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romo\Desktop\Performance Industrielle\KAUFFER\"/>
    </mc:Choice>
  </mc:AlternateContent>
  <bookViews>
    <workbookView xWindow="480" yWindow="150" windowWidth="15480" windowHeight="9855" tabRatio="604" activeTab="1"/>
  </bookViews>
  <sheets>
    <sheet name="Menu" sheetId="6" r:id="rId1"/>
    <sheet name="K41" sheetId="1" r:id="rId2"/>
    <sheet name="K42" sheetId="8" r:id="rId3"/>
    <sheet name="Prix MP" sheetId="5" r:id="rId4"/>
  </sheets>
  <definedNames>
    <definedName name="_xlnm._FilterDatabase" localSheetId="3" hidden="1">'Prix MP'!$A$6:$F$218</definedName>
    <definedName name="_xlnm.Print_Titles" localSheetId="1">'K41'!$C:$C</definedName>
    <definedName name="_xlnm.Print_Titles" localSheetId="2">'K42'!$C:$C</definedName>
    <definedName name="_xlnm.Print_Area" localSheetId="1">'K41'!$B$3:$VO$130</definedName>
    <definedName name="_xlnm.Print_Area" localSheetId="2">'K42'!$B$3:$VO$134</definedName>
  </definedNames>
  <calcPr calcId="162913"/>
</workbook>
</file>

<file path=xl/calcChain.xml><?xml version="1.0" encoding="utf-8"?>
<calcChain xmlns="http://schemas.openxmlformats.org/spreadsheetml/2006/main">
  <c r="AP63" i="8" l="1"/>
  <c r="AQ63" i="8" s="1"/>
  <c r="AR63" i="8"/>
  <c r="AP64" i="8"/>
  <c r="AQ64" i="8"/>
  <c r="AR64" i="8"/>
  <c r="AU63" i="8"/>
  <c r="AV63" i="8" s="1"/>
  <c r="AW63" i="8"/>
  <c r="AU64" i="8"/>
  <c r="AV64" i="8"/>
  <c r="AW64" i="8"/>
  <c r="AZ63" i="8"/>
  <c r="BA63" i="8" s="1"/>
  <c r="BB63" i="8"/>
  <c r="AZ64" i="8"/>
  <c r="BA64" i="8"/>
  <c r="BB64" i="8"/>
  <c r="N63" i="8"/>
  <c r="R63" i="8" s="1"/>
  <c r="P63" i="8"/>
  <c r="O63" i="8" s="1"/>
  <c r="N64" i="8"/>
  <c r="R64" i="8" s="1"/>
  <c r="P64" i="8"/>
  <c r="AK63" i="8"/>
  <c r="AK64" i="8"/>
  <c r="AF63" i="8"/>
  <c r="AF64" i="8"/>
  <c r="AA63" i="8"/>
  <c r="AA64" i="8"/>
  <c r="V63" i="8"/>
  <c r="V64" i="8"/>
  <c r="E63" i="8"/>
  <c r="F63" i="8" s="1"/>
  <c r="E64" i="8"/>
  <c r="F64" i="8" s="1"/>
  <c r="E61" i="8"/>
  <c r="E26" i="8"/>
  <c r="F26" i="8" s="1"/>
  <c r="ST130" i="8"/>
  <c r="SS130" i="8"/>
  <c r="SO130" i="8"/>
  <c r="SN130" i="8"/>
  <c r="SJ130" i="8"/>
  <c r="SI130" i="8"/>
  <c r="SE130" i="8"/>
  <c r="SD130" i="8"/>
  <c r="RZ130" i="8"/>
  <c r="RY130" i="8"/>
  <c r="RU130" i="8"/>
  <c r="RT130" i="8"/>
  <c r="RP130" i="8"/>
  <c r="RO130" i="8"/>
  <c r="RK130" i="8"/>
  <c r="RJ130" i="8"/>
  <c r="RF130" i="8"/>
  <c r="RE130" i="8"/>
  <c r="RA130" i="8"/>
  <c r="QZ130" i="8"/>
  <c r="QV130" i="8"/>
  <c r="QU130" i="8"/>
  <c r="QQ130" i="8"/>
  <c r="QP130" i="8"/>
  <c r="QL130" i="8"/>
  <c r="QK130" i="8"/>
  <c r="QG130" i="8"/>
  <c r="QF130" i="8"/>
  <c r="QB130" i="8"/>
  <c r="QA130" i="8"/>
  <c r="PW130" i="8"/>
  <c r="PV130" i="8"/>
  <c r="PR130" i="8"/>
  <c r="PQ130" i="8"/>
  <c r="PM130" i="8"/>
  <c r="PL130" i="8"/>
  <c r="PH130" i="8"/>
  <c r="PG130" i="8"/>
  <c r="PC130" i="8"/>
  <c r="PB130" i="8"/>
  <c r="OX130" i="8"/>
  <c r="OW130" i="8"/>
  <c r="OS130" i="8"/>
  <c r="OR130" i="8"/>
  <c r="ON130" i="8"/>
  <c r="OM130" i="8"/>
  <c r="OI130" i="8"/>
  <c r="OH130" i="8"/>
  <c r="OD130" i="8"/>
  <c r="OC130" i="8"/>
  <c r="NY130" i="8"/>
  <c r="NX130" i="8"/>
  <c r="NT130" i="8"/>
  <c r="NS130" i="8"/>
  <c r="NO130" i="8"/>
  <c r="NN130" i="8"/>
  <c r="NJ130" i="8"/>
  <c r="NI130" i="8"/>
  <c r="NE130" i="8"/>
  <c r="ND130" i="8"/>
  <c r="MZ130" i="8"/>
  <c r="MY130" i="8"/>
  <c r="MU130" i="8"/>
  <c r="MT130" i="8"/>
  <c r="MP130" i="8"/>
  <c r="MO130" i="8"/>
  <c r="MK130" i="8"/>
  <c r="MJ130" i="8"/>
  <c r="MF130" i="8"/>
  <c r="ME130" i="8"/>
  <c r="MA130" i="8"/>
  <c r="LZ130" i="8"/>
  <c r="LV130" i="8"/>
  <c r="LU130" i="8"/>
  <c r="LQ130" i="8"/>
  <c r="LP130" i="8"/>
  <c r="LL130" i="8"/>
  <c r="LK130" i="8"/>
  <c r="LG130" i="8"/>
  <c r="LF130" i="8"/>
  <c r="LB130" i="8"/>
  <c r="LA130" i="8"/>
  <c r="KW130" i="8"/>
  <c r="KV130" i="8"/>
  <c r="KR130" i="8"/>
  <c r="KQ130" i="8"/>
  <c r="KM130" i="8"/>
  <c r="KL130" i="8"/>
  <c r="KH130" i="8"/>
  <c r="KG130" i="8"/>
  <c r="KC130" i="8"/>
  <c r="KB130" i="8"/>
  <c r="JX130" i="8"/>
  <c r="JW130" i="8"/>
  <c r="JS130" i="8"/>
  <c r="JR130" i="8"/>
  <c r="JN130" i="8"/>
  <c r="JM130" i="8"/>
  <c r="JI130" i="8"/>
  <c r="JH130" i="8"/>
  <c r="JD130" i="8"/>
  <c r="JC130" i="8"/>
  <c r="IY130" i="8"/>
  <c r="IX130" i="8"/>
  <c r="IT130" i="8"/>
  <c r="IS130" i="8"/>
  <c r="IO130" i="8"/>
  <c r="IN130" i="8"/>
  <c r="IJ130" i="8"/>
  <c r="II130" i="8"/>
  <c r="IE130" i="8"/>
  <c r="ID130" i="8"/>
  <c r="HZ130" i="8"/>
  <c r="HY130" i="8"/>
  <c r="HU130" i="8"/>
  <c r="HT130" i="8"/>
  <c r="HP130" i="8"/>
  <c r="HO130" i="8"/>
  <c r="HK130" i="8"/>
  <c r="HJ130" i="8"/>
  <c r="HF130" i="8"/>
  <c r="HE130" i="8"/>
  <c r="HA130" i="8"/>
  <c r="GZ130" i="8"/>
  <c r="GV130" i="8"/>
  <c r="GU130" i="8"/>
  <c r="GQ130" i="8"/>
  <c r="GP130" i="8"/>
  <c r="GL130" i="8"/>
  <c r="GK130" i="8"/>
  <c r="GG130" i="8"/>
  <c r="GF130" i="8"/>
  <c r="GB130" i="8"/>
  <c r="GA130" i="8"/>
  <c r="FW130" i="8"/>
  <c r="FV130" i="8"/>
  <c r="FR130" i="8"/>
  <c r="FQ130" i="8"/>
  <c r="FM130" i="8"/>
  <c r="FL130" i="8"/>
  <c r="FH130" i="8"/>
  <c r="FG130" i="8"/>
  <c r="FC130" i="8"/>
  <c r="FB130" i="8"/>
  <c r="EX130" i="8"/>
  <c r="EW130" i="8"/>
  <c r="ES130" i="8"/>
  <c r="ER130" i="8"/>
  <c r="EN130" i="8"/>
  <c r="EM130" i="8"/>
  <c r="EI130" i="8"/>
  <c r="EH130" i="8"/>
  <c r="ED130" i="8"/>
  <c r="EC130" i="8"/>
  <c r="DY130" i="8"/>
  <c r="DX130" i="8"/>
  <c r="DT130" i="8"/>
  <c r="DS130" i="8"/>
  <c r="DO130" i="8"/>
  <c r="DN130" i="8"/>
  <c r="DJ130" i="8"/>
  <c r="DI130" i="8"/>
  <c r="DE130" i="8"/>
  <c r="DD130" i="8"/>
  <c r="CZ130" i="8"/>
  <c r="CY130" i="8"/>
  <c r="CU130" i="8"/>
  <c r="CT130" i="8"/>
  <c r="CP130" i="8"/>
  <c r="CO130" i="8"/>
  <c r="CK130" i="8"/>
  <c r="CJ130" i="8"/>
  <c r="CF130" i="8"/>
  <c r="CE130" i="8"/>
  <c r="CA130" i="8"/>
  <c r="BZ130" i="8"/>
  <c r="BV130" i="8"/>
  <c r="BU130" i="8"/>
  <c r="BQ130" i="8"/>
  <c r="BP130" i="8"/>
  <c r="BL130" i="8"/>
  <c r="BK130" i="8"/>
  <c r="BG130" i="8"/>
  <c r="BF130" i="8"/>
  <c r="BB130" i="8"/>
  <c r="BA130" i="8"/>
  <c r="AW130" i="8"/>
  <c r="AV130" i="8"/>
  <c r="AR130" i="8"/>
  <c r="AQ130" i="8"/>
  <c r="AM130" i="8"/>
  <c r="AL130" i="8"/>
  <c r="AH130" i="8"/>
  <c r="AG130" i="8"/>
  <c r="AC130" i="8"/>
  <c r="AB130" i="8"/>
  <c r="X130" i="8"/>
  <c r="R130" i="8" s="1"/>
  <c r="R131" i="8" s="1"/>
  <c r="W130" i="8"/>
  <c r="P130" i="8"/>
  <c r="SR126" i="8"/>
  <c r="SM126" i="8"/>
  <c r="SH126" i="8"/>
  <c r="SC126" i="8"/>
  <c r="RX126" i="8"/>
  <c r="RS126" i="8"/>
  <c r="RN126" i="8"/>
  <c r="RI126" i="8"/>
  <c r="RD126" i="8"/>
  <c r="QY126" i="8"/>
  <c r="QT126" i="8"/>
  <c r="QO126" i="8"/>
  <c r="QJ126" i="8"/>
  <c r="QE126" i="8"/>
  <c r="PZ126" i="8"/>
  <c r="PU126" i="8"/>
  <c r="PP126" i="8"/>
  <c r="PK126" i="8"/>
  <c r="PF126" i="8"/>
  <c r="PA126" i="8"/>
  <c r="OV126" i="8"/>
  <c r="OQ126" i="8"/>
  <c r="OL126" i="8"/>
  <c r="OG126" i="8"/>
  <c r="OB126" i="8"/>
  <c r="NW126" i="8"/>
  <c r="NR126" i="8"/>
  <c r="NM126" i="8"/>
  <c r="NH126" i="8"/>
  <c r="NC126" i="8"/>
  <c r="MX126" i="8"/>
  <c r="MS126" i="8"/>
  <c r="MN126" i="8"/>
  <c r="MI126" i="8"/>
  <c r="MD126" i="8"/>
  <c r="LY126" i="8"/>
  <c r="LT126" i="8"/>
  <c r="LO126" i="8"/>
  <c r="LJ126" i="8"/>
  <c r="LE126" i="8"/>
  <c r="KZ126" i="8"/>
  <c r="KU126" i="8"/>
  <c r="KP126" i="8"/>
  <c r="KK126" i="8"/>
  <c r="KF126" i="8"/>
  <c r="KA126" i="8"/>
  <c r="JV126" i="8"/>
  <c r="JQ126" i="8"/>
  <c r="JL126" i="8"/>
  <c r="JG126" i="8"/>
  <c r="JB126" i="8"/>
  <c r="IW126" i="8"/>
  <c r="IR126" i="8"/>
  <c r="IM126" i="8"/>
  <c r="IH126" i="8"/>
  <c r="IC126" i="8"/>
  <c r="HX126" i="8"/>
  <c r="HS126" i="8"/>
  <c r="HN126" i="8"/>
  <c r="HI126" i="8"/>
  <c r="HD126" i="8"/>
  <c r="GY126" i="8"/>
  <c r="GT126" i="8"/>
  <c r="GO126" i="8"/>
  <c r="GJ126" i="8"/>
  <c r="GE126" i="8"/>
  <c r="FZ126" i="8"/>
  <c r="FU126" i="8"/>
  <c r="FP126" i="8"/>
  <c r="FK126" i="8"/>
  <c r="FF126" i="8"/>
  <c r="FA126" i="8"/>
  <c r="EV126" i="8"/>
  <c r="EQ126" i="8"/>
  <c r="EL126" i="8"/>
  <c r="EG126" i="8"/>
  <c r="EB126" i="8"/>
  <c r="DW126" i="8"/>
  <c r="DR126" i="8"/>
  <c r="DM126" i="8"/>
  <c r="DH126" i="8"/>
  <c r="DC126" i="8"/>
  <c r="CX126" i="8"/>
  <c r="CS126" i="8"/>
  <c r="CN126" i="8"/>
  <c r="CI126" i="8"/>
  <c r="CD126" i="8"/>
  <c r="BY126" i="8"/>
  <c r="BT126" i="8"/>
  <c r="BO126" i="8"/>
  <c r="BJ126" i="8"/>
  <c r="BE126" i="8"/>
  <c r="AZ126" i="8"/>
  <c r="AU126" i="8"/>
  <c r="AP126" i="8"/>
  <c r="AK126" i="8"/>
  <c r="AF126" i="8"/>
  <c r="AA126" i="8"/>
  <c r="V126" i="8"/>
  <c r="P125" i="8"/>
  <c r="P124" i="8"/>
  <c r="P123" i="8"/>
  <c r="P122" i="8"/>
  <c r="P121" i="8"/>
  <c r="P120" i="8"/>
  <c r="P119" i="8"/>
  <c r="P118" i="8"/>
  <c r="P117" i="8"/>
  <c r="ST108" i="8"/>
  <c r="SO108" i="8"/>
  <c r="SJ108" i="8"/>
  <c r="SE108" i="8"/>
  <c r="RZ108" i="8"/>
  <c r="RU108" i="8"/>
  <c r="RP108" i="8"/>
  <c r="RK108" i="8"/>
  <c r="RF108" i="8"/>
  <c r="RA108" i="8"/>
  <c r="QV108" i="8"/>
  <c r="QQ108" i="8"/>
  <c r="QL108" i="8"/>
  <c r="QG108" i="8"/>
  <c r="QB108" i="8"/>
  <c r="PW108" i="8"/>
  <c r="PR108" i="8"/>
  <c r="PM108" i="8"/>
  <c r="PH108" i="8"/>
  <c r="PC108" i="8"/>
  <c r="OX108" i="8"/>
  <c r="OS108" i="8"/>
  <c r="ON108" i="8"/>
  <c r="OI108" i="8"/>
  <c r="OD108" i="8"/>
  <c r="NY108" i="8"/>
  <c r="NT108" i="8"/>
  <c r="NO108" i="8"/>
  <c r="NJ108" i="8"/>
  <c r="NE108" i="8"/>
  <c r="MZ108" i="8"/>
  <c r="MU108" i="8"/>
  <c r="MP108" i="8"/>
  <c r="MK108" i="8"/>
  <c r="MF108" i="8"/>
  <c r="MA108" i="8"/>
  <c r="LV108" i="8"/>
  <c r="LQ108" i="8"/>
  <c r="LL108" i="8"/>
  <c r="LG108" i="8"/>
  <c r="LB108" i="8"/>
  <c r="KW108" i="8"/>
  <c r="KR108" i="8"/>
  <c r="KM108" i="8"/>
  <c r="KH108" i="8"/>
  <c r="KC108" i="8"/>
  <c r="JX108" i="8"/>
  <c r="JS108" i="8"/>
  <c r="JN108" i="8"/>
  <c r="JI108" i="8"/>
  <c r="JD108" i="8"/>
  <c r="IY108" i="8"/>
  <c r="IT108" i="8"/>
  <c r="IO108" i="8"/>
  <c r="IJ108" i="8"/>
  <c r="IE108" i="8"/>
  <c r="HZ108" i="8"/>
  <c r="HU108" i="8"/>
  <c r="HP108" i="8"/>
  <c r="HK108" i="8"/>
  <c r="HF108" i="8"/>
  <c r="HA108" i="8"/>
  <c r="GV108" i="8"/>
  <c r="GQ108" i="8"/>
  <c r="GL108" i="8"/>
  <c r="GG108" i="8"/>
  <c r="GB108" i="8"/>
  <c r="FW108" i="8"/>
  <c r="FR108" i="8"/>
  <c r="FM108" i="8"/>
  <c r="FH108" i="8"/>
  <c r="FC108" i="8"/>
  <c r="EX108" i="8"/>
  <c r="ES108" i="8"/>
  <c r="EN108" i="8"/>
  <c r="EI108" i="8"/>
  <c r="ED108" i="8"/>
  <c r="DY108" i="8"/>
  <c r="DT108" i="8"/>
  <c r="DO108" i="8"/>
  <c r="DJ108" i="8"/>
  <c r="DE108" i="8"/>
  <c r="CZ108" i="8"/>
  <c r="CU108" i="8"/>
  <c r="CP108" i="8"/>
  <c r="CK108" i="8"/>
  <c r="CF108" i="8"/>
  <c r="CA108" i="8"/>
  <c r="BV108" i="8"/>
  <c r="BQ108" i="8"/>
  <c r="BL108" i="8"/>
  <c r="BG108" i="8"/>
  <c r="BB108" i="8"/>
  <c r="AW108" i="8"/>
  <c r="AR108" i="8"/>
  <c r="AM108" i="8"/>
  <c r="AH108" i="8"/>
  <c r="AC108" i="8"/>
  <c r="X108" i="8"/>
  <c r="N108" i="8"/>
  <c r="VK106" i="8"/>
  <c r="VE106" i="8"/>
  <c r="UY106" i="8"/>
  <c r="US106" i="8"/>
  <c r="UM106" i="8"/>
  <c r="UG106" i="8"/>
  <c r="UA106" i="8"/>
  <c r="TU106" i="8"/>
  <c r="TO106" i="8"/>
  <c r="TI106" i="8"/>
  <c r="TC106" i="8"/>
  <c r="SW106" i="8"/>
  <c r="SQ106" i="8"/>
  <c r="SL106" i="8"/>
  <c r="SG106" i="8"/>
  <c r="SB106" i="8"/>
  <c r="RW106" i="8"/>
  <c r="RR106" i="8"/>
  <c r="RM106" i="8"/>
  <c r="RH106" i="8"/>
  <c r="RC106" i="8"/>
  <c r="QX106" i="8"/>
  <c r="QS106" i="8"/>
  <c r="QN106" i="8"/>
  <c r="QI106" i="8"/>
  <c r="QD106" i="8"/>
  <c r="PY106" i="8"/>
  <c r="PT106" i="8"/>
  <c r="PO106" i="8"/>
  <c r="PJ106" i="8"/>
  <c r="PE106" i="8"/>
  <c r="OZ106" i="8"/>
  <c r="OU106" i="8"/>
  <c r="OP106" i="8"/>
  <c r="OK106" i="8"/>
  <c r="OF106" i="8"/>
  <c r="OA106" i="8"/>
  <c r="NV106" i="8"/>
  <c r="NQ106" i="8"/>
  <c r="NL106" i="8"/>
  <c r="NG106" i="8"/>
  <c r="NB106" i="8"/>
  <c r="MW106" i="8"/>
  <c r="MR106" i="8"/>
  <c r="MM106" i="8"/>
  <c r="MH106" i="8"/>
  <c r="MC106" i="8"/>
  <c r="LX106" i="8"/>
  <c r="LS106" i="8"/>
  <c r="LN106" i="8"/>
  <c r="LI106" i="8"/>
  <c r="LD106" i="8"/>
  <c r="KY106" i="8"/>
  <c r="KT106" i="8"/>
  <c r="KO106" i="8"/>
  <c r="KJ106" i="8"/>
  <c r="KE106" i="8"/>
  <c r="JZ106" i="8"/>
  <c r="JU106" i="8"/>
  <c r="JP106" i="8"/>
  <c r="JK106" i="8"/>
  <c r="JF106" i="8"/>
  <c r="JA106" i="8"/>
  <c r="IV106" i="8"/>
  <c r="IQ106" i="8"/>
  <c r="IL106" i="8"/>
  <c r="IG106" i="8"/>
  <c r="IB106" i="8"/>
  <c r="HW106" i="8"/>
  <c r="HR106" i="8"/>
  <c r="HM106" i="8"/>
  <c r="HH106" i="8"/>
  <c r="HC106" i="8"/>
  <c r="GX106" i="8"/>
  <c r="GS106" i="8"/>
  <c r="GN106" i="8"/>
  <c r="GI106" i="8"/>
  <c r="GD106" i="8"/>
  <c r="FY106" i="8"/>
  <c r="FT106" i="8"/>
  <c r="FO106" i="8"/>
  <c r="FJ106" i="8"/>
  <c r="FE106" i="8"/>
  <c r="EZ106" i="8"/>
  <c r="EU106" i="8"/>
  <c r="EP106" i="8"/>
  <c r="EK106" i="8"/>
  <c r="EF106" i="8"/>
  <c r="EA106" i="8"/>
  <c r="DV106" i="8"/>
  <c r="DQ106" i="8"/>
  <c r="DL106" i="8"/>
  <c r="DG106" i="8"/>
  <c r="DB106" i="8"/>
  <c r="CW106" i="8"/>
  <c r="CR106" i="8"/>
  <c r="CM106" i="8"/>
  <c r="CH106" i="8"/>
  <c r="CC106" i="8"/>
  <c r="BX106" i="8"/>
  <c r="BS106" i="8"/>
  <c r="BN106" i="8"/>
  <c r="BI106" i="8"/>
  <c r="BD106" i="8"/>
  <c r="AY106" i="8"/>
  <c r="AT106" i="8"/>
  <c r="AO106" i="8"/>
  <c r="AJ106" i="8"/>
  <c r="AE106" i="8"/>
  <c r="Z106" i="8"/>
  <c r="U106" i="8"/>
  <c r="O106" i="8"/>
  <c r="I106" i="8"/>
  <c r="SR102" i="8"/>
  <c r="ST102" i="8" s="1"/>
  <c r="SM102" i="8"/>
  <c r="SO102" i="8" s="1"/>
  <c r="SH102" i="8"/>
  <c r="SJ102" i="8" s="1"/>
  <c r="SC102" i="8"/>
  <c r="SE102" i="8" s="1"/>
  <c r="RX102" i="8"/>
  <c r="RZ102" i="8" s="1"/>
  <c r="RS102" i="8"/>
  <c r="RU102" i="8" s="1"/>
  <c r="RP102" i="8"/>
  <c r="RN102" i="8"/>
  <c r="RI102" i="8"/>
  <c r="RK102" i="8" s="1"/>
  <c r="RD102" i="8"/>
  <c r="RF102" i="8" s="1"/>
  <c r="QY102" i="8"/>
  <c r="RA102" i="8" s="1"/>
  <c r="QV102" i="8"/>
  <c r="QT102" i="8"/>
  <c r="QO102" i="8"/>
  <c r="QQ102" i="8" s="1"/>
  <c r="QL102" i="8"/>
  <c r="QJ102" i="8"/>
  <c r="QE102" i="8"/>
  <c r="QG102" i="8" s="1"/>
  <c r="QB102" i="8"/>
  <c r="PZ102" i="8"/>
  <c r="PW102" i="8"/>
  <c r="PU102" i="8"/>
  <c r="PP102" i="8"/>
  <c r="PR102" i="8" s="1"/>
  <c r="PK102" i="8"/>
  <c r="PM102" i="8" s="1"/>
  <c r="PF102" i="8"/>
  <c r="PH102" i="8" s="1"/>
  <c r="PA102" i="8"/>
  <c r="PC102" i="8" s="1"/>
  <c r="OV102" i="8"/>
  <c r="OX102" i="8" s="1"/>
  <c r="OQ102" i="8"/>
  <c r="OS102" i="8" s="1"/>
  <c r="OL102" i="8"/>
  <c r="ON102" i="8" s="1"/>
  <c r="OI102" i="8"/>
  <c r="OG102" i="8"/>
  <c r="OB102" i="8"/>
  <c r="OD102" i="8" s="1"/>
  <c r="NW102" i="8"/>
  <c r="NY102" i="8" s="1"/>
  <c r="NT102" i="8"/>
  <c r="NR102" i="8"/>
  <c r="NM102" i="8"/>
  <c r="NO102" i="8" s="1"/>
  <c r="NH102" i="8"/>
  <c r="NJ102" i="8" s="1"/>
  <c r="NC102" i="8"/>
  <c r="NE102" i="8" s="1"/>
  <c r="MX102" i="8"/>
  <c r="MZ102" i="8" s="1"/>
  <c r="MS102" i="8"/>
  <c r="MU102" i="8" s="1"/>
  <c r="MP102" i="8"/>
  <c r="MN102" i="8"/>
  <c r="MI102" i="8"/>
  <c r="MK102" i="8" s="1"/>
  <c r="MD102" i="8"/>
  <c r="MF102" i="8" s="1"/>
  <c r="MA102" i="8"/>
  <c r="LY102" i="8"/>
  <c r="LV102" i="8"/>
  <c r="LT102" i="8"/>
  <c r="LO102" i="8"/>
  <c r="LQ102" i="8" s="1"/>
  <c r="LJ102" i="8"/>
  <c r="LL102" i="8" s="1"/>
  <c r="LG102" i="8"/>
  <c r="LE102" i="8"/>
  <c r="KZ102" i="8"/>
  <c r="LB102" i="8" s="1"/>
  <c r="KU102" i="8"/>
  <c r="KW102" i="8" s="1"/>
  <c r="KP102" i="8"/>
  <c r="KR102" i="8" s="1"/>
  <c r="KK102" i="8"/>
  <c r="KM102" i="8" s="1"/>
  <c r="KF102" i="8"/>
  <c r="KH102" i="8" s="1"/>
  <c r="KA102" i="8"/>
  <c r="KC102" i="8" s="1"/>
  <c r="JX102" i="8"/>
  <c r="JV102" i="8"/>
  <c r="JS102" i="8"/>
  <c r="JQ102" i="8"/>
  <c r="JL102" i="8"/>
  <c r="JN102" i="8" s="1"/>
  <c r="JG102" i="8"/>
  <c r="JI102" i="8" s="1"/>
  <c r="JB102" i="8"/>
  <c r="JD102" i="8" s="1"/>
  <c r="IW102" i="8"/>
  <c r="IY102" i="8" s="1"/>
  <c r="IR102" i="8"/>
  <c r="IT102" i="8" s="1"/>
  <c r="IO102" i="8"/>
  <c r="IM102" i="8"/>
  <c r="IJ102" i="8"/>
  <c r="IH102" i="8"/>
  <c r="IC102" i="8"/>
  <c r="IE102" i="8" s="1"/>
  <c r="HX102" i="8"/>
  <c r="HZ102" i="8" s="1"/>
  <c r="HU102" i="8"/>
  <c r="HS102" i="8"/>
  <c r="HP102" i="8"/>
  <c r="HN102" i="8"/>
  <c r="HI102" i="8"/>
  <c r="HK102" i="8" s="1"/>
  <c r="HD102" i="8"/>
  <c r="HF102" i="8" s="1"/>
  <c r="GY102" i="8"/>
  <c r="HA102" i="8" s="1"/>
  <c r="GV102" i="8"/>
  <c r="GT102" i="8"/>
  <c r="GO102" i="8"/>
  <c r="GQ102" i="8" s="1"/>
  <c r="GJ102" i="8"/>
  <c r="GL102" i="8" s="1"/>
  <c r="GG102" i="8"/>
  <c r="GE102" i="8"/>
  <c r="FZ102" i="8"/>
  <c r="GB102" i="8" s="1"/>
  <c r="FU102" i="8"/>
  <c r="FW102" i="8" s="1"/>
  <c r="FP102" i="8"/>
  <c r="FR102" i="8" s="1"/>
  <c r="FM102" i="8"/>
  <c r="FK102" i="8"/>
  <c r="FH102" i="8"/>
  <c r="FF102" i="8"/>
  <c r="FA102" i="8"/>
  <c r="FC102" i="8" s="1"/>
  <c r="EV102" i="8"/>
  <c r="EX102" i="8" s="1"/>
  <c r="ES102" i="8"/>
  <c r="EQ102" i="8"/>
  <c r="EN102" i="8"/>
  <c r="EL102" i="8"/>
  <c r="EG102" i="8"/>
  <c r="EI102" i="8" s="1"/>
  <c r="EB102" i="8"/>
  <c r="ED102" i="8" s="1"/>
  <c r="DW102" i="8"/>
  <c r="DY102" i="8" s="1"/>
  <c r="DT102" i="8"/>
  <c r="DR102" i="8"/>
  <c r="DM102" i="8"/>
  <c r="DO102" i="8" s="1"/>
  <c r="DH102" i="8"/>
  <c r="DJ102" i="8" s="1"/>
  <c r="DE102" i="8"/>
  <c r="DC102" i="8"/>
  <c r="CX102" i="8"/>
  <c r="CZ102" i="8" s="1"/>
  <c r="CS102" i="8"/>
  <c r="CU102" i="8" s="1"/>
  <c r="CN102" i="8"/>
  <c r="CP102" i="8" s="1"/>
  <c r="CK102" i="8"/>
  <c r="CI102" i="8"/>
  <c r="CF102" i="8"/>
  <c r="CD102" i="8"/>
  <c r="BY102" i="8"/>
  <c r="CA102" i="8" s="1"/>
  <c r="BT102" i="8"/>
  <c r="BV102" i="8" s="1"/>
  <c r="BQ102" i="8"/>
  <c r="BO102" i="8"/>
  <c r="BL102" i="8"/>
  <c r="BJ102" i="8"/>
  <c r="BE102" i="8"/>
  <c r="BG102" i="8" s="1"/>
  <c r="AY102" i="8"/>
  <c r="AZ102" i="8" s="1"/>
  <c r="BB102" i="8" s="1"/>
  <c r="AU102" i="8"/>
  <c r="AW102" i="8" s="1"/>
  <c r="AT102" i="8"/>
  <c r="AO102" i="8"/>
  <c r="AP102" i="8" s="1"/>
  <c r="AR102" i="8" s="1"/>
  <c r="AJ102" i="8"/>
  <c r="AK102" i="8" s="1"/>
  <c r="AM102" i="8" s="1"/>
  <c r="AE102" i="8"/>
  <c r="AF102" i="8" s="1"/>
  <c r="AH102" i="8" s="1"/>
  <c r="AC102" i="8"/>
  <c r="Z102" i="8"/>
  <c r="AA102" i="8" s="1"/>
  <c r="U102" i="8"/>
  <c r="ST101" i="8"/>
  <c r="SR101" i="8"/>
  <c r="SO101" i="8"/>
  <c r="SM101" i="8"/>
  <c r="SJ101" i="8"/>
  <c r="SH101" i="8"/>
  <c r="SC101" i="8"/>
  <c r="SE101" i="8" s="1"/>
  <c r="RX101" i="8"/>
  <c r="RZ101" i="8" s="1"/>
  <c r="RS101" i="8"/>
  <c r="RU101" i="8" s="1"/>
  <c r="RN101" i="8"/>
  <c r="RP101" i="8" s="1"/>
  <c r="RI101" i="8"/>
  <c r="RK101" i="8" s="1"/>
  <c r="RF101" i="8"/>
  <c r="RD101" i="8"/>
  <c r="QY101" i="8"/>
  <c r="RA101" i="8" s="1"/>
  <c r="QT101" i="8"/>
  <c r="QV101" i="8" s="1"/>
  <c r="QO101" i="8"/>
  <c r="QQ101" i="8" s="1"/>
  <c r="QL101" i="8"/>
  <c r="QJ101" i="8"/>
  <c r="QG101" i="8"/>
  <c r="QE101" i="8"/>
  <c r="PZ101" i="8"/>
  <c r="QB101" i="8" s="1"/>
  <c r="PU101" i="8"/>
  <c r="PW101" i="8" s="1"/>
  <c r="PR101" i="8"/>
  <c r="PP101" i="8"/>
  <c r="PM101" i="8"/>
  <c r="PK101" i="8"/>
  <c r="PF101" i="8"/>
  <c r="PH101" i="8" s="1"/>
  <c r="PA101" i="8"/>
  <c r="PC101" i="8" s="1"/>
  <c r="OV101" i="8"/>
  <c r="OX101" i="8" s="1"/>
  <c r="OQ101" i="8"/>
  <c r="OS101" i="8" s="1"/>
  <c r="OL101" i="8"/>
  <c r="ON101" i="8" s="1"/>
  <c r="OG101" i="8"/>
  <c r="OI101" i="8" s="1"/>
  <c r="OD101" i="8"/>
  <c r="OB101" i="8"/>
  <c r="NY101" i="8"/>
  <c r="NW101" i="8"/>
  <c r="NT101" i="8"/>
  <c r="NR101" i="8"/>
  <c r="NM101" i="8"/>
  <c r="NO101" i="8" s="1"/>
  <c r="NH101" i="8"/>
  <c r="NJ101" i="8" s="1"/>
  <c r="NC101" i="8"/>
  <c r="NE101" i="8" s="1"/>
  <c r="MX101" i="8"/>
  <c r="MZ101" i="8" s="1"/>
  <c r="MS101" i="8"/>
  <c r="MU101" i="8" s="1"/>
  <c r="MN101" i="8"/>
  <c r="MP101" i="8" s="1"/>
  <c r="MK101" i="8"/>
  <c r="MI101" i="8"/>
  <c r="MD101" i="8"/>
  <c r="MF101" i="8" s="1"/>
  <c r="LY101" i="8"/>
  <c r="MA101" i="8" s="1"/>
  <c r="LT101" i="8"/>
  <c r="LV101" i="8" s="1"/>
  <c r="LO101" i="8"/>
  <c r="LQ101" i="8" s="1"/>
  <c r="LJ101" i="8"/>
  <c r="LL101" i="8" s="1"/>
  <c r="LE101" i="8"/>
  <c r="LG101" i="8" s="1"/>
  <c r="LB101" i="8"/>
  <c r="KZ101" i="8"/>
  <c r="KU101" i="8"/>
  <c r="KW101" i="8" s="1"/>
  <c r="KP101" i="8"/>
  <c r="KR101" i="8" s="1"/>
  <c r="KK101" i="8"/>
  <c r="KM101" i="8" s="1"/>
  <c r="KF101" i="8"/>
  <c r="KH101" i="8" s="1"/>
  <c r="KA101" i="8"/>
  <c r="KC101" i="8" s="1"/>
  <c r="JV101" i="8"/>
  <c r="JX101" i="8" s="1"/>
  <c r="JQ101" i="8"/>
  <c r="JS101" i="8" s="1"/>
  <c r="JL101" i="8"/>
  <c r="JN101" i="8" s="1"/>
  <c r="JG101" i="8"/>
  <c r="JI101" i="8" s="1"/>
  <c r="JB101" i="8"/>
  <c r="JD101" i="8" s="1"/>
  <c r="IW101" i="8"/>
  <c r="IY101" i="8" s="1"/>
  <c r="IR101" i="8"/>
  <c r="IT101" i="8" s="1"/>
  <c r="IO101" i="8"/>
  <c r="IM101" i="8"/>
  <c r="IJ101" i="8"/>
  <c r="IH101" i="8"/>
  <c r="IC101" i="8"/>
  <c r="IE101" i="8" s="1"/>
  <c r="HX101" i="8"/>
  <c r="HZ101" i="8" s="1"/>
  <c r="HS101" i="8"/>
  <c r="HU101" i="8" s="1"/>
  <c r="HP101" i="8"/>
  <c r="HN101" i="8"/>
  <c r="HI101" i="8"/>
  <c r="HK101" i="8" s="1"/>
  <c r="HD101" i="8"/>
  <c r="HF101" i="8" s="1"/>
  <c r="GY101" i="8"/>
  <c r="HA101" i="8" s="1"/>
  <c r="GV101" i="8"/>
  <c r="GT101" i="8"/>
  <c r="GO101" i="8"/>
  <c r="GQ101" i="8" s="1"/>
  <c r="GL101" i="8"/>
  <c r="GJ101" i="8"/>
  <c r="GG101" i="8"/>
  <c r="GE101" i="8"/>
  <c r="FZ101" i="8"/>
  <c r="GB101" i="8" s="1"/>
  <c r="FU101" i="8"/>
  <c r="FW101" i="8" s="1"/>
  <c r="FP101" i="8"/>
  <c r="FR101" i="8" s="1"/>
  <c r="FK101" i="8"/>
  <c r="FM101" i="8" s="1"/>
  <c r="FH101" i="8"/>
  <c r="FF101" i="8"/>
  <c r="FA101" i="8"/>
  <c r="FC101" i="8" s="1"/>
  <c r="EX101" i="8"/>
  <c r="EV101" i="8"/>
  <c r="EQ101" i="8"/>
  <c r="ES101" i="8" s="1"/>
  <c r="EN101" i="8"/>
  <c r="EL101" i="8"/>
  <c r="EG101" i="8"/>
  <c r="EI101" i="8" s="1"/>
  <c r="EB101" i="8"/>
  <c r="ED101" i="8" s="1"/>
  <c r="DY101" i="8"/>
  <c r="DW101" i="8"/>
  <c r="DR101" i="8"/>
  <c r="DT101" i="8" s="1"/>
  <c r="DM101" i="8"/>
  <c r="DO101" i="8" s="1"/>
  <c r="DJ101" i="8"/>
  <c r="DH101" i="8"/>
  <c r="DC101" i="8"/>
  <c r="DE101" i="8" s="1"/>
  <c r="CZ101" i="8"/>
  <c r="CX101" i="8"/>
  <c r="CS101" i="8"/>
  <c r="CU101" i="8" s="1"/>
  <c r="CN101" i="8"/>
  <c r="CP101" i="8" s="1"/>
  <c r="CI101" i="8"/>
  <c r="CK101" i="8" s="1"/>
  <c r="CF101" i="8"/>
  <c r="CD101" i="8"/>
  <c r="BY101" i="8"/>
  <c r="CA101" i="8" s="1"/>
  <c r="BT101" i="8"/>
  <c r="BV101" i="8" s="1"/>
  <c r="BO101" i="8"/>
  <c r="BQ101" i="8" s="1"/>
  <c r="BL101" i="8"/>
  <c r="BJ101" i="8"/>
  <c r="BE101" i="8"/>
  <c r="BG101" i="8" s="1"/>
  <c r="AY101" i="8"/>
  <c r="AZ101" i="8" s="1"/>
  <c r="BB101" i="8" s="1"/>
  <c r="AT101" i="8"/>
  <c r="AU101" i="8" s="1"/>
  <c r="AW101" i="8" s="1"/>
  <c r="AO101" i="8"/>
  <c r="AP101" i="8" s="1"/>
  <c r="AR101" i="8" s="1"/>
  <c r="AK101" i="8"/>
  <c r="AM101" i="8" s="1"/>
  <c r="AJ101" i="8"/>
  <c r="AF101" i="8"/>
  <c r="AH101" i="8" s="1"/>
  <c r="AE101" i="8"/>
  <c r="Z101" i="8"/>
  <c r="AA101" i="8" s="1"/>
  <c r="AC101" i="8" s="1"/>
  <c r="V101" i="8"/>
  <c r="X101" i="8" s="1"/>
  <c r="U101" i="8"/>
  <c r="SR100" i="8"/>
  <c r="ST100" i="8" s="1"/>
  <c r="SM100" i="8"/>
  <c r="SO100" i="8" s="1"/>
  <c r="SJ100" i="8"/>
  <c r="SH100" i="8"/>
  <c r="SE100" i="8"/>
  <c r="SC100" i="8"/>
  <c r="RX100" i="8"/>
  <c r="RZ100" i="8" s="1"/>
  <c r="RS100" i="8"/>
  <c r="RU100" i="8" s="1"/>
  <c r="RN100" i="8"/>
  <c r="RP100" i="8" s="1"/>
  <c r="RK100" i="8"/>
  <c r="RI100" i="8"/>
  <c r="RD100" i="8"/>
  <c r="RF100" i="8" s="1"/>
  <c r="QY100" i="8"/>
  <c r="RA100" i="8" s="1"/>
  <c r="QT100" i="8"/>
  <c r="QV100" i="8" s="1"/>
  <c r="QO100" i="8"/>
  <c r="QQ100" i="8" s="1"/>
  <c r="QJ100" i="8"/>
  <c r="QL100" i="8" s="1"/>
  <c r="QE100" i="8"/>
  <c r="QG100" i="8" s="1"/>
  <c r="PZ100" i="8"/>
  <c r="QB100" i="8" s="1"/>
  <c r="PW100" i="8"/>
  <c r="PU100" i="8"/>
  <c r="PP100" i="8"/>
  <c r="PR100" i="8" s="1"/>
  <c r="PK100" i="8"/>
  <c r="PM100" i="8" s="1"/>
  <c r="PF100" i="8"/>
  <c r="PH100" i="8" s="1"/>
  <c r="PC100" i="8"/>
  <c r="PA100" i="8"/>
  <c r="OV100" i="8"/>
  <c r="OX100" i="8" s="1"/>
  <c r="OQ100" i="8"/>
  <c r="OS100" i="8" s="1"/>
  <c r="ON100" i="8"/>
  <c r="OL100" i="8"/>
  <c r="OG100" i="8"/>
  <c r="OI100" i="8" s="1"/>
  <c r="OB100" i="8"/>
  <c r="OD100" i="8" s="1"/>
  <c r="NW100" i="8"/>
  <c r="NY100" i="8" s="1"/>
  <c r="NT100" i="8"/>
  <c r="NR100" i="8"/>
  <c r="NO100" i="8"/>
  <c r="NM100" i="8"/>
  <c r="NH100" i="8"/>
  <c r="NJ100" i="8" s="1"/>
  <c r="NC100" i="8"/>
  <c r="NE100" i="8" s="1"/>
  <c r="MX100" i="8"/>
  <c r="MZ100" i="8" s="1"/>
  <c r="MS100" i="8"/>
  <c r="MU100" i="8" s="1"/>
  <c r="MN100" i="8"/>
  <c r="MP100" i="8" s="1"/>
  <c r="MI100" i="8"/>
  <c r="MK100" i="8" s="1"/>
  <c r="MD100" i="8"/>
  <c r="MF100" i="8" s="1"/>
  <c r="MA100" i="8"/>
  <c r="LY100" i="8"/>
  <c r="LT100" i="8"/>
  <c r="LV100" i="8" s="1"/>
  <c r="LO100" i="8"/>
  <c r="LQ100" i="8" s="1"/>
  <c r="LJ100" i="8"/>
  <c r="LL100" i="8" s="1"/>
  <c r="LG100" i="8"/>
  <c r="LE100" i="8"/>
  <c r="KZ100" i="8"/>
  <c r="LB100" i="8" s="1"/>
  <c r="KU100" i="8"/>
  <c r="KW100" i="8" s="1"/>
  <c r="KR100" i="8"/>
  <c r="KP100" i="8"/>
  <c r="KM100" i="8"/>
  <c r="KK100" i="8"/>
  <c r="KF100" i="8"/>
  <c r="KH100" i="8" s="1"/>
  <c r="KA100" i="8"/>
  <c r="KC100" i="8" s="1"/>
  <c r="JV100" i="8"/>
  <c r="JX100" i="8" s="1"/>
  <c r="JS100" i="8"/>
  <c r="JQ100" i="8"/>
  <c r="JL100" i="8"/>
  <c r="JN100" i="8" s="1"/>
  <c r="JG100" i="8"/>
  <c r="JI100" i="8" s="1"/>
  <c r="JB100" i="8"/>
  <c r="JD100" i="8" s="1"/>
  <c r="IW100" i="8"/>
  <c r="IY100" i="8" s="1"/>
  <c r="IR100" i="8"/>
  <c r="IT100" i="8" s="1"/>
  <c r="IM100" i="8"/>
  <c r="IO100" i="8" s="1"/>
  <c r="IH100" i="8"/>
  <c r="IJ100" i="8" s="1"/>
  <c r="IC100" i="8"/>
  <c r="IE100" i="8" s="1"/>
  <c r="HX100" i="8"/>
  <c r="HZ100" i="8" s="1"/>
  <c r="HS100" i="8"/>
  <c r="HU100" i="8" s="1"/>
  <c r="HP100" i="8"/>
  <c r="HN100" i="8"/>
  <c r="HI100" i="8"/>
  <c r="HK100" i="8" s="1"/>
  <c r="HD100" i="8"/>
  <c r="HF100" i="8" s="1"/>
  <c r="GY100" i="8"/>
  <c r="HA100" i="8" s="1"/>
  <c r="GT100" i="8"/>
  <c r="GV100" i="8" s="1"/>
  <c r="GQ100" i="8"/>
  <c r="GO100" i="8"/>
  <c r="GJ100" i="8"/>
  <c r="GL100" i="8" s="1"/>
  <c r="GE100" i="8"/>
  <c r="GG100" i="8" s="1"/>
  <c r="GB100" i="8"/>
  <c r="FZ100" i="8"/>
  <c r="FW100" i="8"/>
  <c r="FU100" i="8"/>
  <c r="FP100" i="8"/>
  <c r="FR100" i="8" s="1"/>
  <c r="FK100" i="8"/>
  <c r="FM100" i="8" s="1"/>
  <c r="FH100" i="8"/>
  <c r="FF100" i="8"/>
  <c r="FC100" i="8"/>
  <c r="FA100" i="8"/>
  <c r="EV100" i="8"/>
  <c r="EX100" i="8" s="1"/>
  <c r="EQ100" i="8"/>
  <c r="ES100" i="8" s="1"/>
  <c r="EN100" i="8"/>
  <c r="EL100" i="8"/>
  <c r="EI100" i="8"/>
  <c r="EG100" i="8"/>
  <c r="EB100" i="8"/>
  <c r="ED100" i="8" s="1"/>
  <c r="DW100" i="8"/>
  <c r="DY100" i="8" s="1"/>
  <c r="DR100" i="8"/>
  <c r="DT100" i="8" s="1"/>
  <c r="DM100" i="8"/>
  <c r="DO100" i="8" s="1"/>
  <c r="DH100" i="8"/>
  <c r="DJ100" i="8" s="1"/>
  <c r="DC100" i="8"/>
  <c r="DE100" i="8" s="1"/>
  <c r="CX100" i="8"/>
  <c r="CZ100" i="8" s="1"/>
  <c r="CS100" i="8"/>
  <c r="CU100" i="8" s="1"/>
  <c r="CN100" i="8"/>
  <c r="CP100" i="8" s="1"/>
  <c r="CI100" i="8"/>
  <c r="CK100" i="8" s="1"/>
  <c r="CF100" i="8"/>
  <c r="CD100" i="8"/>
  <c r="BY100" i="8"/>
  <c r="CA100" i="8" s="1"/>
  <c r="BT100" i="8"/>
  <c r="BV100" i="8" s="1"/>
  <c r="BO100" i="8"/>
  <c r="BQ100" i="8" s="1"/>
  <c r="BJ100" i="8"/>
  <c r="BL100" i="8" s="1"/>
  <c r="BG100" i="8"/>
  <c r="BE100" i="8"/>
  <c r="AY100" i="8"/>
  <c r="AZ100" i="8" s="1"/>
  <c r="BB100" i="8" s="1"/>
  <c r="AT100" i="8"/>
  <c r="AU100" i="8" s="1"/>
  <c r="AW100" i="8" s="1"/>
  <c r="AO100" i="8"/>
  <c r="AP100" i="8" s="1"/>
  <c r="AR100" i="8" s="1"/>
  <c r="AJ100" i="8"/>
  <c r="AK100" i="8" s="1"/>
  <c r="AM100" i="8" s="1"/>
  <c r="AH100" i="8"/>
  <c r="AF100" i="8"/>
  <c r="AE100" i="8"/>
  <c r="Z100" i="8"/>
  <c r="AA100" i="8" s="1"/>
  <c r="AC100" i="8" s="1"/>
  <c r="U100" i="8"/>
  <c r="V100" i="8" s="1"/>
  <c r="SR99" i="8"/>
  <c r="ST99" i="8" s="1"/>
  <c r="SO99" i="8"/>
  <c r="SM99" i="8"/>
  <c r="SJ99" i="8"/>
  <c r="SH99" i="8"/>
  <c r="SC99" i="8"/>
  <c r="SE99" i="8" s="1"/>
  <c r="RX99" i="8"/>
  <c r="RZ99" i="8" s="1"/>
  <c r="RU99" i="8"/>
  <c r="RS99" i="8"/>
  <c r="RP99" i="8"/>
  <c r="RN99" i="8"/>
  <c r="RK99" i="8"/>
  <c r="RI99" i="8"/>
  <c r="RD99" i="8"/>
  <c r="RF99" i="8" s="1"/>
  <c r="QY99" i="8"/>
  <c r="RA99" i="8" s="1"/>
  <c r="QT99" i="8"/>
  <c r="QV99" i="8" s="1"/>
  <c r="QO99" i="8"/>
  <c r="QQ99" i="8" s="1"/>
  <c r="QJ99" i="8"/>
  <c r="QL99" i="8" s="1"/>
  <c r="QE99" i="8"/>
  <c r="QG99" i="8" s="1"/>
  <c r="PZ99" i="8"/>
  <c r="QB99" i="8" s="1"/>
  <c r="PU99" i="8"/>
  <c r="PW99" i="8" s="1"/>
  <c r="PP99" i="8"/>
  <c r="PR99" i="8" s="1"/>
  <c r="PM99" i="8"/>
  <c r="PK99" i="8"/>
  <c r="PF99" i="8"/>
  <c r="PH99" i="8" s="1"/>
  <c r="PA99" i="8"/>
  <c r="PC99" i="8" s="1"/>
  <c r="OV99" i="8"/>
  <c r="OX99" i="8" s="1"/>
  <c r="OQ99" i="8"/>
  <c r="OS99" i="8" s="1"/>
  <c r="OL99" i="8"/>
  <c r="ON99" i="8" s="1"/>
  <c r="OI99" i="8"/>
  <c r="OG99" i="8"/>
  <c r="OB99" i="8"/>
  <c r="OD99" i="8" s="1"/>
  <c r="NW99" i="8"/>
  <c r="NY99" i="8" s="1"/>
  <c r="NR99" i="8"/>
  <c r="NT99" i="8" s="1"/>
  <c r="NM99" i="8"/>
  <c r="NO99" i="8" s="1"/>
  <c r="NH99" i="8"/>
  <c r="NJ99" i="8" s="1"/>
  <c r="NE99" i="8"/>
  <c r="NC99" i="8"/>
  <c r="MZ99" i="8"/>
  <c r="MX99" i="8"/>
  <c r="MS99" i="8"/>
  <c r="MU99" i="8" s="1"/>
  <c r="MN99" i="8"/>
  <c r="MP99" i="8" s="1"/>
  <c r="MI99" i="8"/>
  <c r="MK99" i="8" s="1"/>
  <c r="MF99" i="8"/>
  <c r="MD99" i="8"/>
  <c r="LY99" i="8"/>
  <c r="MA99" i="8" s="1"/>
  <c r="LT99" i="8"/>
  <c r="LV99" i="8" s="1"/>
  <c r="LQ99" i="8"/>
  <c r="LO99" i="8"/>
  <c r="LJ99" i="8"/>
  <c r="LL99" i="8" s="1"/>
  <c r="LG99" i="8"/>
  <c r="LE99" i="8"/>
  <c r="KZ99" i="8"/>
  <c r="LB99" i="8" s="1"/>
  <c r="KU99" i="8"/>
  <c r="KW99" i="8" s="1"/>
  <c r="KP99" i="8"/>
  <c r="KR99" i="8" s="1"/>
  <c r="KM99" i="8"/>
  <c r="KK99" i="8"/>
  <c r="KF99" i="8"/>
  <c r="KH99" i="8" s="1"/>
  <c r="KA99" i="8"/>
  <c r="KC99" i="8" s="1"/>
  <c r="JV99" i="8"/>
  <c r="JX99" i="8" s="1"/>
  <c r="JQ99" i="8"/>
  <c r="JS99" i="8" s="1"/>
  <c r="JL99" i="8"/>
  <c r="JN99" i="8" s="1"/>
  <c r="JI99" i="8"/>
  <c r="JG99" i="8"/>
  <c r="JB99" i="8"/>
  <c r="JD99" i="8" s="1"/>
  <c r="IW99" i="8"/>
  <c r="IY99" i="8" s="1"/>
  <c r="IR99" i="8"/>
  <c r="IT99" i="8" s="1"/>
  <c r="IM99" i="8"/>
  <c r="IO99" i="8" s="1"/>
  <c r="IH99" i="8"/>
  <c r="IJ99" i="8" s="1"/>
  <c r="IE99" i="8"/>
  <c r="IC99" i="8"/>
  <c r="HX99" i="8"/>
  <c r="HZ99" i="8" s="1"/>
  <c r="HS99" i="8"/>
  <c r="HU99" i="8" s="1"/>
  <c r="HN99" i="8"/>
  <c r="HP99" i="8" s="1"/>
  <c r="HK99" i="8"/>
  <c r="HI99" i="8"/>
  <c r="HD99" i="8"/>
  <c r="HF99" i="8" s="1"/>
  <c r="GY99" i="8"/>
  <c r="HA99" i="8" s="1"/>
  <c r="GT99" i="8"/>
  <c r="GV99" i="8" s="1"/>
  <c r="GO99" i="8"/>
  <c r="GQ99" i="8" s="1"/>
  <c r="GJ99" i="8"/>
  <c r="GL99" i="8" s="1"/>
  <c r="GG99" i="8"/>
  <c r="GE99" i="8"/>
  <c r="FZ99" i="8"/>
  <c r="GB99" i="8" s="1"/>
  <c r="FU99" i="8"/>
  <c r="FW99" i="8" s="1"/>
  <c r="FP99" i="8"/>
  <c r="FR99" i="8" s="1"/>
  <c r="FK99" i="8"/>
  <c r="FM99" i="8" s="1"/>
  <c r="FH99" i="8"/>
  <c r="FF99" i="8"/>
  <c r="FA99" i="8"/>
  <c r="FC99" i="8" s="1"/>
  <c r="EV99" i="8"/>
  <c r="EX99" i="8" s="1"/>
  <c r="ES99" i="8"/>
  <c r="EQ99" i="8"/>
  <c r="EL99" i="8"/>
  <c r="EN99" i="8" s="1"/>
  <c r="EI99" i="8"/>
  <c r="EG99" i="8"/>
  <c r="EB99" i="8"/>
  <c r="ED99" i="8" s="1"/>
  <c r="DY99" i="8"/>
  <c r="DW99" i="8"/>
  <c r="DT99" i="8"/>
  <c r="DR99" i="8"/>
  <c r="DM99" i="8"/>
  <c r="DO99" i="8" s="1"/>
  <c r="DH99" i="8"/>
  <c r="DJ99" i="8" s="1"/>
  <c r="DC99" i="8"/>
  <c r="DE99" i="8" s="1"/>
  <c r="CX99" i="8"/>
  <c r="CZ99" i="8" s="1"/>
  <c r="CS99" i="8"/>
  <c r="CU99" i="8" s="1"/>
  <c r="CN99" i="8"/>
  <c r="CP99" i="8" s="1"/>
  <c r="CK99" i="8"/>
  <c r="CI99" i="8"/>
  <c r="CD99" i="8"/>
  <c r="CF99" i="8" s="1"/>
  <c r="CA99" i="8"/>
  <c r="BY99" i="8"/>
  <c r="BT99" i="8"/>
  <c r="BV99" i="8" s="1"/>
  <c r="BO99" i="8"/>
  <c r="BQ99" i="8" s="1"/>
  <c r="BJ99" i="8"/>
  <c r="BL99" i="8" s="1"/>
  <c r="BE99" i="8"/>
  <c r="BG99" i="8" s="1"/>
  <c r="AY99" i="8"/>
  <c r="AZ99" i="8" s="1"/>
  <c r="BB99" i="8" s="1"/>
  <c r="AU99" i="8"/>
  <c r="AW99" i="8" s="1"/>
  <c r="AT99" i="8"/>
  <c r="AO99" i="8"/>
  <c r="AP99" i="8" s="1"/>
  <c r="AR99" i="8" s="1"/>
  <c r="AK99" i="8"/>
  <c r="AM99" i="8" s="1"/>
  <c r="AJ99" i="8"/>
  <c r="AE99" i="8"/>
  <c r="AF99" i="8" s="1"/>
  <c r="AH99" i="8" s="1"/>
  <c r="AC99" i="8"/>
  <c r="Z99" i="8"/>
  <c r="AA99" i="8" s="1"/>
  <c r="U99" i="8"/>
  <c r="V99" i="8" s="1"/>
  <c r="SR95" i="8"/>
  <c r="ST95" i="8" s="1"/>
  <c r="SM95" i="8"/>
  <c r="SO95" i="8" s="1"/>
  <c r="SH95" i="8"/>
  <c r="SJ95" i="8" s="1"/>
  <c r="SC95" i="8"/>
  <c r="SE95" i="8" s="1"/>
  <c r="RZ95" i="8"/>
  <c r="RX95" i="8"/>
  <c r="RU95" i="8"/>
  <c r="RS95" i="8"/>
  <c r="RN95" i="8"/>
  <c r="RP95" i="8" s="1"/>
  <c r="RI95" i="8"/>
  <c r="RK95" i="8" s="1"/>
  <c r="RD95" i="8"/>
  <c r="RF95" i="8" s="1"/>
  <c r="QY95" i="8"/>
  <c r="RA95" i="8" s="1"/>
  <c r="QV95" i="8"/>
  <c r="QT95" i="8"/>
  <c r="QO95" i="8"/>
  <c r="QQ95" i="8" s="1"/>
  <c r="QL95" i="8"/>
  <c r="QJ95" i="8"/>
  <c r="QE95" i="8"/>
  <c r="QG95" i="8" s="1"/>
  <c r="PZ95" i="8"/>
  <c r="QB95" i="8" s="1"/>
  <c r="PU95" i="8"/>
  <c r="PW95" i="8" s="1"/>
  <c r="PP95" i="8"/>
  <c r="PR95" i="8" s="1"/>
  <c r="PM95" i="8"/>
  <c r="PK95" i="8"/>
  <c r="PF95" i="8"/>
  <c r="PH95" i="8" s="1"/>
  <c r="PA95" i="8"/>
  <c r="PC95" i="8" s="1"/>
  <c r="OV95" i="8"/>
  <c r="OX95" i="8" s="1"/>
  <c r="OQ95" i="8"/>
  <c r="OS95" i="8" s="1"/>
  <c r="ON95" i="8"/>
  <c r="OL95" i="8"/>
  <c r="OG95" i="8"/>
  <c r="OI95" i="8" s="1"/>
  <c r="OB95" i="8"/>
  <c r="OD95" i="8" s="1"/>
  <c r="NW95" i="8"/>
  <c r="NY95" i="8" s="1"/>
  <c r="NT95" i="8"/>
  <c r="NR95" i="8"/>
  <c r="NM95" i="8"/>
  <c r="NO95" i="8" s="1"/>
  <c r="NJ95" i="8"/>
  <c r="NH95" i="8"/>
  <c r="NC95" i="8"/>
  <c r="NE95" i="8" s="1"/>
  <c r="MX95" i="8"/>
  <c r="MZ95" i="8" s="1"/>
  <c r="MS95" i="8"/>
  <c r="MU95" i="8" s="1"/>
  <c r="MN95" i="8"/>
  <c r="MP95" i="8" s="1"/>
  <c r="MK95" i="8"/>
  <c r="MI95" i="8"/>
  <c r="MD95" i="8"/>
  <c r="MF95" i="8" s="1"/>
  <c r="LY95" i="8"/>
  <c r="MA95" i="8" s="1"/>
  <c r="LT95" i="8"/>
  <c r="LV95" i="8" s="1"/>
  <c r="LO95" i="8"/>
  <c r="LQ95" i="8" s="1"/>
  <c r="LJ95" i="8"/>
  <c r="LL95" i="8" s="1"/>
  <c r="LE95" i="8"/>
  <c r="LG95" i="8" s="1"/>
  <c r="KZ95" i="8"/>
  <c r="LB95" i="8" s="1"/>
  <c r="KU95" i="8"/>
  <c r="KW95" i="8" s="1"/>
  <c r="KP95" i="8"/>
  <c r="KR95" i="8" s="1"/>
  <c r="KK95" i="8"/>
  <c r="KM95" i="8" s="1"/>
  <c r="KH95" i="8"/>
  <c r="KF95" i="8"/>
  <c r="KC95" i="8"/>
  <c r="KA95" i="8"/>
  <c r="JX95" i="8"/>
  <c r="JV95" i="8"/>
  <c r="JQ95" i="8"/>
  <c r="JS95" i="8" s="1"/>
  <c r="JL95" i="8"/>
  <c r="JN95" i="8" s="1"/>
  <c r="JI95" i="8"/>
  <c r="JG95" i="8"/>
  <c r="JB95" i="8"/>
  <c r="JD95" i="8" s="1"/>
  <c r="IW95" i="8"/>
  <c r="IY95" i="8" s="1"/>
  <c r="IT95" i="8"/>
  <c r="IR95" i="8"/>
  <c r="IO95" i="8"/>
  <c r="IM95" i="8"/>
  <c r="IJ95" i="8"/>
  <c r="IH95" i="8"/>
  <c r="IC95" i="8"/>
  <c r="IE95" i="8" s="1"/>
  <c r="HX95" i="8"/>
  <c r="HZ95" i="8" s="1"/>
  <c r="HS95" i="8"/>
  <c r="HU95" i="8" s="1"/>
  <c r="HP95" i="8"/>
  <c r="HN95" i="8"/>
  <c r="HI95" i="8"/>
  <c r="HK95" i="8" s="1"/>
  <c r="HD95" i="8"/>
  <c r="HF95" i="8" s="1"/>
  <c r="HA95" i="8"/>
  <c r="GY95" i="8"/>
  <c r="GT95" i="8"/>
  <c r="GV95" i="8" s="1"/>
  <c r="GO95" i="8"/>
  <c r="GQ95" i="8" s="1"/>
  <c r="GJ95" i="8"/>
  <c r="GL95" i="8" s="1"/>
  <c r="GE95" i="8"/>
  <c r="GG95" i="8" s="1"/>
  <c r="FZ95" i="8"/>
  <c r="GB95" i="8" s="1"/>
  <c r="FU95" i="8"/>
  <c r="FW95" i="8" s="1"/>
  <c r="FR95" i="8"/>
  <c r="FP95" i="8"/>
  <c r="FM95" i="8"/>
  <c r="FK95" i="8"/>
  <c r="FH95" i="8"/>
  <c r="FF95" i="8"/>
  <c r="FA95" i="8"/>
  <c r="FC95" i="8" s="1"/>
  <c r="EX95" i="8"/>
  <c r="EV95" i="8"/>
  <c r="EQ95" i="8"/>
  <c r="ES95" i="8" s="1"/>
  <c r="EN95" i="8"/>
  <c r="EL95" i="8"/>
  <c r="EG95" i="8"/>
  <c r="EI95" i="8" s="1"/>
  <c r="EB95" i="8"/>
  <c r="ED95" i="8" s="1"/>
  <c r="DY95" i="8"/>
  <c r="DW95" i="8"/>
  <c r="DR95" i="8"/>
  <c r="DT95" i="8" s="1"/>
  <c r="DM95" i="8"/>
  <c r="DO95" i="8" s="1"/>
  <c r="DH95" i="8"/>
  <c r="DJ95" i="8" s="1"/>
  <c r="DC95" i="8"/>
  <c r="DE95" i="8" s="1"/>
  <c r="CX95" i="8"/>
  <c r="CZ95" i="8" s="1"/>
  <c r="CS95" i="8"/>
  <c r="CU95" i="8" s="1"/>
  <c r="CN95" i="8"/>
  <c r="CP95" i="8" s="1"/>
  <c r="CI95" i="8"/>
  <c r="CK95" i="8" s="1"/>
  <c r="CD95" i="8"/>
  <c r="CF95" i="8" s="1"/>
  <c r="BY95" i="8"/>
  <c r="CA95" i="8" s="1"/>
  <c r="BT95" i="8"/>
  <c r="BV95" i="8" s="1"/>
  <c r="BO95" i="8"/>
  <c r="BQ95" i="8" s="1"/>
  <c r="BL95" i="8"/>
  <c r="BJ95" i="8"/>
  <c r="BE95" i="8"/>
  <c r="BG95" i="8" s="1"/>
  <c r="AZ95" i="8"/>
  <c r="BB95" i="8" s="1"/>
  <c r="AW95" i="8"/>
  <c r="AU95" i="8"/>
  <c r="AP95" i="8"/>
  <c r="AR95" i="8" s="1"/>
  <c r="AK95" i="8"/>
  <c r="AM95" i="8" s="1"/>
  <c r="AF95" i="8"/>
  <c r="AH95" i="8" s="1"/>
  <c r="AA95" i="8"/>
  <c r="AC95" i="8" s="1"/>
  <c r="V95" i="8"/>
  <c r="X95" i="8" s="1"/>
  <c r="O95" i="8"/>
  <c r="SR94" i="8"/>
  <c r="ST94" i="8" s="1"/>
  <c r="SM94" i="8"/>
  <c r="SO94" i="8" s="1"/>
  <c r="SH94" i="8"/>
  <c r="SJ94" i="8" s="1"/>
  <c r="SC94" i="8"/>
  <c r="SE94" i="8" s="1"/>
  <c r="RZ94" i="8"/>
  <c r="RX94" i="8"/>
  <c r="RU94" i="8"/>
  <c r="RS94" i="8"/>
  <c r="RN94" i="8"/>
  <c r="RP94" i="8" s="1"/>
  <c r="RI94" i="8"/>
  <c r="RK94" i="8" s="1"/>
  <c r="RD94" i="8"/>
  <c r="RF94" i="8" s="1"/>
  <c r="RA94" i="8"/>
  <c r="QY94" i="8"/>
  <c r="QT94" i="8"/>
  <c r="QV94" i="8" s="1"/>
  <c r="QO94" i="8"/>
  <c r="QQ94" i="8" s="1"/>
  <c r="QJ94" i="8"/>
  <c r="QL94" i="8" s="1"/>
  <c r="QE94" i="8"/>
  <c r="QG94" i="8" s="1"/>
  <c r="PZ94" i="8"/>
  <c r="QB94" i="8" s="1"/>
  <c r="PU94" i="8"/>
  <c r="PW94" i="8" s="1"/>
  <c r="PR94" i="8"/>
  <c r="PP94" i="8"/>
  <c r="PK94" i="8"/>
  <c r="PM94" i="8" s="1"/>
  <c r="PF94" i="8"/>
  <c r="PH94" i="8" s="1"/>
  <c r="PA94" i="8"/>
  <c r="PC94" i="8" s="1"/>
  <c r="OV94" i="8"/>
  <c r="OX94" i="8" s="1"/>
  <c r="OQ94" i="8"/>
  <c r="OS94" i="8" s="1"/>
  <c r="OL94" i="8"/>
  <c r="ON94" i="8" s="1"/>
  <c r="OG94" i="8"/>
  <c r="OI94" i="8" s="1"/>
  <c r="OB94" i="8"/>
  <c r="OD94" i="8" s="1"/>
  <c r="NW94" i="8"/>
  <c r="NY94" i="8" s="1"/>
  <c r="NR94" i="8"/>
  <c r="NT94" i="8" s="1"/>
  <c r="NO94" i="8"/>
  <c r="NM94" i="8"/>
  <c r="NH94" i="8"/>
  <c r="NJ94" i="8" s="1"/>
  <c r="NC94" i="8"/>
  <c r="NE94" i="8" s="1"/>
  <c r="MX94" i="8"/>
  <c r="MZ94" i="8" s="1"/>
  <c r="MS94" i="8"/>
  <c r="MU94" i="8" s="1"/>
  <c r="MN94" i="8"/>
  <c r="MP94" i="8" s="1"/>
  <c r="MK94" i="8"/>
  <c r="MI94" i="8"/>
  <c r="MD94" i="8"/>
  <c r="MF94" i="8" s="1"/>
  <c r="LY94" i="8"/>
  <c r="MA94" i="8" s="1"/>
  <c r="LT94" i="8"/>
  <c r="LV94" i="8" s="1"/>
  <c r="LO94" i="8"/>
  <c r="LQ94" i="8" s="1"/>
  <c r="LJ94" i="8"/>
  <c r="LL94" i="8" s="1"/>
  <c r="LE94" i="8"/>
  <c r="KZ94" i="8"/>
  <c r="LB94" i="8" s="1"/>
  <c r="KU94" i="8"/>
  <c r="KW94" i="8" s="1"/>
  <c r="KP94" i="8"/>
  <c r="KR94" i="8" s="1"/>
  <c r="KK94" i="8"/>
  <c r="KM94" i="8" s="1"/>
  <c r="KF94" i="8"/>
  <c r="KH94" i="8" s="1"/>
  <c r="KA94" i="8"/>
  <c r="JV94" i="8"/>
  <c r="JX94" i="8" s="1"/>
  <c r="JQ94" i="8"/>
  <c r="JS94" i="8" s="1"/>
  <c r="JL94" i="8"/>
  <c r="JN94" i="8" s="1"/>
  <c r="JI94" i="8"/>
  <c r="JG94" i="8"/>
  <c r="JB94" i="8"/>
  <c r="JD94" i="8" s="1"/>
  <c r="IW94" i="8"/>
  <c r="IY94" i="8" s="1"/>
  <c r="IR94" i="8"/>
  <c r="IT94" i="8" s="1"/>
  <c r="IO94" i="8"/>
  <c r="IM94" i="8"/>
  <c r="IH94" i="8"/>
  <c r="IJ94" i="8" s="1"/>
  <c r="IC94" i="8"/>
  <c r="IE94" i="8" s="1"/>
  <c r="HZ94" i="8"/>
  <c r="HX94" i="8"/>
  <c r="HS94" i="8"/>
  <c r="HU94" i="8" s="1"/>
  <c r="HN94" i="8"/>
  <c r="HP94" i="8" s="1"/>
  <c r="HK94" i="8"/>
  <c r="HI94" i="8"/>
  <c r="HF94" i="8"/>
  <c r="HD94" i="8"/>
  <c r="HA94" i="8"/>
  <c r="GY94" i="8"/>
  <c r="GV94" i="8"/>
  <c r="GT94" i="8"/>
  <c r="GQ94" i="8"/>
  <c r="GO94" i="8"/>
  <c r="GL94" i="8"/>
  <c r="GJ94" i="8"/>
  <c r="GG94" i="8"/>
  <c r="GE94" i="8"/>
  <c r="GB94" i="8"/>
  <c r="FZ94" i="8"/>
  <c r="FW94" i="8"/>
  <c r="FU94" i="8"/>
  <c r="FR94" i="8"/>
  <c r="FP94" i="8"/>
  <c r="FM94" i="8"/>
  <c r="FK94" i="8"/>
  <c r="FH94" i="8"/>
  <c r="FF94" i="8"/>
  <c r="FC94" i="8"/>
  <c r="FA94" i="8"/>
  <c r="EX94" i="8"/>
  <c r="EV94" i="8"/>
  <c r="ES94" i="8"/>
  <c r="EQ94" i="8"/>
  <c r="EN94" i="8"/>
  <c r="EL94" i="8"/>
  <c r="EI94" i="8"/>
  <c r="EG94" i="8"/>
  <c r="ED94" i="8"/>
  <c r="EB94" i="8"/>
  <c r="DY94" i="8"/>
  <c r="DW94" i="8"/>
  <c r="DT94" i="8"/>
  <c r="DR94" i="8"/>
  <c r="DO94" i="8"/>
  <c r="DM94" i="8"/>
  <c r="DJ94" i="8"/>
  <c r="DH94" i="8"/>
  <c r="DE94" i="8"/>
  <c r="DC94" i="8"/>
  <c r="CZ94" i="8"/>
  <c r="CX94" i="8"/>
  <c r="CU94" i="8"/>
  <c r="CS94" i="8"/>
  <c r="CP94" i="8"/>
  <c r="CN94" i="8"/>
  <c r="CK94" i="8"/>
  <c r="CI94" i="8"/>
  <c r="CF94" i="8"/>
  <c r="CD94" i="8"/>
  <c r="CA94" i="8"/>
  <c r="BY94" i="8"/>
  <c r="BV94" i="8"/>
  <c r="BT94" i="8"/>
  <c r="BQ94" i="8"/>
  <c r="BO94" i="8"/>
  <c r="BL94" i="8"/>
  <c r="BJ94" i="8"/>
  <c r="BG94" i="8"/>
  <c r="BE94" i="8"/>
  <c r="BB94" i="8"/>
  <c r="AZ94" i="8"/>
  <c r="AW94" i="8"/>
  <c r="AU94" i="8"/>
  <c r="AR94" i="8"/>
  <c r="AP94" i="8"/>
  <c r="AM94" i="8"/>
  <c r="AK94" i="8"/>
  <c r="AH94" i="8"/>
  <c r="AF94" i="8"/>
  <c r="AC94" i="8"/>
  <c r="AA94" i="8"/>
  <c r="X94" i="8"/>
  <c r="V94" i="8"/>
  <c r="O94" i="8"/>
  <c r="SR93" i="8"/>
  <c r="ST93" i="8" s="1"/>
  <c r="SO93" i="8"/>
  <c r="SM93" i="8"/>
  <c r="SH93" i="8"/>
  <c r="SJ93" i="8" s="1"/>
  <c r="SC93" i="8"/>
  <c r="SE93" i="8" s="1"/>
  <c r="RX93" i="8"/>
  <c r="RZ93" i="8" s="1"/>
  <c r="RU93" i="8"/>
  <c r="RS93" i="8"/>
  <c r="RN93" i="8"/>
  <c r="RP93" i="8" s="1"/>
  <c r="RK93" i="8"/>
  <c r="RI93" i="8"/>
  <c r="RD93" i="8"/>
  <c r="RF93" i="8" s="1"/>
  <c r="RA93" i="8"/>
  <c r="QY93" i="8"/>
  <c r="QT93" i="8"/>
  <c r="QV93" i="8" s="1"/>
  <c r="QO93" i="8"/>
  <c r="QQ93" i="8" s="1"/>
  <c r="QJ93" i="8"/>
  <c r="QL93" i="8" s="1"/>
  <c r="QE93" i="8"/>
  <c r="QG93" i="8" s="1"/>
  <c r="PZ93" i="8"/>
  <c r="QB93" i="8" s="1"/>
  <c r="PU93" i="8"/>
  <c r="PW93" i="8" s="1"/>
  <c r="PP93" i="8"/>
  <c r="PR93" i="8" s="1"/>
  <c r="PM93" i="8"/>
  <c r="PK93" i="8"/>
  <c r="PF93" i="8"/>
  <c r="PH93" i="8" s="1"/>
  <c r="PA93" i="8"/>
  <c r="PC93" i="8" s="1"/>
  <c r="OV93" i="8"/>
  <c r="OX93" i="8" s="1"/>
  <c r="OS93" i="8"/>
  <c r="OQ93" i="8"/>
  <c r="OL93" i="8"/>
  <c r="ON93" i="8" s="1"/>
  <c r="OI93" i="8"/>
  <c r="OG93" i="8"/>
  <c r="OB93" i="8"/>
  <c r="OD93" i="8" s="1"/>
  <c r="NY93" i="8"/>
  <c r="NW93" i="8"/>
  <c r="NR93" i="8"/>
  <c r="NT93" i="8" s="1"/>
  <c r="NM93" i="8"/>
  <c r="NO93" i="8" s="1"/>
  <c r="NH93" i="8"/>
  <c r="NJ93" i="8" s="1"/>
  <c r="NC93" i="8"/>
  <c r="NE93" i="8" s="1"/>
  <c r="MX93" i="8"/>
  <c r="MZ93" i="8" s="1"/>
  <c r="MS93" i="8"/>
  <c r="MU93" i="8" s="1"/>
  <c r="MN93" i="8"/>
  <c r="MP93" i="8" s="1"/>
  <c r="MK93" i="8"/>
  <c r="MI93" i="8"/>
  <c r="MD93" i="8"/>
  <c r="MF93" i="8" s="1"/>
  <c r="LY93" i="8"/>
  <c r="MA93" i="8" s="1"/>
  <c r="LT93" i="8"/>
  <c r="LV93" i="8" s="1"/>
  <c r="LQ93" i="8"/>
  <c r="LO93" i="8"/>
  <c r="LJ93" i="8"/>
  <c r="LL93" i="8" s="1"/>
  <c r="LG93" i="8"/>
  <c r="LE93" i="8"/>
  <c r="KZ93" i="8"/>
  <c r="LB93" i="8" s="1"/>
  <c r="KW93" i="8"/>
  <c r="KU93" i="8"/>
  <c r="KP93" i="8"/>
  <c r="KR93" i="8" s="1"/>
  <c r="KK93" i="8"/>
  <c r="KM93" i="8" s="1"/>
  <c r="KF93" i="8"/>
  <c r="KH93" i="8" s="1"/>
  <c r="KA93" i="8"/>
  <c r="KC93" i="8" s="1"/>
  <c r="JV93" i="8"/>
  <c r="JX93" i="8" s="1"/>
  <c r="JQ93" i="8"/>
  <c r="JS93" i="8" s="1"/>
  <c r="JL93" i="8"/>
  <c r="JN93" i="8" s="1"/>
  <c r="JI93" i="8"/>
  <c r="JG93" i="8"/>
  <c r="JB93" i="8"/>
  <c r="JD93" i="8" s="1"/>
  <c r="IW93" i="8"/>
  <c r="IY93" i="8" s="1"/>
  <c r="IR93" i="8"/>
  <c r="IT93" i="8" s="1"/>
  <c r="IO93" i="8"/>
  <c r="IM93" i="8"/>
  <c r="IH93" i="8"/>
  <c r="IJ93" i="8" s="1"/>
  <c r="IE93" i="8"/>
  <c r="IC93" i="8"/>
  <c r="HX93" i="8"/>
  <c r="HZ93" i="8" s="1"/>
  <c r="HU93" i="8"/>
  <c r="HS93" i="8"/>
  <c r="HN93" i="8"/>
  <c r="HP93" i="8" s="1"/>
  <c r="HI93" i="8"/>
  <c r="HK93" i="8" s="1"/>
  <c r="HD93" i="8"/>
  <c r="HF93" i="8" s="1"/>
  <c r="GY93" i="8"/>
  <c r="HA93" i="8" s="1"/>
  <c r="GT93" i="8"/>
  <c r="GV93" i="8" s="1"/>
  <c r="GO93" i="8"/>
  <c r="GQ93" i="8" s="1"/>
  <c r="GJ93" i="8"/>
  <c r="GL93" i="8" s="1"/>
  <c r="GG93" i="8"/>
  <c r="GE93" i="8"/>
  <c r="FZ93" i="8"/>
  <c r="GB93" i="8" s="1"/>
  <c r="FU93" i="8"/>
  <c r="FW93" i="8" s="1"/>
  <c r="FP93" i="8"/>
  <c r="FR93" i="8" s="1"/>
  <c r="FM93" i="8"/>
  <c r="FK93" i="8"/>
  <c r="FF93" i="8"/>
  <c r="FH93" i="8" s="1"/>
  <c r="FC93" i="8"/>
  <c r="FA93" i="8"/>
  <c r="EV93" i="8"/>
  <c r="EX93" i="8" s="1"/>
  <c r="ES93" i="8"/>
  <c r="EQ93" i="8"/>
  <c r="EL93" i="8"/>
  <c r="EN93" i="8" s="1"/>
  <c r="EG93" i="8"/>
  <c r="EI93" i="8" s="1"/>
  <c r="EB93" i="8"/>
  <c r="ED93" i="8" s="1"/>
  <c r="DW93" i="8"/>
  <c r="DY93" i="8" s="1"/>
  <c r="DR93" i="8"/>
  <c r="DT93" i="8" s="1"/>
  <c r="DM93" i="8"/>
  <c r="DO93" i="8" s="1"/>
  <c r="DH93" i="8"/>
  <c r="DJ93" i="8" s="1"/>
  <c r="DE93" i="8"/>
  <c r="DC93" i="8"/>
  <c r="CX93" i="8"/>
  <c r="CZ93" i="8" s="1"/>
  <c r="CS93" i="8"/>
  <c r="CU93" i="8" s="1"/>
  <c r="CN93" i="8"/>
  <c r="CP93" i="8" s="1"/>
  <c r="CK93" i="8"/>
  <c r="CI93" i="8"/>
  <c r="CD93" i="8"/>
  <c r="CF93" i="8" s="1"/>
  <c r="CA93" i="8"/>
  <c r="BY93" i="8"/>
  <c r="BT93" i="8"/>
  <c r="BV93" i="8" s="1"/>
  <c r="BQ93" i="8"/>
  <c r="BO93" i="8"/>
  <c r="BJ93" i="8"/>
  <c r="BL93" i="8" s="1"/>
  <c r="BE93" i="8"/>
  <c r="BG93" i="8" s="1"/>
  <c r="AZ93" i="8"/>
  <c r="BB93" i="8" s="1"/>
  <c r="AU93" i="8"/>
  <c r="AW93" i="8" s="1"/>
  <c r="AP93" i="8"/>
  <c r="AR93" i="8" s="1"/>
  <c r="AK93" i="8"/>
  <c r="AM93" i="8" s="1"/>
  <c r="AF93" i="8"/>
  <c r="AH93" i="8" s="1"/>
  <c r="AC93" i="8"/>
  <c r="AA93" i="8"/>
  <c r="V93" i="8"/>
  <c r="O93" i="8"/>
  <c r="ST92" i="8"/>
  <c r="SR92" i="8"/>
  <c r="SO92" i="8"/>
  <c r="SM92" i="8"/>
  <c r="SJ92" i="8"/>
  <c r="SH92" i="8"/>
  <c r="SC92" i="8"/>
  <c r="SE92" i="8" s="1"/>
  <c r="RZ92" i="8"/>
  <c r="RX92" i="8"/>
  <c r="RU92" i="8"/>
  <c r="RS92" i="8"/>
  <c r="RP92" i="8"/>
  <c r="RN92" i="8"/>
  <c r="RI92" i="8"/>
  <c r="RK92" i="8" s="1"/>
  <c r="RF92" i="8"/>
  <c r="RD92" i="8"/>
  <c r="RA92" i="8"/>
  <c r="QY92" i="8"/>
  <c r="QV92" i="8"/>
  <c r="QT92" i="8"/>
  <c r="QO92" i="8"/>
  <c r="QQ92" i="8" s="1"/>
  <c r="QL92" i="8"/>
  <c r="QJ92" i="8"/>
  <c r="QG92" i="8"/>
  <c r="QE92" i="8"/>
  <c r="QB92" i="8"/>
  <c r="PZ92" i="8"/>
  <c r="PU92" i="8"/>
  <c r="PW92" i="8" s="1"/>
  <c r="PR92" i="8"/>
  <c r="PP92" i="8"/>
  <c r="PM92" i="8"/>
  <c r="PK92" i="8"/>
  <c r="PH92" i="8"/>
  <c r="PF92" i="8"/>
  <c r="PA92" i="8"/>
  <c r="PC92" i="8" s="1"/>
  <c r="OX92" i="8"/>
  <c r="OV92" i="8"/>
  <c r="OS92" i="8"/>
  <c r="OQ92" i="8"/>
  <c r="ON92" i="8"/>
  <c r="OL92" i="8"/>
  <c r="OG92" i="8"/>
  <c r="OI92" i="8" s="1"/>
  <c r="OD92" i="8"/>
  <c r="OB92" i="8"/>
  <c r="NY92" i="8"/>
  <c r="NW92" i="8"/>
  <c r="NT92" i="8"/>
  <c r="NR92" i="8"/>
  <c r="NM92" i="8"/>
  <c r="NO92" i="8" s="1"/>
  <c r="NJ92" i="8"/>
  <c r="NH92" i="8"/>
  <c r="NE92" i="8"/>
  <c r="NC92" i="8"/>
  <c r="MZ92" i="8"/>
  <c r="MX92" i="8"/>
  <c r="MS92" i="8"/>
  <c r="MU92" i="8" s="1"/>
  <c r="MP92" i="8"/>
  <c r="MN92" i="8"/>
  <c r="MK92" i="8"/>
  <c r="MI92" i="8"/>
  <c r="MF92" i="8"/>
  <c r="MD92" i="8"/>
  <c r="LY92" i="8"/>
  <c r="MA92" i="8" s="1"/>
  <c r="LV92" i="8"/>
  <c r="LT92" i="8"/>
  <c r="LQ92" i="8"/>
  <c r="LO92" i="8"/>
  <c r="LL92" i="8"/>
  <c r="LJ92" i="8"/>
  <c r="LE92" i="8"/>
  <c r="LG92" i="8" s="1"/>
  <c r="LB92" i="8"/>
  <c r="KZ92" i="8"/>
  <c r="KW92" i="8"/>
  <c r="KU92" i="8"/>
  <c r="KR92" i="8"/>
  <c r="KP92" i="8"/>
  <c r="KK92" i="8"/>
  <c r="KM92" i="8" s="1"/>
  <c r="KH92" i="8"/>
  <c r="KF92" i="8"/>
  <c r="KC92" i="8"/>
  <c r="KA92" i="8"/>
  <c r="JX92" i="8"/>
  <c r="JV92" i="8"/>
  <c r="JQ92" i="8"/>
  <c r="JS92" i="8" s="1"/>
  <c r="JN92" i="8"/>
  <c r="JL92" i="8"/>
  <c r="JI92" i="8"/>
  <c r="JG92" i="8"/>
  <c r="JD92" i="8"/>
  <c r="JB92" i="8"/>
  <c r="IW92" i="8"/>
  <c r="IY92" i="8" s="1"/>
  <c r="IT92" i="8"/>
  <c r="IR92" i="8"/>
  <c r="IO92" i="8"/>
  <c r="IM92" i="8"/>
  <c r="IJ92" i="8"/>
  <c r="IH92" i="8"/>
  <c r="IC92" i="8"/>
  <c r="IE92" i="8" s="1"/>
  <c r="HZ92" i="8"/>
  <c r="HX92" i="8"/>
  <c r="HU92" i="8"/>
  <c r="HS92" i="8"/>
  <c r="HP92" i="8"/>
  <c r="HN92" i="8"/>
  <c r="HI92" i="8"/>
  <c r="HK92" i="8" s="1"/>
  <c r="HF92" i="8"/>
  <c r="HD92" i="8"/>
  <c r="HA92" i="8"/>
  <c r="GY92" i="8"/>
  <c r="GV92" i="8"/>
  <c r="GT92" i="8"/>
  <c r="GO92" i="8"/>
  <c r="GQ92" i="8" s="1"/>
  <c r="GL92" i="8"/>
  <c r="GJ92" i="8"/>
  <c r="GG92" i="8"/>
  <c r="GE92" i="8"/>
  <c r="GB92" i="8"/>
  <c r="FZ92" i="8"/>
  <c r="FU92" i="8"/>
  <c r="FW92" i="8" s="1"/>
  <c r="FR92" i="8"/>
  <c r="FP92" i="8"/>
  <c r="FM92" i="8"/>
  <c r="FK92" i="8"/>
  <c r="FH92" i="8"/>
  <c r="FF92" i="8"/>
  <c r="FA92" i="8"/>
  <c r="FC92" i="8" s="1"/>
  <c r="EX92" i="8"/>
  <c r="EV92" i="8"/>
  <c r="ES92" i="8"/>
  <c r="EQ92" i="8"/>
  <c r="EN92" i="8"/>
  <c r="EL92" i="8"/>
  <c r="EG92" i="8"/>
  <c r="EI92" i="8" s="1"/>
  <c r="ED92" i="8"/>
  <c r="EB92" i="8"/>
  <c r="DY92" i="8"/>
  <c r="DW92" i="8"/>
  <c r="DT92" i="8"/>
  <c r="DR92" i="8"/>
  <c r="DM92" i="8"/>
  <c r="DO92" i="8" s="1"/>
  <c r="DJ92" i="8"/>
  <c r="DH92" i="8"/>
  <c r="DE92" i="8"/>
  <c r="DC92" i="8"/>
  <c r="CZ92" i="8"/>
  <c r="CX92" i="8"/>
  <c r="CS92" i="8"/>
  <c r="CU92" i="8" s="1"/>
  <c r="CP92" i="8"/>
  <c r="CN92" i="8"/>
  <c r="CK92" i="8"/>
  <c r="CI92" i="8"/>
  <c r="CF92" i="8"/>
  <c r="CD92" i="8"/>
  <c r="BY92" i="8"/>
  <c r="CA92" i="8" s="1"/>
  <c r="BV92" i="8"/>
  <c r="BT92" i="8"/>
  <c r="BQ92" i="8"/>
  <c r="BO92" i="8"/>
  <c r="BL92" i="8"/>
  <c r="BJ92" i="8"/>
  <c r="BE92" i="8"/>
  <c r="BG92" i="8" s="1"/>
  <c r="BB92" i="8"/>
  <c r="AZ92" i="8"/>
  <c r="AW92" i="8"/>
  <c r="AU92" i="8"/>
  <c r="AR92" i="8"/>
  <c r="AP92" i="8"/>
  <c r="AK92" i="8"/>
  <c r="AM92" i="8" s="1"/>
  <c r="AH92" i="8"/>
  <c r="AF92" i="8"/>
  <c r="AC92" i="8"/>
  <c r="AA92" i="8"/>
  <c r="X92" i="8"/>
  <c r="V92" i="8"/>
  <c r="O92" i="8"/>
  <c r="ST91" i="8"/>
  <c r="SR91" i="8"/>
  <c r="SM91" i="8"/>
  <c r="SO91" i="8" s="1"/>
  <c r="SJ91" i="8"/>
  <c r="SH91" i="8"/>
  <c r="SE91" i="8"/>
  <c r="SC91" i="8"/>
  <c r="RX91" i="8"/>
  <c r="RZ91" i="8" s="1"/>
  <c r="RS91" i="8"/>
  <c r="RU91" i="8" s="1"/>
  <c r="RN91" i="8"/>
  <c r="RP91" i="8" s="1"/>
  <c r="RI91" i="8"/>
  <c r="RK91" i="8" s="1"/>
  <c r="RF91" i="8"/>
  <c r="RD91" i="8"/>
  <c r="QY91" i="8"/>
  <c r="RA91" i="8" s="1"/>
  <c r="QV91" i="8"/>
  <c r="QT91" i="8"/>
  <c r="QQ91" i="8"/>
  <c r="QO91" i="8"/>
  <c r="QL91" i="8"/>
  <c r="QJ91" i="8"/>
  <c r="QE91" i="8"/>
  <c r="QG91" i="8" s="1"/>
  <c r="QB91" i="8"/>
  <c r="PZ91" i="8"/>
  <c r="PU91" i="8"/>
  <c r="PW91" i="8" s="1"/>
  <c r="PP91" i="8"/>
  <c r="PR91" i="8" s="1"/>
  <c r="PK91" i="8"/>
  <c r="PM91" i="8" s="1"/>
  <c r="PF91" i="8"/>
  <c r="PH91" i="8" s="1"/>
  <c r="PC91" i="8"/>
  <c r="PA91" i="8"/>
  <c r="OX91" i="8"/>
  <c r="OV91" i="8"/>
  <c r="OQ91" i="8"/>
  <c r="OS91" i="8" s="1"/>
  <c r="ON91" i="8"/>
  <c r="OL91" i="8"/>
  <c r="OI91" i="8"/>
  <c r="OG91" i="8"/>
  <c r="OB91" i="8"/>
  <c r="OD91" i="8" s="1"/>
  <c r="NW91" i="8"/>
  <c r="NY91" i="8" s="1"/>
  <c r="NT91" i="8"/>
  <c r="NR91" i="8"/>
  <c r="NM91" i="8"/>
  <c r="NO91" i="8" s="1"/>
  <c r="NJ91" i="8"/>
  <c r="NH91" i="8"/>
  <c r="NC91" i="8"/>
  <c r="NE91" i="8" s="1"/>
  <c r="MX91" i="8"/>
  <c r="MZ91" i="8" s="1"/>
  <c r="MU91" i="8"/>
  <c r="MS91" i="8"/>
  <c r="MP91" i="8"/>
  <c r="MN91" i="8"/>
  <c r="MI91" i="8"/>
  <c r="MK91" i="8" s="1"/>
  <c r="MF91" i="8"/>
  <c r="MD91" i="8"/>
  <c r="MA91" i="8"/>
  <c r="LY91" i="8"/>
  <c r="LT91" i="8"/>
  <c r="LV91" i="8" s="1"/>
  <c r="LO91" i="8"/>
  <c r="LQ91" i="8" s="1"/>
  <c r="LJ91" i="8"/>
  <c r="LL91" i="8" s="1"/>
  <c r="LE91" i="8"/>
  <c r="LG91" i="8" s="1"/>
  <c r="LB91" i="8"/>
  <c r="KZ91" i="8"/>
  <c r="KU91" i="8"/>
  <c r="KW91" i="8" s="1"/>
  <c r="KR91" i="8"/>
  <c r="KP91" i="8"/>
  <c r="KM91" i="8"/>
  <c r="KK91" i="8"/>
  <c r="KH91" i="8"/>
  <c r="KF91" i="8"/>
  <c r="KA91" i="8"/>
  <c r="KC91" i="8" s="1"/>
  <c r="JX91" i="8"/>
  <c r="JV91" i="8"/>
  <c r="JQ91" i="8"/>
  <c r="JS91" i="8" s="1"/>
  <c r="JL91" i="8"/>
  <c r="JN91" i="8" s="1"/>
  <c r="JG91" i="8"/>
  <c r="JI91" i="8" s="1"/>
  <c r="JB91" i="8"/>
  <c r="JD91" i="8" s="1"/>
  <c r="IY91" i="8"/>
  <c r="IW91" i="8"/>
  <c r="IT91" i="8"/>
  <c r="IR91" i="8"/>
  <c r="IM91" i="8"/>
  <c r="IO91" i="8" s="1"/>
  <c r="IJ91" i="8"/>
  <c r="IH91" i="8"/>
  <c r="IE91" i="8"/>
  <c r="IC91" i="8"/>
  <c r="HX91" i="8"/>
  <c r="HZ91" i="8" s="1"/>
  <c r="HS91" i="8"/>
  <c r="HU91" i="8" s="1"/>
  <c r="HP91" i="8"/>
  <c r="HN91" i="8"/>
  <c r="HK91" i="8"/>
  <c r="HI91" i="8"/>
  <c r="HD91" i="8"/>
  <c r="HF91" i="8" s="1"/>
  <c r="GY91" i="8"/>
  <c r="HA91" i="8" s="1"/>
  <c r="GV91" i="8"/>
  <c r="GT91" i="8"/>
  <c r="GQ91" i="8"/>
  <c r="GO91" i="8"/>
  <c r="GJ91" i="8"/>
  <c r="GL91" i="8" s="1"/>
  <c r="GE91" i="8"/>
  <c r="GG91" i="8" s="1"/>
  <c r="GB91" i="8"/>
  <c r="FZ91" i="8"/>
  <c r="FW91" i="8"/>
  <c r="FU91" i="8"/>
  <c r="FP91" i="8"/>
  <c r="FR91" i="8" s="1"/>
  <c r="FK91" i="8"/>
  <c r="FM91" i="8" s="1"/>
  <c r="FH91" i="8"/>
  <c r="FF91" i="8"/>
  <c r="FC91" i="8"/>
  <c r="FA91" i="8"/>
  <c r="EV91" i="8"/>
  <c r="EX91" i="8" s="1"/>
  <c r="EQ91" i="8"/>
  <c r="ES91" i="8" s="1"/>
  <c r="EN91" i="8"/>
  <c r="EL91" i="8"/>
  <c r="EI91" i="8"/>
  <c r="EG91" i="8"/>
  <c r="EB91" i="8"/>
  <c r="ED91" i="8" s="1"/>
  <c r="DW91" i="8"/>
  <c r="DY91" i="8" s="1"/>
  <c r="DT91" i="8"/>
  <c r="DR91" i="8"/>
  <c r="DO91" i="8"/>
  <c r="DM91" i="8"/>
  <c r="DH91" i="8"/>
  <c r="DJ91" i="8" s="1"/>
  <c r="DC91" i="8"/>
  <c r="DE91" i="8" s="1"/>
  <c r="CZ91" i="8"/>
  <c r="CX91" i="8"/>
  <c r="CU91" i="8"/>
  <c r="CS91" i="8"/>
  <c r="CN91" i="8"/>
  <c r="CP91" i="8" s="1"/>
  <c r="CI91" i="8"/>
  <c r="CK91" i="8" s="1"/>
  <c r="CF91" i="8"/>
  <c r="CD91" i="8"/>
  <c r="CA91" i="8"/>
  <c r="BY91" i="8"/>
  <c r="BT91" i="8"/>
  <c r="BV91" i="8" s="1"/>
  <c r="BO91" i="8"/>
  <c r="BQ91" i="8" s="1"/>
  <c r="BL91" i="8"/>
  <c r="BJ91" i="8"/>
  <c r="BG91" i="8"/>
  <c r="BE91" i="8"/>
  <c r="AZ91" i="8"/>
  <c r="BB91" i="8" s="1"/>
  <c r="AU91" i="8"/>
  <c r="AW91" i="8" s="1"/>
  <c r="AR91" i="8"/>
  <c r="AP91" i="8"/>
  <c r="AM91" i="8"/>
  <c r="AK91" i="8"/>
  <c r="AF91" i="8"/>
  <c r="AH91" i="8" s="1"/>
  <c r="AA91" i="8"/>
  <c r="AC91" i="8" s="1"/>
  <c r="X91" i="8"/>
  <c r="V91" i="8"/>
  <c r="O91" i="8"/>
  <c r="ST90" i="8"/>
  <c r="SR90" i="8"/>
  <c r="SO90" i="8"/>
  <c r="SM90" i="8"/>
  <c r="SJ90" i="8"/>
  <c r="SH90" i="8"/>
  <c r="SC90" i="8"/>
  <c r="SE90" i="8" s="1"/>
  <c r="RZ90" i="8"/>
  <c r="RX90" i="8"/>
  <c r="RU90" i="8"/>
  <c r="RS90" i="8"/>
  <c r="RP90" i="8"/>
  <c r="RN90" i="8"/>
  <c r="RI90" i="8"/>
  <c r="RK90" i="8" s="1"/>
  <c r="RF90" i="8"/>
  <c r="RD90" i="8"/>
  <c r="RA90" i="8"/>
  <c r="QY90" i="8"/>
  <c r="QV90" i="8"/>
  <c r="QT90" i="8"/>
  <c r="QO90" i="8"/>
  <c r="QQ90" i="8" s="1"/>
  <c r="QL90" i="8"/>
  <c r="QJ90" i="8"/>
  <c r="QG90" i="8"/>
  <c r="QE90" i="8"/>
  <c r="QB90" i="8"/>
  <c r="PZ90" i="8"/>
  <c r="PU90" i="8"/>
  <c r="PW90" i="8" s="1"/>
  <c r="PR90" i="8"/>
  <c r="PP90" i="8"/>
  <c r="PM90" i="8"/>
  <c r="PK90" i="8"/>
  <c r="PH90" i="8"/>
  <c r="PF90" i="8"/>
  <c r="PA90" i="8"/>
  <c r="PC90" i="8" s="1"/>
  <c r="OX90" i="8"/>
  <c r="OV90" i="8"/>
  <c r="OS90" i="8"/>
  <c r="OQ90" i="8"/>
  <c r="ON90" i="8"/>
  <c r="OL90" i="8"/>
  <c r="OG90" i="8"/>
  <c r="OI90" i="8" s="1"/>
  <c r="OD90" i="8"/>
  <c r="OB90" i="8"/>
  <c r="NY90" i="8"/>
  <c r="NW90" i="8"/>
  <c r="NT90" i="8"/>
  <c r="NR90" i="8"/>
  <c r="NM90" i="8"/>
  <c r="NO90" i="8" s="1"/>
  <c r="NJ90" i="8"/>
  <c r="NH90" i="8"/>
  <c r="NE90" i="8"/>
  <c r="NC90" i="8"/>
  <c r="MZ90" i="8"/>
  <c r="MX90" i="8"/>
  <c r="MS90" i="8"/>
  <c r="MU90" i="8" s="1"/>
  <c r="MP90" i="8"/>
  <c r="MN90" i="8"/>
  <c r="MK90" i="8"/>
  <c r="MI90" i="8"/>
  <c r="MF90" i="8"/>
  <c r="MD90" i="8"/>
  <c r="LY90" i="8"/>
  <c r="MA90" i="8" s="1"/>
  <c r="LV90" i="8"/>
  <c r="LT90" i="8"/>
  <c r="LQ90" i="8"/>
  <c r="LO90" i="8"/>
  <c r="LL90" i="8"/>
  <c r="LJ90" i="8"/>
  <c r="LE90" i="8"/>
  <c r="LG90" i="8" s="1"/>
  <c r="LB90" i="8"/>
  <c r="KZ90" i="8"/>
  <c r="KW90" i="8"/>
  <c r="KU90" i="8"/>
  <c r="KR90" i="8"/>
  <c r="KP90" i="8"/>
  <c r="KK90" i="8"/>
  <c r="KM90" i="8" s="1"/>
  <c r="KH90" i="8"/>
  <c r="KF90" i="8"/>
  <c r="KC90" i="8"/>
  <c r="KA90" i="8"/>
  <c r="JX90" i="8"/>
  <c r="JV90" i="8"/>
  <c r="JQ90" i="8"/>
  <c r="JS90" i="8" s="1"/>
  <c r="JN90" i="8"/>
  <c r="JL90" i="8"/>
  <c r="JI90" i="8"/>
  <c r="JG90" i="8"/>
  <c r="JD90" i="8"/>
  <c r="JB90" i="8"/>
  <c r="IW90" i="8"/>
  <c r="IY90" i="8" s="1"/>
  <c r="IT90" i="8"/>
  <c r="IR90" i="8"/>
  <c r="IO90" i="8"/>
  <c r="IM90" i="8"/>
  <c r="IJ90" i="8"/>
  <c r="IH90" i="8"/>
  <c r="IC90" i="8"/>
  <c r="IE90" i="8" s="1"/>
  <c r="HZ90" i="8"/>
  <c r="HX90" i="8"/>
  <c r="HU90" i="8"/>
  <c r="HS90" i="8"/>
  <c r="HP90" i="8"/>
  <c r="HN90" i="8"/>
  <c r="HI90" i="8"/>
  <c r="HK90" i="8" s="1"/>
  <c r="HF90" i="8"/>
  <c r="HD90" i="8"/>
  <c r="HA90" i="8"/>
  <c r="GY90" i="8"/>
  <c r="GV90" i="8"/>
  <c r="GT90" i="8"/>
  <c r="GO90" i="8"/>
  <c r="GQ90" i="8" s="1"/>
  <c r="GL90" i="8"/>
  <c r="GJ90" i="8"/>
  <c r="GG90" i="8"/>
  <c r="GE90" i="8"/>
  <c r="GB90" i="8"/>
  <c r="FZ90" i="8"/>
  <c r="FU90" i="8"/>
  <c r="FW90" i="8" s="1"/>
  <c r="FR90" i="8"/>
  <c r="FP90" i="8"/>
  <c r="FM90" i="8"/>
  <c r="FK90" i="8"/>
  <c r="FH90" i="8"/>
  <c r="FF90" i="8"/>
  <c r="FA90" i="8"/>
  <c r="FC90" i="8" s="1"/>
  <c r="EX90" i="8"/>
  <c r="EV90" i="8"/>
  <c r="ES90" i="8"/>
  <c r="EQ90" i="8"/>
  <c r="EN90" i="8"/>
  <c r="EL90" i="8"/>
  <c r="EG90" i="8"/>
  <c r="EI90" i="8" s="1"/>
  <c r="ED90" i="8"/>
  <c r="EB90" i="8"/>
  <c r="DY90" i="8"/>
  <c r="DW90" i="8"/>
  <c r="DT90" i="8"/>
  <c r="DR90" i="8"/>
  <c r="DM90" i="8"/>
  <c r="DO90" i="8" s="1"/>
  <c r="DJ90" i="8"/>
  <c r="DH90" i="8"/>
  <c r="DE90" i="8"/>
  <c r="DC90" i="8"/>
  <c r="CZ90" i="8"/>
  <c r="CX90" i="8"/>
  <c r="CS90" i="8"/>
  <c r="CU90" i="8" s="1"/>
  <c r="CP90" i="8"/>
  <c r="CN90" i="8"/>
  <c r="CK90" i="8"/>
  <c r="CI90" i="8"/>
  <c r="CF90" i="8"/>
  <c r="CD90" i="8"/>
  <c r="BY90" i="8"/>
  <c r="CA90" i="8" s="1"/>
  <c r="BV90" i="8"/>
  <c r="BT90" i="8"/>
  <c r="BQ90" i="8"/>
  <c r="BO90" i="8"/>
  <c r="BL90" i="8"/>
  <c r="BJ90" i="8"/>
  <c r="BE90" i="8"/>
  <c r="BG90" i="8" s="1"/>
  <c r="BB90" i="8"/>
  <c r="AZ90" i="8"/>
  <c r="AW90" i="8"/>
  <c r="AU90" i="8"/>
  <c r="AR90" i="8"/>
  <c r="AP90" i="8"/>
  <c r="AK90" i="8"/>
  <c r="AM90" i="8" s="1"/>
  <c r="AH90" i="8"/>
  <c r="AF90" i="8"/>
  <c r="AC90" i="8"/>
  <c r="AA90" i="8"/>
  <c r="X90" i="8"/>
  <c r="V90" i="8"/>
  <c r="O90" i="8"/>
  <c r="ST89" i="8"/>
  <c r="SR89" i="8"/>
  <c r="SR96" i="8" s="1"/>
  <c r="SM89" i="8"/>
  <c r="SM96" i="8" s="1"/>
  <c r="SH89" i="8"/>
  <c r="SC89" i="8"/>
  <c r="SC96" i="8" s="1"/>
  <c r="RZ89" i="8"/>
  <c r="RX89" i="8"/>
  <c r="RS89" i="8"/>
  <c r="RS96" i="8" s="1"/>
  <c r="RN89" i="8"/>
  <c r="RI89" i="8"/>
  <c r="RK89" i="8" s="1"/>
  <c r="RF89" i="8"/>
  <c r="RD89" i="8"/>
  <c r="QY89" i="8"/>
  <c r="QY96" i="8" s="1"/>
  <c r="QT89" i="8"/>
  <c r="QO89" i="8"/>
  <c r="QQ89" i="8" s="1"/>
  <c r="QL89" i="8"/>
  <c r="QJ89" i="8"/>
  <c r="QE89" i="8"/>
  <c r="QG89" i="8" s="1"/>
  <c r="PZ89" i="8"/>
  <c r="PU89" i="8"/>
  <c r="PW89" i="8" s="1"/>
  <c r="PR89" i="8"/>
  <c r="PP89" i="8"/>
  <c r="PK89" i="8"/>
  <c r="PK96" i="8" s="1"/>
  <c r="PF89" i="8"/>
  <c r="PH89" i="8" s="1"/>
  <c r="PA89" i="8"/>
  <c r="PC89" i="8" s="1"/>
  <c r="OX89" i="8"/>
  <c r="OV89" i="8"/>
  <c r="OV96" i="8" s="1"/>
  <c r="OQ89" i="8"/>
  <c r="OL89" i="8"/>
  <c r="OG89" i="8"/>
  <c r="OI89" i="8" s="1"/>
  <c r="OD89" i="8"/>
  <c r="OB89" i="8"/>
  <c r="NW89" i="8"/>
  <c r="NW96" i="8" s="1"/>
  <c r="NR89" i="8"/>
  <c r="NT89" i="8" s="1"/>
  <c r="NM89" i="8"/>
  <c r="NO89" i="8" s="1"/>
  <c r="NJ89" i="8"/>
  <c r="NH89" i="8"/>
  <c r="NC89" i="8"/>
  <c r="MX89" i="8"/>
  <c r="MS89" i="8"/>
  <c r="MU89" i="8" s="1"/>
  <c r="MP89" i="8"/>
  <c r="MN89" i="8"/>
  <c r="MN96" i="8" s="1"/>
  <c r="MI89" i="8"/>
  <c r="MI96" i="8" s="1"/>
  <c r="MD89" i="8"/>
  <c r="MF89" i="8" s="1"/>
  <c r="LY89" i="8"/>
  <c r="LY96" i="8" s="1"/>
  <c r="LV89" i="8"/>
  <c r="LT89" i="8"/>
  <c r="LO89" i="8"/>
  <c r="LO96" i="8" s="1"/>
  <c r="LJ89" i="8"/>
  <c r="LE89" i="8"/>
  <c r="LG89" i="8" s="1"/>
  <c r="LB89" i="8"/>
  <c r="KZ89" i="8"/>
  <c r="KU89" i="8"/>
  <c r="KP89" i="8"/>
  <c r="KR89" i="8" s="1"/>
  <c r="KK89" i="8"/>
  <c r="KM89" i="8" s="1"/>
  <c r="KH89" i="8"/>
  <c r="KF89" i="8"/>
  <c r="KA89" i="8"/>
  <c r="KC89" i="8" s="1"/>
  <c r="JV89" i="8"/>
  <c r="JQ89" i="8"/>
  <c r="JS89" i="8" s="1"/>
  <c r="JN89" i="8"/>
  <c r="JL89" i="8"/>
  <c r="JG89" i="8"/>
  <c r="JB89" i="8"/>
  <c r="JD89" i="8" s="1"/>
  <c r="IW89" i="8"/>
  <c r="IY89" i="8" s="1"/>
  <c r="IT89" i="8"/>
  <c r="IR89" i="8"/>
  <c r="IR96" i="8" s="1"/>
  <c r="IM89" i="8"/>
  <c r="IH89" i="8"/>
  <c r="IC89" i="8"/>
  <c r="IE89" i="8" s="1"/>
  <c r="HZ89" i="8"/>
  <c r="HX89" i="8"/>
  <c r="HS89" i="8"/>
  <c r="HN89" i="8"/>
  <c r="HI89" i="8"/>
  <c r="HK89" i="8" s="1"/>
  <c r="HF89" i="8"/>
  <c r="HD89" i="8"/>
  <c r="GY89" i="8"/>
  <c r="GT89" i="8"/>
  <c r="GV89" i="8" s="1"/>
  <c r="GO89" i="8"/>
  <c r="GL89" i="8"/>
  <c r="GJ89" i="8"/>
  <c r="GE89" i="8"/>
  <c r="FZ89" i="8"/>
  <c r="FU89" i="8"/>
  <c r="FR89" i="8"/>
  <c r="FP89" i="8"/>
  <c r="FK89" i="8"/>
  <c r="FF89" i="8"/>
  <c r="FA89" i="8"/>
  <c r="FC89" i="8" s="1"/>
  <c r="EX89" i="8"/>
  <c r="EV89" i="8"/>
  <c r="EQ89" i="8"/>
  <c r="EL89" i="8"/>
  <c r="EG89" i="8"/>
  <c r="ED89" i="8"/>
  <c r="EB89" i="8"/>
  <c r="DW89" i="8"/>
  <c r="DR89" i="8"/>
  <c r="DM89" i="8"/>
  <c r="DJ89" i="8"/>
  <c r="DH89" i="8"/>
  <c r="DC89" i="8"/>
  <c r="CX89" i="8"/>
  <c r="CS89" i="8"/>
  <c r="CP89" i="8"/>
  <c r="CN89" i="8"/>
  <c r="CI89" i="8"/>
  <c r="CD89" i="8"/>
  <c r="BY89" i="8"/>
  <c r="BV89" i="8"/>
  <c r="BT89" i="8"/>
  <c r="BO89" i="8"/>
  <c r="BJ89" i="8"/>
  <c r="BE89" i="8"/>
  <c r="BB89" i="8"/>
  <c r="AZ89" i="8"/>
  <c r="AU89" i="8"/>
  <c r="AP89" i="8"/>
  <c r="AK89" i="8"/>
  <c r="AH89" i="8"/>
  <c r="AF89" i="8"/>
  <c r="AA89" i="8"/>
  <c r="V89" i="8"/>
  <c r="O89" i="8"/>
  <c r="VL84" i="8"/>
  <c r="VF84" i="8"/>
  <c r="UZ84" i="8"/>
  <c r="UT84" i="8"/>
  <c r="UN84" i="8"/>
  <c r="UH84" i="8"/>
  <c r="UB84" i="8"/>
  <c r="TV84" i="8"/>
  <c r="TP84" i="8"/>
  <c r="TJ84" i="8"/>
  <c r="TD84" i="8"/>
  <c r="SX84" i="8"/>
  <c r="P84" i="8"/>
  <c r="J84" i="8"/>
  <c r="N78" i="8"/>
  <c r="P76" i="8"/>
  <c r="C76" i="8"/>
  <c r="B76" i="8"/>
  <c r="SP66" i="8"/>
  <c r="SK66" i="8"/>
  <c r="SF66" i="8"/>
  <c r="SA66" i="8"/>
  <c r="RV66" i="8"/>
  <c r="RQ66" i="8"/>
  <c r="RL66" i="8"/>
  <c r="RG66" i="8"/>
  <c r="RB66" i="8"/>
  <c r="QW66" i="8"/>
  <c r="QR66" i="8"/>
  <c r="QM66" i="8"/>
  <c r="QH66" i="8"/>
  <c r="QC66" i="8"/>
  <c r="PX66" i="8"/>
  <c r="PS66" i="8"/>
  <c r="PN66" i="8"/>
  <c r="PI66" i="8"/>
  <c r="PD66" i="8"/>
  <c r="OY66" i="8"/>
  <c r="OT66" i="8"/>
  <c r="OO66" i="8"/>
  <c r="OJ66" i="8"/>
  <c r="OE66" i="8"/>
  <c r="NZ66" i="8"/>
  <c r="NU66" i="8"/>
  <c r="NP66" i="8"/>
  <c r="NK66" i="8"/>
  <c r="NF66" i="8"/>
  <c r="NA66" i="8"/>
  <c r="MV66" i="8"/>
  <c r="MQ66" i="8"/>
  <c r="ML66" i="8"/>
  <c r="MG66" i="8"/>
  <c r="MB66" i="8"/>
  <c r="LW66" i="8"/>
  <c r="LR66" i="8"/>
  <c r="LM66" i="8"/>
  <c r="LH66" i="8"/>
  <c r="LC66" i="8"/>
  <c r="KX66" i="8"/>
  <c r="KS66" i="8"/>
  <c r="KN66" i="8"/>
  <c r="KI66" i="8"/>
  <c r="KD66" i="8"/>
  <c r="JY66" i="8"/>
  <c r="JT66" i="8"/>
  <c r="JO66" i="8"/>
  <c r="JJ66" i="8"/>
  <c r="JE66" i="8"/>
  <c r="IZ66" i="8"/>
  <c r="IU66" i="8"/>
  <c r="IP66" i="8"/>
  <c r="IK66" i="8"/>
  <c r="IF66" i="8"/>
  <c r="IA66" i="8"/>
  <c r="HV66" i="8"/>
  <c r="HQ66" i="8"/>
  <c r="HL66" i="8"/>
  <c r="HG66" i="8"/>
  <c r="HB66" i="8"/>
  <c r="GW66" i="8"/>
  <c r="GR66" i="8"/>
  <c r="GM66" i="8"/>
  <c r="GH66" i="8"/>
  <c r="GC66" i="8"/>
  <c r="FX66" i="8"/>
  <c r="FS66" i="8"/>
  <c r="FN66" i="8"/>
  <c r="FI66" i="8"/>
  <c r="FD66" i="8"/>
  <c r="EY66" i="8"/>
  <c r="ET66" i="8"/>
  <c r="EO66" i="8"/>
  <c r="EJ66" i="8"/>
  <c r="EE66" i="8"/>
  <c r="DZ66" i="8"/>
  <c r="DU66" i="8"/>
  <c r="DP66" i="8"/>
  <c r="DK66" i="8"/>
  <c r="DF66" i="8"/>
  <c r="DA66" i="8"/>
  <c r="CV66" i="8"/>
  <c r="CQ66" i="8"/>
  <c r="CL66" i="8"/>
  <c r="CG66" i="8"/>
  <c r="CB66" i="8"/>
  <c r="BW66" i="8"/>
  <c r="BR66" i="8"/>
  <c r="BM66" i="8"/>
  <c r="BH66" i="8"/>
  <c r="BC66" i="8"/>
  <c r="AX66" i="8"/>
  <c r="AS66" i="8"/>
  <c r="AN66" i="8"/>
  <c r="AI66" i="8"/>
  <c r="AD66" i="8"/>
  <c r="Y66" i="8"/>
  <c r="T66" i="8"/>
  <c r="D66" i="8"/>
  <c r="ST62" i="8"/>
  <c r="SQ62" i="8"/>
  <c r="SR62" i="8" s="1"/>
  <c r="SO62" i="8"/>
  <c r="SL62" i="8"/>
  <c r="SM62" i="8" s="1"/>
  <c r="SJ62" i="8"/>
  <c r="SG62" i="8"/>
  <c r="SH62" i="8" s="1"/>
  <c r="SE62" i="8"/>
  <c r="SB62" i="8"/>
  <c r="SC62" i="8" s="1"/>
  <c r="RZ62" i="8"/>
  <c r="RW62" i="8"/>
  <c r="RX62" i="8" s="1"/>
  <c r="RU62" i="8"/>
  <c r="RR62" i="8"/>
  <c r="RS62" i="8" s="1"/>
  <c r="RP62" i="8"/>
  <c r="RM62" i="8"/>
  <c r="RN62" i="8" s="1"/>
  <c r="RK62" i="8"/>
  <c r="RH62" i="8"/>
  <c r="RI62" i="8" s="1"/>
  <c r="RF62" i="8"/>
  <c r="RC62" i="8"/>
  <c r="RD62" i="8" s="1"/>
  <c r="RA62" i="8"/>
  <c r="QX62" i="8"/>
  <c r="QY62" i="8" s="1"/>
  <c r="QV62" i="8"/>
  <c r="QS62" i="8"/>
  <c r="QT62" i="8" s="1"/>
  <c r="QQ62" i="8"/>
  <c r="QN62" i="8"/>
  <c r="QO62" i="8" s="1"/>
  <c r="QL62" i="8"/>
  <c r="QI62" i="8"/>
  <c r="QJ62" i="8" s="1"/>
  <c r="QG62" i="8"/>
  <c r="QD62" i="8"/>
  <c r="QE62" i="8" s="1"/>
  <c r="QB62" i="8"/>
  <c r="PY62" i="8"/>
  <c r="PZ62" i="8" s="1"/>
  <c r="PW62" i="8"/>
  <c r="PT62" i="8"/>
  <c r="PU62" i="8" s="1"/>
  <c r="PR62" i="8"/>
  <c r="PO62" i="8"/>
  <c r="PP62" i="8" s="1"/>
  <c r="PM62" i="8"/>
  <c r="PJ62" i="8"/>
  <c r="PK62" i="8" s="1"/>
  <c r="PH62" i="8"/>
  <c r="PE62" i="8"/>
  <c r="PF62" i="8" s="1"/>
  <c r="PC62" i="8"/>
  <c r="OZ62" i="8"/>
  <c r="PA62" i="8" s="1"/>
  <c r="OX62" i="8"/>
  <c r="OU62" i="8"/>
  <c r="OV62" i="8" s="1"/>
  <c r="OS62" i="8"/>
  <c r="OP62" i="8"/>
  <c r="OQ62" i="8" s="1"/>
  <c r="ON62" i="8"/>
  <c r="OK62" i="8"/>
  <c r="OL62" i="8" s="1"/>
  <c r="OI62" i="8"/>
  <c r="OF62" i="8"/>
  <c r="OG62" i="8" s="1"/>
  <c r="OD62" i="8"/>
  <c r="OA62" i="8"/>
  <c r="OB62" i="8" s="1"/>
  <c r="NY62" i="8"/>
  <c r="NV62" i="8"/>
  <c r="NW62" i="8" s="1"/>
  <c r="NT62" i="8"/>
  <c r="NQ62" i="8"/>
  <c r="NR62" i="8" s="1"/>
  <c r="NO62" i="8"/>
  <c r="NL62" i="8"/>
  <c r="NM62" i="8" s="1"/>
  <c r="NJ62" i="8"/>
  <c r="NG62" i="8"/>
  <c r="NH62" i="8" s="1"/>
  <c r="NE62" i="8"/>
  <c r="NB62" i="8"/>
  <c r="NC62" i="8" s="1"/>
  <c r="MZ62" i="8"/>
  <c r="MW62" i="8"/>
  <c r="MX62" i="8" s="1"/>
  <c r="MU62" i="8"/>
  <c r="MR62" i="8"/>
  <c r="MS62" i="8" s="1"/>
  <c r="MP62" i="8"/>
  <c r="MM62" i="8"/>
  <c r="MN62" i="8" s="1"/>
  <c r="MK62" i="8"/>
  <c r="MH62" i="8"/>
  <c r="MI62" i="8" s="1"/>
  <c r="MF62" i="8"/>
  <c r="MC62" i="8"/>
  <c r="MD62" i="8" s="1"/>
  <c r="MA62" i="8"/>
  <c r="LX62" i="8"/>
  <c r="LY62" i="8" s="1"/>
  <c r="LV62" i="8"/>
  <c r="LS62" i="8"/>
  <c r="LT62" i="8" s="1"/>
  <c r="LQ62" i="8"/>
  <c r="LN62" i="8"/>
  <c r="LO62" i="8" s="1"/>
  <c r="LL62" i="8"/>
  <c r="LI62" i="8"/>
  <c r="LJ62" i="8" s="1"/>
  <c r="LG62" i="8"/>
  <c r="LD62" i="8"/>
  <c r="LE62" i="8" s="1"/>
  <c r="LB62" i="8"/>
  <c r="KY62" i="8"/>
  <c r="KZ62" i="8" s="1"/>
  <c r="KW62" i="8"/>
  <c r="KT62" i="8"/>
  <c r="KU62" i="8" s="1"/>
  <c r="KR62" i="8"/>
  <c r="KO62" i="8"/>
  <c r="KP62" i="8" s="1"/>
  <c r="KM62" i="8"/>
  <c r="KJ62" i="8"/>
  <c r="KK62" i="8" s="1"/>
  <c r="KH62" i="8"/>
  <c r="KE62" i="8"/>
  <c r="KF62" i="8" s="1"/>
  <c r="KC62" i="8"/>
  <c r="JZ62" i="8"/>
  <c r="KA62" i="8" s="1"/>
  <c r="JX62" i="8"/>
  <c r="JU62" i="8"/>
  <c r="JV62" i="8" s="1"/>
  <c r="JS62" i="8"/>
  <c r="JP62" i="8"/>
  <c r="JQ62" i="8" s="1"/>
  <c r="JN62" i="8"/>
  <c r="JK62" i="8"/>
  <c r="JL62" i="8" s="1"/>
  <c r="JI62" i="8"/>
  <c r="JF62" i="8"/>
  <c r="JG62" i="8" s="1"/>
  <c r="JD62" i="8"/>
  <c r="JA62" i="8"/>
  <c r="JB62" i="8" s="1"/>
  <c r="IY62" i="8"/>
  <c r="IV62" i="8"/>
  <c r="IW62" i="8" s="1"/>
  <c r="IT62" i="8"/>
  <c r="IQ62" i="8"/>
  <c r="IR62" i="8" s="1"/>
  <c r="IO62" i="8"/>
  <c r="IL62" i="8"/>
  <c r="IM62" i="8" s="1"/>
  <c r="IJ62" i="8"/>
  <c r="IG62" i="8"/>
  <c r="IH62" i="8" s="1"/>
  <c r="IE62" i="8"/>
  <c r="IB62" i="8"/>
  <c r="IC62" i="8" s="1"/>
  <c r="HZ62" i="8"/>
  <c r="HW62" i="8"/>
  <c r="HX62" i="8" s="1"/>
  <c r="HU62" i="8"/>
  <c r="HR62" i="8"/>
  <c r="HS62" i="8" s="1"/>
  <c r="HP62" i="8"/>
  <c r="HN62" i="8"/>
  <c r="HM62" i="8"/>
  <c r="HK62" i="8"/>
  <c r="HH62" i="8"/>
  <c r="HI62" i="8" s="1"/>
  <c r="HF62" i="8"/>
  <c r="HC62" i="8"/>
  <c r="HD62" i="8" s="1"/>
  <c r="HA62" i="8"/>
  <c r="GX62" i="8"/>
  <c r="GY62" i="8" s="1"/>
  <c r="GV62" i="8"/>
  <c r="GS62" i="8"/>
  <c r="GT62" i="8" s="1"/>
  <c r="GQ62" i="8"/>
  <c r="GN62" i="8"/>
  <c r="GO62" i="8" s="1"/>
  <c r="GL62" i="8"/>
  <c r="GI62" i="8"/>
  <c r="GJ62" i="8" s="1"/>
  <c r="GG62" i="8"/>
  <c r="GD62" i="8"/>
  <c r="GE62" i="8" s="1"/>
  <c r="GB62" i="8"/>
  <c r="FY62" i="8"/>
  <c r="FZ62" i="8" s="1"/>
  <c r="FW62" i="8"/>
  <c r="FT62" i="8"/>
  <c r="FU62" i="8" s="1"/>
  <c r="FR62" i="8"/>
  <c r="FO62" i="8"/>
  <c r="FP62" i="8" s="1"/>
  <c r="FM62" i="8"/>
  <c r="FJ62" i="8"/>
  <c r="FK62" i="8" s="1"/>
  <c r="FH62" i="8"/>
  <c r="FE62" i="8"/>
  <c r="FF62" i="8" s="1"/>
  <c r="FC62" i="8"/>
  <c r="EZ62" i="8"/>
  <c r="FA62" i="8" s="1"/>
  <c r="EX62" i="8"/>
  <c r="EU62" i="8"/>
  <c r="EV62" i="8" s="1"/>
  <c r="ES62" i="8"/>
  <c r="EP62" i="8"/>
  <c r="EQ62" i="8" s="1"/>
  <c r="EN62" i="8"/>
  <c r="EK62" i="8"/>
  <c r="EL62" i="8" s="1"/>
  <c r="EI62" i="8"/>
  <c r="EF62" i="8"/>
  <c r="EG62" i="8" s="1"/>
  <c r="ED62" i="8"/>
  <c r="EA62" i="8"/>
  <c r="EB62" i="8" s="1"/>
  <c r="DY62" i="8"/>
  <c r="DV62" i="8"/>
  <c r="DW62" i="8" s="1"/>
  <c r="DT62" i="8"/>
  <c r="DQ62" i="8"/>
  <c r="DR62" i="8" s="1"/>
  <c r="DO62" i="8"/>
  <c r="DL62" i="8"/>
  <c r="DM62" i="8" s="1"/>
  <c r="DJ62" i="8"/>
  <c r="DG62" i="8"/>
  <c r="DH62" i="8" s="1"/>
  <c r="DE62" i="8"/>
  <c r="DB62" i="8"/>
  <c r="DC62" i="8" s="1"/>
  <c r="CZ62" i="8"/>
  <c r="CW62" i="8"/>
  <c r="CX62" i="8" s="1"/>
  <c r="CU62" i="8"/>
  <c r="CR62" i="8"/>
  <c r="CS62" i="8" s="1"/>
  <c r="CP62" i="8"/>
  <c r="CM62" i="8"/>
  <c r="CN62" i="8" s="1"/>
  <c r="CK62" i="8"/>
  <c r="CH62" i="8"/>
  <c r="CI62" i="8" s="1"/>
  <c r="CF62" i="8"/>
  <c r="CC62" i="8"/>
  <c r="CD62" i="8" s="1"/>
  <c r="CA62" i="8"/>
  <c r="BX62" i="8"/>
  <c r="BY62" i="8" s="1"/>
  <c r="BV62" i="8"/>
  <c r="BS62" i="8"/>
  <c r="BT62" i="8" s="1"/>
  <c r="BQ62" i="8"/>
  <c r="BN62" i="8"/>
  <c r="BO62" i="8" s="1"/>
  <c r="BL62" i="8"/>
  <c r="BI62" i="8"/>
  <c r="BJ62" i="8" s="1"/>
  <c r="BG62" i="8"/>
  <c r="BD62" i="8"/>
  <c r="BE62" i="8" s="1"/>
  <c r="AZ62" i="8"/>
  <c r="AU62" i="8"/>
  <c r="AP62" i="8"/>
  <c r="AK62" i="8"/>
  <c r="AF62" i="8"/>
  <c r="AA62" i="8"/>
  <c r="V62" i="8"/>
  <c r="N62" i="8"/>
  <c r="E62" i="8"/>
  <c r="F62" i="8" s="1"/>
  <c r="ST61" i="8"/>
  <c r="SQ61" i="8"/>
  <c r="SR61" i="8" s="1"/>
  <c r="SO61" i="8"/>
  <c r="SL61" i="8"/>
  <c r="SM61" i="8" s="1"/>
  <c r="SM66" i="8" s="1"/>
  <c r="SJ61" i="8"/>
  <c r="SG61" i="8"/>
  <c r="SH61" i="8" s="1"/>
  <c r="SE61" i="8"/>
  <c r="SB61" i="8"/>
  <c r="SC61" i="8" s="1"/>
  <c r="RZ61" i="8"/>
  <c r="RW61" i="8"/>
  <c r="RX61" i="8" s="1"/>
  <c r="RU61" i="8"/>
  <c r="RR61" i="8"/>
  <c r="RS61" i="8" s="1"/>
  <c r="RP61" i="8"/>
  <c r="RM61" i="8"/>
  <c r="RN61" i="8" s="1"/>
  <c r="RK61" i="8"/>
  <c r="RH61" i="8"/>
  <c r="RI61" i="8" s="1"/>
  <c r="RF61" i="8"/>
  <c r="RC61" i="8"/>
  <c r="RD61" i="8" s="1"/>
  <c r="RA61" i="8"/>
  <c r="QX61" i="8"/>
  <c r="QY61" i="8" s="1"/>
  <c r="QV61" i="8"/>
  <c r="QS61" i="8"/>
  <c r="QT61" i="8" s="1"/>
  <c r="QQ61" i="8"/>
  <c r="QN61" i="8"/>
  <c r="QO61" i="8" s="1"/>
  <c r="QL61" i="8"/>
  <c r="QI61" i="8"/>
  <c r="QJ61" i="8" s="1"/>
  <c r="QG61" i="8"/>
  <c r="QD61" i="8"/>
  <c r="QE61" i="8" s="1"/>
  <c r="QB61" i="8"/>
  <c r="PY61" i="8"/>
  <c r="PZ61" i="8" s="1"/>
  <c r="PW61" i="8"/>
  <c r="PT61" i="8"/>
  <c r="PU61" i="8" s="1"/>
  <c r="PR61" i="8"/>
  <c r="PO61" i="8"/>
  <c r="PP61" i="8" s="1"/>
  <c r="PM61" i="8"/>
  <c r="PJ61" i="8"/>
  <c r="PK61" i="8" s="1"/>
  <c r="PH61" i="8"/>
  <c r="PE61" i="8"/>
  <c r="PF61" i="8" s="1"/>
  <c r="PC61" i="8"/>
  <c r="OZ61" i="8"/>
  <c r="PA61" i="8" s="1"/>
  <c r="OX61" i="8"/>
  <c r="OV61" i="8"/>
  <c r="OU61" i="8"/>
  <c r="OS61" i="8"/>
  <c r="OP61" i="8"/>
  <c r="OQ61" i="8" s="1"/>
  <c r="ON61" i="8"/>
  <c r="OK61" i="8"/>
  <c r="OL61" i="8" s="1"/>
  <c r="OI61" i="8"/>
  <c r="OF61" i="8"/>
  <c r="OG61" i="8" s="1"/>
  <c r="OD61" i="8"/>
  <c r="OA61" i="8"/>
  <c r="OB61" i="8" s="1"/>
  <c r="NY61" i="8"/>
  <c r="NV61" i="8"/>
  <c r="NW61" i="8" s="1"/>
  <c r="NT61" i="8"/>
  <c r="NQ61" i="8"/>
  <c r="NR61" i="8" s="1"/>
  <c r="NO61" i="8"/>
  <c r="NL61" i="8"/>
  <c r="NM61" i="8" s="1"/>
  <c r="NJ61" i="8"/>
  <c r="NG61" i="8"/>
  <c r="NH61" i="8" s="1"/>
  <c r="NE61" i="8"/>
  <c r="NB61" i="8"/>
  <c r="NC61" i="8" s="1"/>
  <c r="MZ61" i="8"/>
  <c r="MW61" i="8"/>
  <c r="MX61" i="8" s="1"/>
  <c r="MU61" i="8"/>
  <c r="MR61" i="8"/>
  <c r="MS61" i="8" s="1"/>
  <c r="MP61" i="8"/>
  <c r="MM61" i="8"/>
  <c r="MN61" i="8" s="1"/>
  <c r="MK61" i="8"/>
  <c r="MH61" i="8"/>
  <c r="MI61" i="8" s="1"/>
  <c r="MF61" i="8"/>
  <c r="MC61" i="8"/>
  <c r="MD61" i="8" s="1"/>
  <c r="MA61" i="8"/>
  <c r="LX61" i="8"/>
  <c r="LY61" i="8" s="1"/>
  <c r="LV61" i="8"/>
  <c r="LS61" i="8"/>
  <c r="LT61" i="8" s="1"/>
  <c r="LQ61" i="8"/>
  <c r="LN61" i="8"/>
  <c r="LO61" i="8" s="1"/>
  <c r="LL61" i="8"/>
  <c r="LI61" i="8"/>
  <c r="LJ61" i="8" s="1"/>
  <c r="LG61" i="8"/>
  <c r="LD61" i="8"/>
  <c r="LE61" i="8" s="1"/>
  <c r="LB61" i="8"/>
  <c r="KY61" i="8"/>
  <c r="KZ61" i="8" s="1"/>
  <c r="KW61" i="8"/>
  <c r="KT61" i="8"/>
  <c r="KU61" i="8" s="1"/>
  <c r="KR61" i="8"/>
  <c r="KO61" i="8"/>
  <c r="KP61" i="8" s="1"/>
  <c r="KM61" i="8"/>
  <c r="KJ61" i="8"/>
  <c r="KK61" i="8" s="1"/>
  <c r="KH61" i="8"/>
  <c r="KE61" i="8"/>
  <c r="KF61" i="8" s="1"/>
  <c r="KC61" i="8"/>
  <c r="JZ61" i="8"/>
  <c r="KA61" i="8" s="1"/>
  <c r="JX61" i="8"/>
  <c r="JU61" i="8"/>
  <c r="JV61" i="8" s="1"/>
  <c r="JS61" i="8"/>
  <c r="JP61" i="8"/>
  <c r="JQ61" i="8" s="1"/>
  <c r="JN61" i="8"/>
  <c r="JK61" i="8"/>
  <c r="JL61" i="8" s="1"/>
  <c r="JI61" i="8"/>
  <c r="JF61" i="8"/>
  <c r="JG61" i="8" s="1"/>
  <c r="JD61" i="8"/>
  <c r="JA61" i="8"/>
  <c r="JB61" i="8" s="1"/>
  <c r="IY61" i="8"/>
  <c r="IV61" i="8"/>
  <c r="IW61" i="8" s="1"/>
  <c r="IT61" i="8"/>
  <c r="IQ61" i="8"/>
  <c r="IR61" i="8" s="1"/>
  <c r="IO61" i="8"/>
  <c r="IL61" i="8"/>
  <c r="IM61" i="8" s="1"/>
  <c r="IJ61" i="8"/>
  <c r="IG61" i="8"/>
  <c r="IH61" i="8" s="1"/>
  <c r="IE61" i="8"/>
  <c r="IB61" i="8"/>
  <c r="IC61" i="8" s="1"/>
  <c r="HZ61" i="8"/>
  <c r="HW61" i="8"/>
  <c r="HX61" i="8" s="1"/>
  <c r="HU61" i="8"/>
  <c r="HR61" i="8"/>
  <c r="HS61" i="8" s="1"/>
  <c r="HP61" i="8"/>
  <c r="HM61" i="8"/>
  <c r="HN61" i="8" s="1"/>
  <c r="HK61" i="8"/>
  <c r="HH61" i="8"/>
  <c r="HI61" i="8" s="1"/>
  <c r="HF61" i="8"/>
  <c r="HC61" i="8"/>
  <c r="HD61" i="8" s="1"/>
  <c r="HA61" i="8"/>
  <c r="GX61" i="8"/>
  <c r="GY61" i="8" s="1"/>
  <c r="GV61" i="8"/>
  <c r="GS61" i="8"/>
  <c r="GT61" i="8" s="1"/>
  <c r="GQ61" i="8"/>
  <c r="GN61" i="8"/>
  <c r="GO61" i="8" s="1"/>
  <c r="GL61" i="8"/>
  <c r="GI61" i="8"/>
  <c r="GJ61" i="8" s="1"/>
  <c r="GG61" i="8"/>
  <c r="GD61" i="8"/>
  <c r="GE61" i="8" s="1"/>
  <c r="GB61" i="8"/>
  <c r="FY61" i="8"/>
  <c r="FZ61" i="8" s="1"/>
  <c r="FW61" i="8"/>
  <c r="FT61" i="8"/>
  <c r="FU61" i="8" s="1"/>
  <c r="FR61" i="8"/>
  <c r="FO61" i="8"/>
  <c r="FP61" i="8" s="1"/>
  <c r="FM61" i="8"/>
  <c r="FJ61" i="8"/>
  <c r="FK61" i="8" s="1"/>
  <c r="FH61" i="8"/>
  <c r="FE61" i="8"/>
  <c r="FF61" i="8" s="1"/>
  <c r="FC61" i="8"/>
  <c r="EZ61" i="8"/>
  <c r="FA61" i="8" s="1"/>
  <c r="EX61" i="8"/>
  <c r="EU61" i="8"/>
  <c r="EV61" i="8" s="1"/>
  <c r="ES61" i="8"/>
  <c r="EP61" i="8"/>
  <c r="EQ61" i="8" s="1"/>
  <c r="EN61" i="8"/>
  <c r="EK61" i="8"/>
  <c r="EL61" i="8" s="1"/>
  <c r="EI61" i="8"/>
  <c r="EF61" i="8"/>
  <c r="EG61" i="8" s="1"/>
  <c r="ED61" i="8"/>
  <c r="EA61" i="8"/>
  <c r="EB61" i="8" s="1"/>
  <c r="DY61" i="8"/>
  <c r="DV61" i="8"/>
  <c r="DW61" i="8" s="1"/>
  <c r="DT61" i="8"/>
  <c r="DQ61" i="8"/>
  <c r="DR61" i="8" s="1"/>
  <c r="DO61" i="8"/>
  <c r="DL61" i="8"/>
  <c r="DM61" i="8" s="1"/>
  <c r="DJ61" i="8"/>
  <c r="DG61" i="8"/>
  <c r="DH61" i="8" s="1"/>
  <c r="DE61" i="8"/>
  <c r="DB61" i="8"/>
  <c r="DC61" i="8" s="1"/>
  <c r="CZ61" i="8"/>
  <c r="CW61" i="8"/>
  <c r="CX61" i="8" s="1"/>
  <c r="CU61" i="8"/>
  <c r="CR61" i="8"/>
  <c r="CS61" i="8" s="1"/>
  <c r="CP61" i="8"/>
  <c r="CM61" i="8"/>
  <c r="CN61" i="8" s="1"/>
  <c r="CK61" i="8"/>
  <c r="CH61" i="8"/>
  <c r="CI61" i="8" s="1"/>
  <c r="CF61" i="8"/>
  <c r="CC61" i="8"/>
  <c r="CD61" i="8" s="1"/>
  <c r="CA61" i="8"/>
  <c r="BX61" i="8"/>
  <c r="BY61" i="8" s="1"/>
  <c r="BV61" i="8"/>
  <c r="BS61" i="8"/>
  <c r="BT61" i="8" s="1"/>
  <c r="BQ61" i="8"/>
  <c r="BN61" i="8"/>
  <c r="BO61" i="8" s="1"/>
  <c r="BL61" i="8"/>
  <c r="BI61" i="8"/>
  <c r="BJ61" i="8" s="1"/>
  <c r="BG61" i="8"/>
  <c r="BD61" i="8"/>
  <c r="BE61" i="8" s="1"/>
  <c r="AZ61" i="8"/>
  <c r="AU61" i="8"/>
  <c r="AU66" i="8" s="1"/>
  <c r="AP61" i="8"/>
  <c r="AK61" i="8"/>
  <c r="AF61" i="8"/>
  <c r="Z61" i="8"/>
  <c r="AA61" i="8" s="1"/>
  <c r="V61" i="8"/>
  <c r="N61" i="8"/>
  <c r="F61" i="8"/>
  <c r="KX56" i="8"/>
  <c r="DZ56" i="8"/>
  <c r="CL56" i="8"/>
  <c r="N55" i="8"/>
  <c r="SP54" i="8"/>
  <c r="SP56" i="8" s="1"/>
  <c r="SK54" i="8"/>
  <c r="SK56" i="8" s="1"/>
  <c r="SF54" i="8"/>
  <c r="SF56" i="8" s="1"/>
  <c r="RB54" i="8"/>
  <c r="RB56" i="8" s="1"/>
  <c r="PN54" i="8"/>
  <c r="PN56" i="8" s="1"/>
  <c r="PI54" i="8"/>
  <c r="PI56" i="8" s="1"/>
  <c r="ML54" i="8"/>
  <c r="ML56" i="8" s="1"/>
  <c r="KN54" i="8"/>
  <c r="KN56" i="8" s="1"/>
  <c r="FI54" i="8"/>
  <c r="FI56" i="8" s="1"/>
  <c r="CG54" i="8"/>
  <c r="CG56" i="8" s="1"/>
  <c r="N53" i="8"/>
  <c r="N52" i="8"/>
  <c r="SP50" i="8"/>
  <c r="SK50" i="8"/>
  <c r="SF50" i="8"/>
  <c r="SA50" i="8"/>
  <c r="SA54" i="8" s="1"/>
  <c r="SA56" i="8" s="1"/>
  <c r="RV50" i="8"/>
  <c r="RV54" i="8" s="1"/>
  <c r="RV56" i="8" s="1"/>
  <c r="RQ50" i="8"/>
  <c r="RQ54" i="8" s="1"/>
  <c r="RQ56" i="8" s="1"/>
  <c r="RL50" i="8"/>
  <c r="RL54" i="8" s="1"/>
  <c r="RL56" i="8" s="1"/>
  <c r="RG50" i="8"/>
  <c r="RG54" i="8" s="1"/>
  <c r="RG56" i="8" s="1"/>
  <c r="RB50" i="8"/>
  <c r="QW50" i="8"/>
  <c r="QW54" i="8" s="1"/>
  <c r="QW56" i="8" s="1"/>
  <c r="QR50" i="8"/>
  <c r="QR54" i="8" s="1"/>
  <c r="QR56" i="8" s="1"/>
  <c r="QM50" i="8"/>
  <c r="QM54" i="8" s="1"/>
  <c r="QM56" i="8" s="1"/>
  <c r="QH50" i="8"/>
  <c r="QH54" i="8" s="1"/>
  <c r="QH56" i="8" s="1"/>
  <c r="QC50" i="8"/>
  <c r="QC54" i="8" s="1"/>
  <c r="QC56" i="8" s="1"/>
  <c r="PX50" i="8"/>
  <c r="PX54" i="8" s="1"/>
  <c r="PX56" i="8" s="1"/>
  <c r="PS50" i="8"/>
  <c r="PS54" i="8" s="1"/>
  <c r="PS56" i="8" s="1"/>
  <c r="PN50" i="8"/>
  <c r="PI50" i="8"/>
  <c r="PD50" i="8"/>
  <c r="PD54" i="8" s="1"/>
  <c r="PD56" i="8" s="1"/>
  <c r="OY50" i="8"/>
  <c r="OY54" i="8" s="1"/>
  <c r="OY56" i="8" s="1"/>
  <c r="OT50" i="8"/>
  <c r="OT54" i="8" s="1"/>
  <c r="OT56" i="8" s="1"/>
  <c r="OO50" i="8"/>
  <c r="OO54" i="8" s="1"/>
  <c r="OO56" i="8" s="1"/>
  <c r="OJ50" i="8"/>
  <c r="OJ54" i="8" s="1"/>
  <c r="OJ56" i="8" s="1"/>
  <c r="OE50" i="8"/>
  <c r="OE54" i="8" s="1"/>
  <c r="OE56" i="8" s="1"/>
  <c r="NZ50" i="8"/>
  <c r="NZ54" i="8" s="1"/>
  <c r="NZ56" i="8" s="1"/>
  <c r="NU50" i="8"/>
  <c r="NU54" i="8" s="1"/>
  <c r="NU56" i="8" s="1"/>
  <c r="NP50" i="8"/>
  <c r="NP54" i="8" s="1"/>
  <c r="NP56" i="8" s="1"/>
  <c r="NK50" i="8"/>
  <c r="NK54" i="8" s="1"/>
  <c r="NK56" i="8" s="1"/>
  <c r="NF50" i="8"/>
  <c r="NF54" i="8" s="1"/>
  <c r="NF56" i="8" s="1"/>
  <c r="NA50" i="8"/>
  <c r="NA54" i="8" s="1"/>
  <c r="NA56" i="8" s="1"/>
  <c r="MV50" i="8"/>
  <c r="MV54" i="8" s="1"/>
  <c r="MV56" i="8" s="1"/>
  <c r="MQ50" i="8"/>
  <c r="MQ54" i="8" s="1"/>
  <c r="MQ56" i="8" s="1"/>
  <c r="ML50" i="8"/>
  <c r="MG50" i="8"/>
  <c r="MG54" i="8" s="1"/>
  <c r="MG56" i="8" s="1"/>
  <c r="MB50" i="8"/>
  <c r="MB54" i="8" s="1"/>
  <c r="MB56" i="8" s="1"/>
  <c r="LW50" i="8"/>
  <c r="LW54" i="8" s="1"/>
  <c r="LW56" i="8" s="1"/>
  <c r="LR50" i="8"/>
  <c r="LR54" i="8" s="1"/>
  <c r="LR56" i="8" s="1"/>
  <c r="LM50" i="8"/>
  <c r="LM54" i="8" s="1"/>
  <c r="LM56" i="8" s="1"/>
  <c r="LH50" i="8"/>
  <c r="LH54" i="8" s="1"/>
  <c r="LH56" i="8" s="1"/>
  <c r="LC50" i="8"/>
  <c r="LC54" i="8" s="1"/>
  <c r="LC56" i="8" s="1"/>
  <c r="KX50" i="8"/>
  <c r="KX54" i="8" s="1"/>
  <c r="KS50" i="8"/>
  <c r="KS54" i="8" s="1"/>
  <c r="KS56" i="8" s="1"/>
  <c r="KN50" i="8"/>
  <c r="KI50" i="8"/>
  <c r="KI54" i="8" s="1"/>
  <c r="KI56" i="8" s="1"/>
  <c r="KD50" i="8"/>
  <c r="KD54" i="8" s="1"/>
  <c r="KD56" i="8" s="1"/>
  <c r="JY50" i="8"/>
  <c r="JY54" i="8" s="1"/>
  <c r="JY56" i="8" s="1"/>
  <c r="JT50" i="8"/>
  <c r="JT54" i="8" s="1"/>
  <c r="JT56" i="8" s="1"/>
  <c r="JO50" i="8"/>
  <c r="JO54" i="8" s="1"/>
  <c r="JO56" i="8" s="1"/>
  <c r="JJ50" i="8"/>
  <c r="JJ54" i="8" s="1"/>
  <c r="JJ56" i="8" s="1"/>
  <c r="JE50" i="8"/>
  <c r="JE54" i="8" s="1"/>
  <c r="JE56" i="8" s="1"/>
  <c r="IZ50" i="8"/>
  <c r="IZ54" i="8" s="1"/>
  <c r="IZ56" i="8" s="1"/>
  <c r="IU50" i="8"/>
  <c r="IU54" i="8" s="1"/>
  <c r="IU56" i="8" s="1"/>
  <c r="IP50" i="8"/>
  <c r="IP54" i="8" s="1"/>
  <c r="IP56" i="8" s="1"/>
  <c r="IK50" i="8"/>
  <c r="IK54" i="8" s="1"/>
  <c r="IK56" i="8" s="1"/>
  <c r="IF50" i="8"/>
  <c r="IF54" i="8" s="1"/>
  <c r="IF56" i="8" s="1"/>
  <c r="IA50" i="8"/>
  <c r="IA54" i="8" s="1"/>
  <c r="IA56" i="8" s="1"/>
  <c r="HV50" i="8"/>
  <c r="HV54" i="8" s="1"/>
  <c r="HV56" i="8" s="1"/>
  <c r="HQ50" i="8"/>
  <c r="HQ54" i="8" s="1"/>
  <c r="HQ56" i="8" s="1"/>
  <c r="HL50" i="8"/>
  <c r="HL54" i="8" s="1"/>
  <c r="HL56" i="8" s="1"/>
  <c r="HG50" i="8"/>
  <c r="HG54" i="8" s="1"/>
  <c r="HG56" i="8" s="1"/>
  <c r="HB50" i="8"/>
  <c r="HB54" i="8" s="1"/>
  <c r="HB56" i="8" s="1"/>
  <c r="GW50" i="8"/>
  <c r="GW54" i="8" s="1"/>
  <c r="GW56" i="8" s="1"/>
  <c r="GR50" i="8"/>
  <c r="GR54" i="8" s="1"/>
  <c r="GR56" i="8" s="1"/>
  <c r="GM50" i="8"/>
  <c r="GM54" i="8" s="1"/>
  <c r="GM56" i="8" s="1"/>
  <c r="GH50" i="8"/>
  <c r="GH54" i="8" s="1"/>
  <c r="GH56" i="8" s="1"/>
  <c r="GC50" i="8"/>
  <c r="GC54" i="8" s="1"/>
  <c r="GC56" i="8" s="1"/>
  <c r="FX50" i="8"/>
  <c r="FX54" i="8" s="1"/>
  <c r="FX56" i="8" s="1"/>
  <c r="FS50" i="8"/>
  <c r="FS54" i="8" s="1"/>
  <c r="FS56" i="8" s="1"/>
  <c r="FN50" i="8"/>
  <c r="FN54" i="8" s="1"/>
  <c r="FN56" i="8" s="1"/>
  <c r="FI50" i="8"/>
  <c r="FD50" i="8"/>
  <c r="FD54" i="8" s="1"/>
  <c r="FD56" i="8" s="1"/>
  <c r="EY50" i="8"/>
  <c r="EY54" i="8" s="1"/>
  <c r="EY56" i="8" s="1"/>
  <c r="ET50" i="8"/>
  <c r="ET54" i="8" s="1"/>
  <c r="ET56" i="8" s="1"/>
  <c r="EO50" i="8"/>
  <c r="EO54" i="8" s="1"/>
  <c r="EO56" i="8" s="1"/>
  <c r="EJ50" i="8"/>
  <c r="EJ54" i="8" s="1"/>
  <c r="EJ56" i="8" s="1"/>
  <c r="EE50" i="8"/>
  <c r="EE54" i="8" s="1"/>
  <c r="EE56" i="8" s="1"/>
  <c r="DZ50" i="8"/>
  <c r="DZ54" i="8" s="1"/>
  <c r="DU50" i="8"/>
  <c r="DU54" i="8" s="1"/>
  <c r="DU56" i="8" s="1"/>
  <c r="DP50" i="8"/>
  <c r="DP54" i="8" s="1"/>
  <c r="DP56" i="8" s="1"/>
  <c r="DK50" i="8"/>
  <c r="DK54" i="8" s="1"/>
  <c r="DK56" i="8" s="1"/>
  <c r="DF50" i="8"/>
  <c r="DF54" i="8" s="1"/>
  <c r="DF56" i="8" s="1"/>
  <c r="DA50" i="8"/>
  <c r="DA54" i="8" s="1"/>
  <c r="DA56" i="8" s="1"/>
  <c r="CV50" i="8"/>
  <c r="CV54" i="8" s="1"/>
  <c r="CV56" i="8" s="1"/>
  <c r="CQ50" i="8"/>
  <c r="CQ54" i="8" s="1"/>
  <c r="CQ56" i="8" s="1"/>
  <c r="CL50" i="8"/>
  <c r="CL54" i="8" s="1"/>
  <c r="CG50" i="8"/>
  <c r="CB50" i="8"/>
  <c r="CB54" i="8" s="1"/>
  <c r="CB56" i="8" s="1"/>
  <c r="BW50" i="8"/>
  <c r="BW54" i="8" s="1"/>
  <c r="BW56" i="8" s="1"/>
  <c r="BR50" i="8"/>
  <c r="BR54" i="8" s="1"/>
  <c r="BR56" i="8" s="1"/>
  <c r="BM50" i="8"/>
  <c r="BM54" i="8" s="1"/>
  <c r="BM56" i="8" s="1"/>
  <c r="BH50" i="8"/>
  <c r="BH54" i="8" s="1"/>
  <c r="BH56" i="8" s="1"/>
  <c r="BC50" i="8"/>
  <c r="BC54" i="8" s="1"/>
  <c r="BC56" i="8" s="1"/>
  <c r="AX50" i="8"/>
  <c r="AX54" i="8" s="1"/>
  <c r="AX56" i="8" s="1"/>
  <c r="AS50" i="8"/>
  <c r="AS54" i="8" s="1"/>
  <c r="AS56" i="8" s="1"/>
  <c r="AN50" i="8"/>
  <c r="AN54" i="8" s="1"/>
  <c r="AN56" i="8" s="1"/>
  <c r="AD50" i="8"/>
  <c r="AD54" i="8" s="1"/>
  <c r="AD56" i="8" s="1"/>
  <c r="Y50" i="8"/>
  <c r="Y54" i="8" s="1"/>
  <c r="Y56" i="8" s="1"/>
  <c r="T50" i="8"/>
  <c r="T54" i="8" s="1"/>
  <c r="T56" i="8" s="1"/>
  <c r="D50" i="8"/>
  <c r="D54" i="8" s="1"/>
  <c r="D56" i="8" s="1"/>
  <c r="ST48" i="8"/>
  <c r="SQ48" i="8"/>
  <c r="SR48" i="8" s="1"/>
  <c r="SS48" i="8" s="1"/>
  <c r="SO48" i="8"/>
  <c r="SL48" i="8"/>
  <c r="SM48" i="8" s="1"/>
  <c r="SN48" i="8" s="1"/>
  <c r="SJ48" i="8"/>
  <c r="SG48" i="8"/>
  <c r="SH48" i="8" s="1"/>
  <c r="SI48" i="8" s="1"/>
  <c r="SE48" i="8"/>
  <c r="SB48" i="8"/>
  <c r="SC48" i="8" s="1"/>
  <c r="SD48" i="8" s="1"/>
  <c r="RZ48" i="8"/>
  <c r="RW48" i="8"/>
  <c r="RX48" i="8" s="1"/>
  <c r="RY48" i="8" s="1"/>
  <c r="RU48" i="8"/>
  <c r="RR48" i="8"/>
  <c r="RS48" i="8" s="1"/>
  <c r="RT48" i="8" s="1"/>
  <c r="RP48" i="8"/>
  <c r="RM48" i="8"/>
  <c r="RN48" i="8" s="1"/>
  <c r="RO48" i="8" s="1"/>
  <c r="RK48" i="8"/>
  <c r="RH48" i="8"/>
  <c r="RI48" i="8" s="1"/>
  <c r="RJ48" i="8" s="1"/>
  <c r="RF48" i="8"/>
  <c r="RC48" i="8"/>
  <c r="RD48" i="8" s="1"/>
  <c r="RE48" i="8" s="1"/>
  <c r="RA48" i="8"/>
  <c r="QX48" i="8"/>
  <c r="QY48" i="8" s="1"/>
  <c r="QZ48" i="8" s="1"/>
  <c r="QV48" i="8"/>
  <c r="QS48" i="8"/>
  <c r="QT48" i="8" s="1"/>
  <c r="QU48" i="8" s="1"/>
  <c r="QQ48" i="8"/>
  <c r="QN48" i="8"/>
  <c r="QO48" i="8" s="1"/>
  <c r="QP48" i="8" s="1"/>
  <c r="QL48" i="8"/>
  <c r="QI48" i="8"/>
  <c r="QJ48" i="8" s="1"/>
  <c r="QK48" i="8" s="1"/>
  <c r="QG48" i="8"/>
  <c r="QD48" i="8"/>
  <c r="QE48" i="8" s="1"/>
  <c r="QF48" i="8" s="1"/>
  <c r="QB48" i="8"/>
  <c r="PY48" i="8"/>
  <c r="PZ48" i="8" s="1"/>
  <c r="QA48" i="8" s="1"/>
  <c r="PW48" i="8"/>
  <c r="PT48" i="8"/>
  <c r="PU48" i="8" s="1"/>
  <c r="PV48" i="8" s="1"/>
  <c r="PR48" i="8"/>
  <c r="PO48" i="8"/>
  <c r="PP48" i="8" s="1"/>
  <c r="PQ48" i="8" s="1"/>
  <c r="PM48" i="8"/>
  <c r="PJ48" i="8"/>
  <c r="PK48" i="8" s="1"/>
  <c r="PL48" i="8" s="1"/>
  <c r="PH48" i="8"/>
  <c r="PE48" i="8"/>
  <c r="PF48" i="8" s="1"/>
  <c r="PG48" i="8" s="1"/>
  <c r="PC48" i="8"/>
  <c r="OZ48" i="8"/>
  <c r="PA48" i="8" s="1"/>
  <c r="PB48" i="8" s="1"/>
  <c r="OX48" i="8"/>
  <c r="OU48" i="8"/>
  <c r="OV48" i="8" s="1"/>
  <c r="OW48" i="8" s="1"/>
  <c r="OS48" i="8"/>
  <c r="OP48" i="8"/>
  <c r="OQ48" i="8" s="1"/>
  <c r="OR48" i="8" s="1"/>
  <c r="ON48" i="8"/>
  <c r="OK48" i="8"/>
  <c r="OL48" i="8" s="1"/>
  <c r="OM48" i="8" s="1"/>
  <c r="OI48" i="8"/>
  <c r="OF48" i="8"/>
  <c r="OG48" i="8" s="1"/>
  <c r="OH48" i="8" s="1"/>
  <c r="OD48" i="8"/>
  <c r="OA48" i="8"/>
  <c r="OB48" i="8" s="1"/>
  <c r="OC48" i="8" s="1"/>
  <c r="NY48" i="8"/>
  <c r="NV48" i="8"/>
  <c r="NW48" i="8" s="1"/>
  <c r="NX48" i="8" s="1"/>
  <c r="NT48" i="8"/>
  <c r="NQ48" i="8"/>
  <c r="NR48" i="8" s="1"/>
  <c r="NS48" i="8" s="1"/>
  <c r="NO48" i="8"/>
  <c r="NL48" i="8"/>
  <c r="NM48" i="8" s="1"/>
  <c r="NN48" i="8" s="1"/>
  <c r="NJ48" i="8"/>
  <c r="NG48" i="8"/>
  <c r="NH48" i="8" s="1"/>
  <c r="NI48" i="8" s="1"/>
  <c r="NE48" i="8"/>
  <c r="NB48" i="8"/>
  <c r="NC48" i="8" s="1"/>
  <c r="ND48" i="8" s="1"/>
  <c r="MZ48" i="8"/>
  <c r="MW48" i="8"/>
  <c r="MX48" i="8" s="1"/>
  <c r="MY48" i="8" s="1"/>
  <c r="MU48" i="8"/>
  <c r="MR48" i="8"/>
  <c r="MS48" i="8" s="1"/>
  <c r="MT48" i="8" s="1"/>
  <c r="MP48" i="8"/>
  <c r="MM48" i="8"/>
  <c r="MN48" i="8" s="1"/>
  <c r="MO48" i="8" s="1"/>
  <c r="MK48" i="8"/>
  <c r="MH48" i="8"/>
  <c r="MI48" i="8" s="1"/>
  <c r="MJ48" i="8" s="1"/>
  <c r="MF48" i="8"/>
  <c r="MC48" i="8"/>
  <c r="MD48" i="8" s="1"/>
  <c r="ME48" i="8" s="1"/>
  <c r="MA48" i="8"/>
  <c r="LX48" i="8"/>
  <c r="LY48" i="8" s="1"/>
  <c r="LZ48" i="8" s="1"/>
  <c r="LV48" i="8"/>
  <c r="LS48" i="8"/>
  <c r="LT48" i="8" s="1"/>
  <c r="LU48" i="8" s="1"/>
  <c r="LQ48" i="8"/>
  <c r="LN48" i="8"/>
  <c r="LO48" i="8" s="1"/>
  <c r="LP48" i="8" s="1"/>
  <c r="LL48" i="8"/>
  <c r="LI48" i="8"/>
  <c r="LJ48" i="8" s="1"/>
  <c r="LK48" i="8" s="1"/>
  <c r="LG48" i="8"/>
  <c r="LD48" i="8"/>
  <c r="LE48" i="8" s="1"/>
  <c r="LF48" i="8" s="1"/>
  <c r="LB48" i="8"/>
  <c r="KY48" i="8"/>
  <c r="KZ48" i="8" s="1"/>
  <c r="LA48" i="8" s="1"/>
  <c r="KW48" i="8"/>
  <c r="KT48" i="8"/>
  <c r="KU48" i="8" s="1"/>
  <c r="KV48" i="8" s="1"/>
  <c r="KR48" i="8"/>
  <c r="KO48" i="8"/>
  <c r="KP48" i="8" s="1"/>
  <c r="KQ48" i="8" s="1"/>
  <c r="KM48" i="8"/>
  <c r="KJ48" i="8"/>
  <c r="KK48" i="8" s="1"/>
  <c r="KL48" i="8" s="1"/>
  <c r="KH48" i="8"/>
  <c r="KE48" i="8"/>
  <c r="KF48" i="8" s="1"/>
  <c r="KG48" i="8" s="1"/>
  <c r="KC48" i="8"/>
  <c r="JZ48" i="8"/>
  <c r="KA48" i="8" s="1"/>
  <c r="KB48" i="8" s="1"/>
  <c r="JX48" i="8"/>
  <c r="JU48" i="8"/>
  <c r="JV48" i="8" s="1"/>
  <c r="JW48" i="8" s="1"/>
  <c r="JS48" i="8"/>
  <c r="JP48" i="8"/>
  <c r="JQ48" i="8" s="1"/>
  <c r="JR48" i="8" s="1"/>
  <c r="JN48" i="8"/>
  <c r="JK48" i="8"/>
  <c r="JL48" i="8" s="1"/>
  <c r="JM48" i="8" s="1"/>
  <c r="JI48" i="8"/>
  <c r="JF48" i="8"/>
  <c r="JG48" i="8" s="1"/>
  <c r="JH48" i="8" s="1"/>
  <c r="JD48" i="8"/>
  <c r="JA48" i="8"/>
  <c r="JB48" i="8" s="1"/>
  <c r="JC48" i="8" s="1"/>
  <c r="IY48" i="8"/>
  <c r="IV48" i="8"/>
  <c r="IW48" i="8" s="1"/>
  <c r="IX48" i="8" s="1"/>
  <c r="IT48" i="8"/>
  <c r="IQ48" i="8"/>
  <c r="IR48" i="8" s="1"/>
  <c r="IS48" i="8" s="1"/>
  <c r="IO48" i="8"/>
  <c r="IL48" i="8"/>
  <c r="IM48" i="8" s="1"/>
  <c r="IN48" i="8" s="1"/>
  <c r="IJ48" i="8"/>
  <c r="IG48" i="8"/>
  <c r="IH48" i="8" s="1"/>
  <c r="II48" i="8" s="1"/>
  <c r="IE48" i="8"/>
  <c r="IB48" i="8"/>
  <c r="IC48" i="8" s="1"/>
  <c r="ID48" i="8" s="1"/>
  <c r="HZ48" i="8"/>
  <c r="HW48" i="8"/>
  <c r="HX48" i="8" s="1"/>
  <c r="HY48" i="8" s="1"/>
  <c r="HU48" i="8"/>
  <c r="HR48" i="8"/>
  <c r="HS48" i="8" s="1"/>
  <c r="HT48" i="8" s="1"/>
  <c r="HP48" i="8"/>
  <c r="HM48" i="8"/>
  <c r="HN48" i="8" s="1"/>
  <c r="HO48" i="8" s="1"/>
  <c r="HK48" i="8"/>
  <c r="HH48" i="8"/>
  <c r="HI48" i="8" s="1"/>
  <c r="HJ48" i="8" s="1"/>
  <c r="HF48" i="8"/>
  <c r="HC48" i="8"/>
  <c r="HD48" i="8" s="1"/>
  <c r="HE48" i="8" s="1"/>
  <c r="HA48" i="8"/>
  <c r="GX48" i="8"/>
  <c r="GY48" i="8" s="1"/>
  <c r="GZ48" i="8" s="1"/>
  <c r="GV48" i="8"/>
  <c r="GS48" i="8"/>
  <c r="GT48" i="8" s="1"/>
  <c r="GU48" i="8" s="1"/>
  <c r="GQ48" i="8"/>
  <c r="GN48" i="8"/>
  <c r="GO48" i="8" s="1"/>
  <c r="GP48" i="8" s="1"/>
  <c r="GL48" i="8"/>
  <c r="GI48" i="8"/>
  <c r="GJ48" i="8" s="1"/>
  <c r="GK48" i="8" s="1"/>
  <c r="GG48" i="8"/>
  <c r="GD48" i="8"/>
  <c r="GE48" i="8" s="1"/>
  <c r="GF48" i="8" s="1"/>
  <c r="GB48" i="8"/>
  <c r="FY48" i="8"/>
  <c r="FZ48" i="8" s="1"/>
  <c r="GA48" i="8" s="1"/>
  <c r="FW48" i="8"/>
  <c r="FT48" i="8"/>
  <c r="FU48" i="8" s="1"/>
  <c r="FV48" i="8" s="1"/>
  <c r="FR48" i="8"/>
  <c r="FO48" i="8"/>
  <c r="FP48" i="8" s="1"/>
  <c r="FQ48" i="8" s="1"/>
  <c r="FM48" i="8"/>
  <c r="FJ48" i="8"/>
  <c r="FK48" i="8" s="1"/>
  <c r="FL48" i="8" s="1"/>
  <c r="FH48" i="8"/>
  <c r="FE48" i="8"/>
  <c r="FF48" i="8" s="1"/>
  <c r="FG48" i="8" s="1"/>
  <c r="FC48" i="8"/>
  <c r="EZ48" i="8"/>
  <c r="FA48" i="8" s="1"/>
  <c r="FB48" i="8" s="1"/>
  <c r="EX48" i="8"/>
  <c r="EU48" i="8"/>
  <c r="EV48" i="8" s="1"/>
  <c r="EW48" i="8" s="1"/>
  <c r="ES48" i="8"/>
  <c r="EP48" i="8"/>
  <c r="EQ48" i="8" s="1"/>
  <c r="ER48" i="8" s="1"/>
  <c r="EN48" i="8"/>
  <c r="EK48" i="8"/>
  <c r="EL48" i="8" s="1"/>
  <c r="EM48" i="8" s="1"/>
  <c r="EI48" i="8"/>
  <c r="EF48" i="8"/>
  <c r="EG48" i="8" s="1"/>
  <c r="EH48" i="8" s="1"/>
  <c r="ED48" i="8"/>
  <c r="EA48" i="8"/>
  <c r="EB48" i="8" s="1"/>
  <c r="EC48" i="8" s="1"/>
  <c r="DY48" i="8"/>
  <c r="DV48" i="8"/>
  <c r="DW48" i="8" s="1"/>
  <c r="DX48" i="8" s="1"/>
  <c r="DT48" i="8"/>
  <c r="DQ48" i="8"/>
  <c r="DR48" i="8" s="1"/>
  <c r="DS48" i="8" s="1"/>
  <c r="DO48" i="8"/>
  <c r="DL48" i="8"/>
  <c r="DM48" i="8" s="1"/>
  <c r="DN48" i="8" s="1"/>
  <c r="DJ48" i="8"/>
  <c r="DG48" i="8"/>
  <c r="DH48" i="8" s="1"/>
  <c r="DI48" i="8" s="1"/>
  <c r="DE48" i="8"/>
  <c r="DB48" i="8"/>
  <c r="DC48" i="8" s="1"/>
  <c r="DD48" i="8" s="1"/>
  <c r="CZ48" i="8"/>
  <c r="CW48" i="8"/>
  <c r="CX48" i="8" s="1"/>
  <c r="CY48" i="8" s="1"/>
  <c r="CU48" i="8"/>
  <c r="CR48" i="8"/>
  <c r="CS48" i="8" s="1"/>
  <c r="CT48" i="8" s="1"/>
  <c r="CP48" i="8"/>
  <c r="CM48" i="8"/>
  <c r="CN48" i="8" s="1"/>
  <c r="CO48" i="8" s="1"/>
  <c r="CK48" i="8"/>
  <c r="CH48" i="8"/>
  <c r="CI48" i="8" s="1"/>
  <c r="CJ48" i="8" s="1"/>
  <c r="CF48" i="8"/>
  <c r="CC48" i="8"/>
  <c r="CD48" i="8" s="1"/>
  <c r="CE48" i="8" s="1"/>
  <c r="CA48" i="8"/>
  <c r="BX48" i="8"/>
  <c r="BY48" i="8" s="1"/>
  <c r="BZ48" i="8" s="1"/>
  <c r="BV48" i="8"/>
  <c r="BS48" i="8"/>
  <c r="BT48" i="8" s="1"/>
  <c r="BU48" i="8" s="1"/>
  <c r="BQ48" i="8"/>
  <c r="BN48" i="8"/>
  <c r="BO48" i="8" s="1"/>
  <c r="BP48" i="8" s="1"/>
  <c r="BL48" i="8"/>
  <c r="BI48" i="8"/>
  <c r="BJ48" i="8" s="1"/>
  <c r="BK48" i="8" s="1"/>
  <c r="BG48" i="8"/>
  <c r="BD48" i="8"/>
  <c r="BE48" i="8" s="1"/>
  <c r="BF48" i="8" s="1"/>
  <c r="BB48" i="8"/>
  <c r="AZ48" i="8"/>
  <c r="BA48" i="8" s="1"/>
  <c r="AW48" i="8"/>
  <c r="AU48" i="8"/>
  <c r="AV48" i="8" s="1"/>
  <c r="AR48" i="8"/>
  <c r="AP48" i="8"/>
  <c r="AQ48" i="8" s="1"/>
  <c r="AI48" i="8"/>
  <c r="AK48" i="8" s="1"/>
  <c r="AL48" i="8" s="1"/>
  <c r="AH48" i="8"/>
  <c r="AG48" i="8"/>
  <c r="AF48" i="8"/>
  <c r="AC48" i="8"/>
  <c r="AA48" i="8"/>
  <c r="AB48" i="8" s="1"/>
  <c r="X48" i="8"/>
  <c r="V48" i="8"/>
  <c r="N48" i="8"/>
  <c r="E48" i="8"/>
  <c r="F48" i="8" s="1"/>
  <c r="ST47" i="8"/>
  <c r="SQ47" i="8"/>
  <c r="SR47" i="8" s="1"/>
  <c r="SS47" i="8" s="1"/>
  <c r="SO47" i="8"/>
  <c r="SL47" i="8"/>
  <c r="SM47" i="8" s="1"/>
  <c r="SN47" i="8" s="1"/>
  <c r="SJ47" i="8"/>
  <c r="SG47" i="8"/>
  <c r="SH47" i="8" s="1"/>
  <c r="SI47" i="8" s="1"/>
  <c r="SE47" i="8"/>
  <c r="SB47" i="8"/>
  <c r="SC47" i="8" s="1"/>
  <c r="SD47" i="8" s="1"/>
  <c r="RZ47" i="8"/>
  <c r="RW47" i="8"/>
  <c r="RX47" i="8" s="1"/>
  <c r="RY47" i="8" s="1"/>
  <c r="RU47" i="8"/>
  <c r="RR47" i="8"/>
  <c r="RS47" i="8" s="1"/>
  <c r="RT47" i="8" s="1"/>
  <c r="RP47" i="8"/>
  <c r="RM47" i="8"/>
  <c r="RN47" i="8" s="1"/>
  <c r="RO47" i="8" s="1"/>
  <c r="RK47" i="8"/>
  <c r="RH47" i="8"/>
  <c r="RI47" i="8" s="1"/>
  <c r="RJ47" i="8" s="1"/>
  <c r="RF47" i="8"/>
  <c r="RC47" i="8"/>
  <c r="RD47" i="8" s="1"/>
  <c r="RE47" i="8" s="1"/>
  <c r="RA47" i="8"/>
  <c r="QX47" i="8"/>
  <c r="QY47" i="8" s="1"/>
  <c r="QZ47" i="8" s="1"/>
  <c r="QV47" i="8"/>
  <c r="QS47" i="8"/>
  <c r="QT47" i="8" s="1"/>
  <c r="QU47" i="8" s="1"/>
  <c r="QQ47" i="8"/>
  <c r="QN47" i="8"/>
  <c r="QO47" i="8" s="1"/>
  <c r="QP47" i="8" s="1"/>
  <c r="QL47" i="8"/>
  <c r="QI47" i="8"/>
  <c r="QJ47" i="8" s="1"/>
  <c r="QK47" i="8" s="1"/>
  <c r="QG47" i="8"/>
  <c r="QD47" i="8"/>
  <c r="QE47" i="8" s="1"/>
  <c r="QF47" i="8" s="1"/>
  <c r="QB47" i="8"/>
  <c r="PY47" i="8"/>
  <c r="PZ47" i="8" s="1"/>
  <c r="QA47" i="8" s="1"/>
  <c r="PW47" i="8"/>
  <c r="PT47" i="8"/>
  <c r="PU47" i="8" s="1"/>
  <c r="PV47" i="8" s="1"/>
  <c r="PR47" i="8"/>
  <c r="PO47" i="8"/>
  <c r="PP47" i="8" s="1"/>
  <c r="PQ47" i="8" s="1"/>
  <c r="PM47" i="8"/>
  <c r="PJ47" i="8"/>
  <c r="PK47" i="8" s="1"/>
  <c r="PL47" i="8" s="1"/>
  <c r="PH47" i="8"/>
  <c r="PE47" i="8"/>
  <c r="PF47" i="8" s="1"/>
  <c r="PG47" i="8" s="1"/>
  <c r="PC47" i="8"/>
  <c r="OZ47" i="8"/>
  <c r="PA47" i="8" s="1"/>
  <c r="PB47" i="8" s="1"/>
  <c r="OX47" i="8"/>
  <c r="OU47" i="8"/>
  <c r="OV47" i="8" s="1"/>
  <c r="OW47" i="8" s="1"/>
  <c r="OS47" i="8"/>
  <c r="OP47" i="8"/>
  <c r="OQ47" i="8" s="1"/>
  <c r="OR47" i="8" s="1"/>
  <c r="ON47" i="8"/>
  <c r="OK47" i="8"/>
  <c r="OL47" i="8" s="1"/>
  <c r="OM47" i="8" s="1"/>
  <c r="OI47" i="8"/>
  <c r="OF47" i="8"/>
  <c r="OG47" i="8" s="1"/>
  <c r="OH47" i="8" s="1"/>
  <c r="OD47" i="8"/>
  <c r="OA47" i="8"/>
  <c r="OB47" i="8" s="1"/>
  <c r="OC47" i="8" s="1"/>
  <c r="NY47" i="8"/>
  <c r="NV47" i="8"/>
  <c r="NW47" i="8" s="1"/>
  <c r="NX47" i="8" s="1"/>
  <c r="NT47" i="8"/>
  <c r="NQ47" i="8"/>
  <c r="NR47" i="8" s="1"/>
  <c r="NS47" i="8" s="1"/>
  <c r="NO47" i="8"/>
  <c r="NL47" i="8"/>
  <c r="NM47" i="8" s="1"/>
  <c r="NN47" i="8" s="1"/>
  <c r="NJ47" i="8"/>
  <c r="NG47" i="8"/>
  <c r="NH47" i="8" s="1"/>
  <c r="NI47" i="8" s="1"/>
  <c r="NE47" i="8"/>
  <c r="NB47" i="8"/>
  <c r="NC47" i="8" s="1"/>
  <c r="ND47" i="8" s="1"/>
  <c r="MZ47" i="8"/>
  <c r="MW47" i="8"/>
  <c r="MX47" i="8" s="1"/>
  <c r="MY47" i="8" s="1"/>
  <c r="MU47" i="8"/>
  <c r="MR47" i="8"/>
  <c r="MS47" i="8" s="1"/>
  <c r="MT47" i="8" s="1"/>
  <c r="MP47" i="8"/>
  <c r="MM47" i="8"/>
  <c r="MN47" i="8" s="1"/>
  <c r="MO47" i="8" s="1"/>
  <c r="MK47" i="8"/>
  <c r="MH47" i="8"/>
  <c r="MI47" i="8" s="1"/>
  <c r="MJ47" i="8" s="1"/>
  <c r="MF47" i="8"/>
  <c r="MC47" i="8"/>
  <c r="MD47" i="8" s="1"/>
  <c r="ME47" i="8" s="1"/>
  <c r="MA47" i="8"/>
  <c r="LX47" i="8"/>
  <c r="LY47" i="8" s="1"/>
  <c r="LZ47" i="8" s="1"/>
  <c r="LV47" i="8"/>
  <c r="LS47" i="8"/>
  <c r="LT47" i="8" s="1"/>
  <c r="LU47" i="8" s="1"/>
  <c r="LQ47" i="8"/>
  <c r="LN47" i="8"/>
  <c r="LO47" i="8" s="1"/>
  <c r="LP47" i="8" s="1"/>
  <c r="LL47" i="8"/>
  <c r="LI47" i="8"/>
  <c r="LJ47" i="8" s="1"/>
  <c r="LK47" i="8" s="1"/>
  <c r="LG47" i="8"/>
  <c r="LD47" i="8"/>
  <c r="LE47" i="8" s="1"/>
  <c r="LF47" i="8" s="1"/>
  <c r="LB47" i="8"/>
  <c r="KY47" i="8"/>
  <c r="KZ47" i="8" s="1"/>
  <c r="LA47" i="8" s="1"/>
  <c r="KW47" i="8"/>
  <c r="KT47" i="8"/>
  <c r="KU47" i="8" s="1"/>
  <c r="KV47" i="8" s="1"/>
  <c r="KR47" i="8"/>
  <c r="KO47" i="8"/>
  <c r="KP47" i="8" s="1"/>
  <c r="KQ47" i="8" s="1"/>
  <c r="KM47" i="8"/>
  <c r="KJ47" i="8"/>
  <c r="KK47" i="8" s="1"/>
  <c r="KL47" i="8" s="1"/>
  <c r="KH47" i="8"/>
  <c r="KE47" i="8"/>
  <c r="KF47" i="8" s="1"/>
  <c r="KG47" i="8" s="1"/>
  <c r="KC47" i="8"/>
  <c r="JZ47" i="8"/>
  <c r="KA47" i="8" s="1"/>
  <c r="KB47" i="8" s="1"/>
  <c r="JX47" i="8"/>
  <c r="JU47" i="8"/>
  <c r="JV47" i="8" s="1"/>
  <c r="JW47" i="8" s="1"/>
  <c r="JS47" i="8"/>
  <c r="JP47" i="8"/>
  <c r="JQ47" i="8" s="1"/>
  <c r="JR47" i="8" s="1"/>
  <c r="JN47" i="8"/>
  <c r="JK47" i="8"/>
  <c r="JL47" i="8" s="1"/>
  <c r="JM47" i="8" s="1"/>
  <c r="JI47" i="8"/>
  <c r="JF47" i="8"/>
  <c r="JG47" i="8" s="1"/>
  <c r="JH47" i="8" s="1"/>
  <c r="JD47" i="8"/>
  <c r="JA47" i="8"/>
  <c r="JB47" i="8" s="1"/>
  <c r="JC47" i="8" s="1"/>
  <c r="IY47" i="8"/>
  <c r="IV47" i="8"/>
  <c r="IW47" i="8" s="1"/>
  <c r="IX47" i="8" s="1"/>
  <c r="IT47" i="8"/>
  <c r="IQ47" i="8"/>
  <c r="IR47" i="8" s="1"/>
  <c r="IS47" i="8" s="1"/>
  <c r="IO47" i="8"/>
  <c r="IL47" i="8"/>
  <c r="IM47" i="8" s="1"/>
  <c r="IN47" i="8" s="1"/>
  <c r="IJ47" i="8"/>
  <c r="IG47" i="8"/>
  <c r="IH47" i="8" s="1"/>
  <c r="II47" i="8" s="1"/>
  <c r="IE47" i="8"/>
  <c r="IB47" i="8"/>
  <c r="IC47" i="8" s="1"/>
  <c r="ID47" i="8" s="1"/>
  <c r="HZ47" i="8"/>
  <c r="HW47" i="8"/>
  <c r="HX47" i="8" s="1"/>
  <c r="HY47" i="8" s="1"/>
  <c r="HU47" i="8"/>
  <c r="HR47" i="8"/>
  <c r="HS47" i="8" s="1"/>
  <c r="HT47" i="8" s="1"/>
  <c r="HP47" i="8"/>
  <c r="HM47" i="8"/>
  <c r="HN47" i="8" s="1"/>
  <c r="HO47" i="8" s="1"/>
  <c r="HK47" i="8"/>
  <c r="HH47" i="8"/>
  <c r="HI47" i="8" s="1"/>
  <c r="HJ47" i="8" s="1"/>
  <c r="HF47" i="8"/>
  <c r="HC47" i="8"/>
  <c r="HD47" i="8" s="1"/>
  <c r="HE47" i="8" s="1"/>
  <c r="HA47" i="8"/>
  <c r="GX47" i="8"/>
  <c r="GY47" i="8" s="1"/>
  <c r="GZ47" i="8" s="1"/>
  <c r="GV47" i="8"/>
  <c r="GS47" i="8"/>
  <c r="GT47" i="8" s="1"/>
  <c r="GU47" i="8" s="1"/>
  <c r="GQ47" i="8"/>
  <c r="GN47" i="8"/>
  <c r="GO47" i="8" s="1"/>
  <c r="GP47" i="8" s="1"/>
  <c r="GL47" i="8"/>
  <c r="GI47" i="8"/>
  <c r="GJ47" i="8" s="1"/>
  <c r="GK47" i="8" s="1"/>
  <c r="GG47" i="8"/>
  <c r="GD47" i="8"/>
  <c r="GE47" i="8" s="1"/>
  <c r="GF47" i="8" s="1"/>
  <c r="GB47" i="8"/>
  <c r="FY47" i="8"/>
  <c r="FZ47" i="8" s="1"/>
  <c r="GA47" i="8" s="1"/>
  <c r="FW47" i="8"/>
  <c r="FT47" i="8"/>
  <c r="FU47" i="8" s="1"/>
  <c r="FV47" i="8" s="1"/>
  <c r="FR47" i="8"/>
  <c r="FO47" i="8"/>
  <c r="FP47" i="8" s="1"/>
  <c r="FQ47" i="8" s="1"/>
  <c r="FM47" i="8"/>
  <c r="FJ47" i="8"/>
  <c r="FK47" i="8" s="1"/>
  <c r="FL47" i="8" s="1"/>
  <c r="FH47" i="8"/>
  <c r="FE47" i="8"/>
  <c r="FF47" i="8" s="1"/>
  <c r="FG47" i="8" s="1"/>
  <c r="FC47" i="8"/>
  <c r="EZ47" i="8"/>
  <c r="FA47" i="8" s="1"/>
  <c r="FB47" i="8" s="1"/>
  <c r="EX47" i="8"/>
  <c r="EU47" i="8"/>
  <c r="EV47" i="8" s="1"/>
  <c r="EW47" i="8" s="1"/>
  <c r="ES47" i="8"/>
  <c r="EP47" i="8"/>
  <c r="EQ47" i="8" s="1"/>
  <c r="ER47" i="8" s="1"/>
  <c r="EN47" i="8"/>
  <c r="EK47" i="8"/>
  <c r="EL47" i="8" s="1"/>
  <c r="EM47" i="8" s="1"/>
  <c r="EI47" i="8"/>
  <c r="EF47" i="8"/>
  <c r="EG47" i="8" s="1"/>
  <c r="EH47" i="8" s="1"/>
  <c r="ED47" i="8"/>
  <c r="EA47" i="8"/>
  <c r="EB47" i="8" s="1"/>
  <c r="EC47" i="8" s="1"/>
  <c r="DY47" i="8"/>
  <c r="DV47" i="8"/>
  <c r="DW47" i="8" s="1"/>
  <c r="DX47" i="8" s="1"/>
  <c r="DT47" i="8"/>
  <c r="DQ47" i="8"/>
  <c r="DR47" i="8" s="1"/>
  <c r="DS47" i="8" s="1"/>
  <c r="DO47" i="8"/>
  <c r="DL47" i="8"/>
  <c r="DM47" i="8" s="1"/>
  <c r="DN47" i="8" s="1"/>
  <c r="DJ47" i="8"/>
  <c r="DG47" i="8"/>
  <c r="DH47" i="8" s="1"/>
  <c r="DI47" i="8" s="1"/>
  <c r="DE47" i="8"/>
  <c r="DB47" i="8"/>
  <c r="DC47" i="8" s="1"/>
  <c r="DD47" i="8" s="1"/>
  <c r="CZ47" i="8"/>
  <c r="CW47" i="8"/>
  <c r="CX47" i="8" s="1"/>
  <c r="CY47" i="8" s="1"/>
  <c r="CU47" i="8"/>
  <c r="CR47" i="8"/>
  <c r="CS47" i="8" s="1"/>
  <c r="CT47" i="8" s="1"/>
  <c r="CP47" i="8"/>
  <c r="CM47" i="8"/>
  <c r="CN47" i="8" s="1"/>
  <c r="CO47" i="8" s="1"/>
  <c r="CK47" i="8"/>
  <c r="CH47" i="8"/>
  <c r="CI47" i="8" s="1"/>
  <c r="CJ47" i="8" s="1"/>
  <c r="CF47" i="8"/>
  <c r="CC47" i="8"/>
  <c r="CD47" i="8" s="1"/>
  <c r="CE47" i="8" s="1"/>
  <c r="CA47" i="8"/>
  <c r="BX47" i="8"/>
  <c r="BY47" i="8" s="1"/>
  <c r="BZ47" i="8" s="1"/>
  <c r="BV47" i="8"/>
  <c r="BS47" i="8"/>
  <c r="BT47" i="8" s="1"/>
  <c r="BU47" i="8" s="1"/>
  <c r="BQ47" i="8"/>
  <c r="BN47" i="8"/>
  <c r="BO47" i="8" s="1"/>
  <c r="BP47" i="8" s="1"/>
  <c r="BL47" i="8"/>
  <c r="BI47" i="8"/>
  <c r="BJ47" i="8" s="1"/>
  <c r="BK47" i="8" s="1"/>
  <c r="BG47" i="8"/>
  <c r="BD47" i="8"/>
  <c r="BE47" i="8" s="1"/>
  <c r="BF47" i="8" s="1"/>
  <c r="BB47" i="8"/>
  <c r="AZ47" i="8"/>
  <c r="BA47" i="8" s="1"/>
  <c r="AW47" i="8"/>
  <c r="AU47" i="8"/>
  <c r="AV47" i="8" s="1"/>
  <c r="AR47" i="8"/>
  <c r="AP47" i="8"/>
  <c r="AQ47" i="8" s="1"/>
  <c r="AM47" i="8"/>
  <c r="AL47" i="8"/>
  <c r="AK47" i="8"/>
  <c r="AH47" i="8"/>
  <c r="AF47" i="8"/>
  <c r="AG47" i="8" s="1"/>
  <c r="AC47" i="8"/>
  <c r="AA47" i="8"/>
  <c r="AB47" i="8" s="1"/>
  <c r="X47" i="8"/>
  <c r="V47" i="8"/>
  <c r="W47" i="8" s="1"/>
  <c r="N47" i="8"/>
  <c r="E47" i="8"/>
  <c r="F47" i="8" s="1"/>
  <c r="ST46" i="8"/>
  <c r="SQ46" i="8"/>
  <c r="SR46" i="8" s="1"/>
  <c r="SS46" i="8" s="1"/>
  <c r="SO46" i="8"/>
  <c r="SL46" i="8"/>
  <c r="SM46" i="8" s="1"/>
  <c r="SN46" i="8" s="1"/>
  <c r="SJ46" i="8"/>
  <c r="SG46" i="8"/>
  <c r="SH46" i="8" s="1"/>
  <c r="SI46" i="8" s="1"/>
  <c r="SE46" i="8"/>
  <c r="SB46" i="8"/>
  <c r="SC46" i="8" s="1"/>
  <c r="SD46" i="8" s="1"/>
  <c r="RZ46" i="8"/>
  <c r="RW46" i="8"/>
  <c r="RX46" i="8" s="1"/>
  <c r="RY46" i="8" s="1"/>
  <c r="RU46" i="8"/>
  <c r="RR46" i="8"/>
  <c r="RS46" i="8" s="1"/>
  <c r="RT46" i="8" s="1"/>
  <c r="RP46" i="8"/>
  <c r="RM46" i="8"/>
  <c r="RN46" i="8" s="1"/>
  <c r="RO46" i="8" s="1"/>
  <c r="RK46" i="8"/>
  <c r="RH46" i="8"/>
  <c r="RI46" i="8" s="1"/>
  <c r="RJ46" i="8" s="1"/>
  <c r="RF46" i="8"/>
  <c r="RC46" i="8"/>
  <c r="RD46" i="8" s="1"/>
  <c r="RE46" i="8" s="1"/>
  <c r="RA46" i="8"/>
  <c r="QX46" i="8"/>
  <c r="QY46" i="8" s="1"/>
  <c r="QZ46" i="8" s="1"/>
  <c r="QV46" i="8"/>
  <c r="QS46" i="8"/>
  <c r="QT46" i="8" s="1"/>
  <c r="QU46" i="8" s="1"/>
  <c r="QQ46" i="8"/>
  <c r="QN46" i="8"/>
  <c r="QO46" i="8" s="1"/>
  <c r="QP46" i="8" s="1"/>
  <c r="QL46" i="8"/>
  <c r="QI46" i="8"/>
  <c r="QJ46" i="8" s="1"/>
  <c r="QK46" i="8" s="1"/>
  <c r="QG46" i="8"/>
  <c r="QD46" i="8"/>
  <c r="QE46" i="8" s="1"/>
  <c r="QF46" i="8" s="1"/>
  <c r="QB46" i="8"/>
  <c r="PY46" i="8"/>
  <c r="PZ46" i="8" s="1"/>
  <c r="QA46" i="8" s="1"/>
  <c r="PW46" i="8"/>
  <c r="PT46" i="8"/>
  <c r="PU46" i="8" s="1"/>
  <c r="PV46" i="8" s="1"/>
  <c r="PR46" i="8"/>
  <c r="PO46" i="8"/>
  <c r="PP46" i="8" s="1"/>
  <c r="PQ46" i="8" s="1"/>
  <c r="PM46" i="8"/>
  <c r="PJ46" i="8"/>
  <c r="PK46" i="8" s="1"/>
  <c r="PL46" i="8" s="1"/>
  <c r="PH46" i="8"/>
  <c r="PE46" i="8"/>
  <c r="PF46" i="8" s="1"/>
  <c r="PG46" i="8" s="1"/>
  <c r="PC46" i="8"/>
  <c r="OZ46" i="8"/>
  <c r="PA46" i="8" s="1"/>
  <c r="PB46" i="8" s="1"/>
  <c r="OX46" i="8"/>
  <c r="OU46" i="8"/>
  <c r="OV46" i="8" s="1"/>
  <c r="OW46" i="8" s="1"/>
  <c r="OS46" i="8"/>
  <c r="OP46" i="8"/>
  <c r="OQ46" i="8" s="1"/>
  <c r="OR46" i="8" s="1"/>
  <c r="ON46" i="8"/>
  <c r="OK46" i="8"/>
  <c r="OL46" i="8" s="1"/>
  <c r="OM46" i="8" s="1"/>
  <c r="OI46" i="8"/>
  <c r="OF46" i="8"/>
  <c r="OG46" i="8" s="1"/>
  <c r="OH46" i="8" s="1"/>
  <c r="OD46" i="8"/>
  <c r="OA46" i="8"/>
  <c r="OB46" i="8" s="1"/>
  <c r="OC46" i="8" s="1"/>
  <c r="NY46" i="8"/>
  <c r="NV46" i="8"/>
  <c r="NW46" i="8" s="1"/>
  <c r="NX46" i="8" s="1"/>
  <c r="NT46" i="8"/>
  <c r="NQ46" i="8"/>
  <c r="NR46" i="8" s="1"/>
  <c r="NS46" i="8" s="1"/>
  <c r="NO46" i="8"/>
  <c r="NL46" i="8"/>
  <c r="NM46" i="8" s="1"/>
  <c r="NN46" i="8" s="1"/>
  <c r="NJ46" i="8"/>
  <c r="NG46" i="8"/>
  <c r="NH46" i="8" s="1"/>
  <c r="NI46" i="8" s="1"/>
  <c r="NE46" i="8"/>
  <c r="NB46" i="8"/>
  <c r="NC46" i="8" s="1"/>
  <c r="ND46" i="8" s="1"/>
  <c r="MZ46" i="8"/>
  <c r="MW46" i="8"/>
  <c r="MX46" i="8" s="1"/>
  <c r="MY46" i="8" s="1"/>
  <c r="MU46" i="8"/>
  <c r="MR46" i="8"/>
  <c r="MS46" i="8" s="1"/>
  <c r="MT46" i="8" s="1"/>
  <c r="MP46" i="8"/>
  <c r="MM46" i="8"/>
  <c r="MN46" i="8" s="1"/>
  <c r="MO46" i="8" s="1"/>
  <c r="MK46" i="8"/>
  <c r="MH46" i="8"/>
  <c r="MI46" i="8" s="1"/>
  <c r="MJ46" i="8" s="1"/>
  <c r="MF46" i="8"/>
  <c r="MC46" i="8"/>
  <c r="MD46" i="8" s="1"/>
  <c r="ME46" i="8" s="1"/>
  <c r="MA46" i="8"/>
  <c r="LX46" i="8"/>
  <c r="LY46" i="8" s="1"/>
  <c r="LZ46" i="8" s="1"/>
  <c r="LV46" i="8"/>
  <c r="LS46" i="8"/>
  <c r="LT46" i="8" s="1"/>
  <c r="LU46" i="8" s="1"/>
  <c r="LQ46" i="8"/>
  <c r="LN46" i="8"/>
  <c r="LO46" i="8" s="1"/>
  <c r="LP46" i="8" s="1"/>
  <c r="LL46" i="8"/>
  <c r="LI46" i="8"/>
  <c r="LJ46" i="8" s="1"/>
  <c r="LK46" i="8" s="1"/>
  <c r="LG46" i="8"/>
  <c r="LD46" i="8"/>
  <c r="LE46" i="8" s="1"/>
  <c r="LF46" i="8" s="1"/>
  <c r="LB46" i="8"/>
  <c r="KY46" i="8"/>
  <c r="KZ46" i="8" s="1"/>
  <c r="LA46" i="8" s="1"/>
  <c r="KW46" i="8"/>
  <c r="KT46" i="8"/>
  <c r="KU46" i="8" s="1"/>
  <c r="KV46" i="8" s="1"/>
  <c r="KR46" i="8"/>
  <c r="KO46" i="8"/>
  <c r="KP46" i="8" s="1"/>
  <c r="KQ46" i="8" s="1"/>
  <c r="KM46" i="8"/>
  <c r="KJ46" i="8"/>
  <c r="KK46" i="8" s="1"/>
  <c r="KL46" i="8" s="1"/>
  <c r="KH46" i="8"/>
  <c r="KE46" i="8"/>
  <c r="KF46" i="8" s="1"/>
  <c r="KG46" i="8" s="1"/>
  <c r="KC46" i="8"/>
  <c r="JZ46" i="8"/>
  <c r="KA46" i="8" s="1"/>
  <c r="KB46" i="8" s="1"/>
  <c r="JX46" i="8"/>
  <c r="JU46" i="8"/>
  <c r="JV46" i="8" s="1"/>
  <c r="JW46" i="8" s="1"/>
  <c r="JS46" i="8"/>
  <c r="JP46" i="8"/>
  <c r="JQ46" i="8" s="1"/>
  <c r="JR46" i="8" s="1"/>
  <c r="JN46" i="8"/>
  <c r="JK46" i="8"/>
  <c r="JL46" i="8" s="1"/>
  <c r="JM46" i="8" s="1"/>
  <c r="JI46" i="8"/>
  <c r="JF46" i="8"/>
  <c r="JG46" i="8" s="1"/>
  <c r="JH46" i="8" s="1"/>
  <c r="JD46" i="8"/>
  <c r="JA46" i="8"/>
  <c r="JB46" i="8" s="1"/>
  <c r="JC46" i="8" s="1"/>
  <c r="IY46" i="8"/>
  <c r="IV46" i="8"/>
  <c r="IW46" i="8" s="1"/>
  <c r="IX46" i="8" s="1"/>
  <c r="IT46" i="8"/>
  <c r="IQ46" i="8"/>
  <c r="IR46" i="8" s="1"/>
  <c r="IS46" i="8" s="1"/>
  <c r="IO46" i="8"/>
  <c r="IL46" i="8"/>
  <c r="IM46" i="8" s="1"/>
  <c r="IN46" i="8" s="1"/>
  <c r="IJ46" i="8"/>
  <c r="IG46" i="8"/>
  <c r="IH46" i="8" s="1"/>
  <c r="II46" i="8" s="1"/>
  <c r="IE46" i="8"/>
  <c r="IB46" i="8"/>
  <c r="IC46" i="8" s="1"/>
  <c r="ID46" i="8" s="1"/>
  <c r="HZ46" i="8"/>
  <c r="HW46" i="8"/>
  <c r="HX46" i="8" s="1"/>
  <c r="HY46" i="8" s="1"/>
  <c r="HU46" i="8"/>
  <c r="HR46" i="8"/>
  <c r="HS46" i="8" s="1"/>
  <c r="HT46" i="8" s="1"/>
  <c r="HP46" i="8"/>
  <c r="HM46" i="8"/>
  <c r="HN46" i="8" s="1"/>
  <c r="HO46" i="8" s="1"/>
  <c r="HK46" i="8"/>
  <c r="HH46" i="8"/>
  <c r="HI46" i="8" s="1"/>
  <c r="HJ46" i="8" s="1"/>
  <c r="HF46" i="8"/>
  <c r="HC46" i="8"/>
  <c r="HD46" i="8" s="1"/>
  <c r="HE46" i="8" s="1"/>
  <c r="HA46" i="8"/>
  <c r="GX46" i="8"/>
  <c r="GY46" i="8" s="1"/>
  <c r="GZ46" i="8" s="1"/>
  <c r="GV46" i="8"/>
  <c r="GS46" i="8"/>
  <c r="GT46" i="8" s="1"/>
  <c r="GU46" i="8" s="1"/>
  <c r="GQ46" i="8"/>
  <c r="GN46" i="8"/>
  <c r="GO46" i="8" s="1"/>
  <c r="GP46" i="8" s="1"/>
  <c r="GL46" i="8"/>
  <c r="GI46" i="8"/>
  <c r="GJ46" i="8" s="1"/>
  <c r="GK46" i="8" s="1"/>
  <c r="GG46" i="8"/>
  <c r="GD46" i="8"/>
  <c r="GE46" i="8" s="1"/>
  <c r="GF46" i="8" s="1"/>
  <c r="GB46" i="8"/>
  <c r="FY46" i="8"/>
  <c r="FZ46" i="8" s="1"/>
  <c r="GA46" i="8" s="1"/>
  <c r="FW46" i="8"/>
  <c r="FT46" i="8"/>
  <c r="FU46" i="8" s="1"/>
  <c r="FV46" i="8" s="1"/>
  <c r="FR46" i="8"/>
  <c r="FO46" i="8"/>
  <c r="FP46" i="8" s="1"/>
  <c r="FQ46" i="8" s="1"/>
  <c r="FM46" i="8"/>
  <c r="FJ46" i="8"/>
  <c r="FK46" i="8" s="1"/>
  <c r="FL46" i="8" s="1"/>
  <c r="FH46" i="8"/>
  <c r="FE46" i="8"/>
  <c r="FF46" i="8" s="1"/>
  <c r="FG46" i="8" s="1"/>
  <c r="FC46" i="8"/>
  <c r="EZ46" i="8"/>
  <c r="FA46" i="8" s="1"/>
  <c r="FB46" i="8" s="1"/>
  <c r="EX46" i="8"/>
  <c r="EU46" i="8"/>
  <c r="EV46" i="8" s="1"/>
  <c r="EW46" i="8" s="1"/>
  <c r="ES46" i="8"/>
  <c r="EP46" i="8"/>
  <c r="EQ46" i="8" s="1"/>
  <c r="ER46" i="8" s="1"/>
  <c r="EN46" i="8"/>
  <c r="EK46" i="8"/>
  <c r="EL46" i="8" s="1"/>
  <c r="EM46" i="8" s="1"/>
  <c r="EI46" i="8"/>
  <c r="EF46" i="8"/>
  <c r="EG46" i="8" s="1"/>
  <c r="EH46" i="8" s="1"/>
  <c r="ED46" i="8"/>
  <c r="EA46" i="8"/>
  <c r="EB46" i="8" s="1"/>
  <c r="EC46" i="8" s="1"/>
  <c r="DY46" i="8"/>
  <c r="DV46" i="8"/>
  <c r="DW46" i="8" s="1"/>
  <c r="DX46" i="8" s="1"/>
  <c r="DT46" i="8"/>
  <c r="DQ46" i="8"/>
  <c r="DR46" i="8" s="1"/>
  <c r="DS46" i="8" s="1"/>
  <c r="DO46" i="8"/>
  <c r="DL46" i="8"/>
  <c r="DM46" i="8" s="1"/>
  <c r="DN46" i="8" s="1"/>
  <c r="DJ46" i="8"/>
  <c r="DG46" i="8"/>
  <c r="DH46" i="8" s="1"/>
  <c r="DI46" i="8" s="1"/>
  <c r="DE46" i="8"/>
  <c r="DB46" i="8"/>
  <c r="DC46" i="8" s="1"/>
  <c r="DD46" i="8" s="1"/>
  <c r="CZ46" i="8"/>
  <c r="CW46" i="8"/>
  <c r="CX46" i="8" s="1"/>
  <c r="CY46" i="8" s="1"/>
  <c r="CU46" i="8"/>
  <c r="CR46" i="8"/>
  <c r="CS46" i="8" s="1"/>
  <c r="CT46" i="8" s="1"/>
  <c r="CP46" i="8"/>
  <c r="CM46" i="8"/>
  <c r="CN46" i="8" s="1"/>
  <c r="CO46" i="8" s="1"/>
  <c r="CK46" i="8"/>
  <c r="CH46" i="8"/>
  <c r="CI46" i="8" s="1"/>
  <c r="CJ46" i="8" s="1"/>
  <c r="CF46" i="8"/>
  <c r="CC46" i="8"/>
  <c r="CD46" i="8" s="1"/>
  <c r="CE46" i="8" s="1"/>
  <c r="CA46" i="8"/>
  <c r="BX46" i="8"/>
  <c r="BY46" i="8" s="1"/>
  <c r="BZ46" i="8" s="1"/>
  <c r="BV46" i="8"/>
  <c r="BS46" i="8"/>
  <c r="BT46" i="8" s="1"/>
  <c r="BU46" i="8" s="1"/>
  <c r="BQ46" i="8"/>
  <c r="BN46" i="8"/>
  <c r="BO46" i="8" s="1"/>
  <c r="BP46" i="8" s="1"/>
  <c r="BL46" i="8"/>
  <c r="BI46" i="8"/>
  <c r="BJ46" i="8" s="1"/>
  <c r="BG46" i="8"/>
  <c r="BD46" i="8"/>
  <c r="BE46" i="8" s="1"/>
  <c r="BF46" i="8" s="1"/>
  <c r="BB46" i="8"/>
  <c r="AZ46" i="8"/>
  <c r="BA46" i="8" s="1"/>
  <c r="AW46" i="8"/>
  <c r="AU46" i="8"/>
  <c r="AV46" i="8" s="1"/>
  <c r="AR46" i="8"/>
  <c r="AP46" i="8"/>
  <c r="AQ46" i="8" s="1"/>
  <c r="AM46" i="8"/>
  <c r="AK46" i="8"/>
  <c r="AL46" i="8" s="1"/>
  <c r="AH46" i="8"/>
  <c r="AF46" i="8"/>
  <c r="AG46" i="8" s="1"/>
  <c r="AC46" i="8"/>
  <c r="AA46" i="8"/>
  <c r="AB46" i="8" s="1"/>
  <c r="X46" i="8"/>
  <c r="W46" i="8"/>
  <c r="V46" i="8"/>
  <c r="N46" i="8"/>
  <c r="E46" i="8"/>
  <c r="F46" i="8" s="1"/>
  <c r="ST45" i="8"/>
  <c r="SQ45" i="8"/>
  <c r="SR45" i="8" s="1"/>
  <c r="SS45" i="8" s="1"/>
  <c r="SO45" i="8"/>
  <c r="SL45" i="8"/>
  <c r="SM45" i="8" s="1"/>
  <c r="SN45" i="8" s="1"/>
  <c r="SJ45" i="8"/>
  <c r="SG45" i="8"/>
  <c r="SH45" i="8" s="1"/>
  <c r="SI45" i="8" s="1"/>
  <c r="SE45" i="8"/>
  <c r="SB45" i="8"/>
  <c r="SC45" i="8" s="1"/>
  <c r="SD45" i="8" s="1"/>
  <c r="RZ45" i="8"/>
  <c r="RW45" i="8"/>
  <c r="RX45" i="8" s="1"/>
  <c r="RY45" i="8" s="1"/>
  <c r="RU45" i="8"/>
  <c r="RR45" i="8"/>
  <c r="RS45" i="8" s="1"/>
  <c r="RT45" i="8" s="1"/>
  <c r="RP45" i="8"/>
  <c r="RM45" i="8"/>
  <c r="RN45" i="8" s="1"/>
  <c r="RO45" i="8" s="1"/>
  <c r="RK45" i="8"/>
  <c r="RH45" i="8"/>
  <c r="RI45" i="8" s="1"/>
  <c r="RJ45" i="8" s="1"/>
  <c r="RF45" i="8"/>
  <c r="RC45" i="8"/>
  <c r="RD45" i="8" s="1"/>
  <c r="RE45" i="8" s="1"/>
  <c r="RA45" i="8"/>
  <c r="QX45" i="8"/>
  <c r="QY45" i="8" s="1"/>
  <c r="QZ45" i="8" s="1"/>
  <c r="QV45" i="8"/>
  <c r="QS45" i="8"/>
  <c r="QT45" i="8" s="1"/>
  <c r="QU45" i="8" s="1"/>
  <c r="QQ45" i="8"/>
  <c r="QN45" i="8"/>
  <c r="QO45" i="8" s="1"/>
  <c r="QP45" i="8" s="1"/>
  <c r="QL45" i="8"/>
  <c r="QI45" i="8"/>
  <c r="QJ45" i="8" s="1"/>
  <c r="QK45" i="8" s="1"/>
  <c r="QG45" i="8"/>
  <c r="QD45" i="8"/>
  <c r="QE45" i="8" s="1"/>
  <c r="QF45" i="8" s="1"/>
  <c r="QB45" i="8"/>
  <c r="PY45" i="8"/>
  <c r="PZ45" i="8" s="1"/>
  <c r="QA45" i="8" s="1"/>
  <c r="PW45" i="8"/>
  <c r="PT45" i="8"/>
  <c r="PU45" i="8" s="1"/>
  <c r="PV45" i="8" s="1"/>
  <c r="PR45" i="8"/>
  <c r="PO45" i="8"/>
  <c r="PP45" i="8" s="1"/>
  <c r="PQ45" i="8" s="1"/>
  <c r="PM45" i="8"/>
  <c r="PJ45" i="8"/>
  <c r="PK45" i="8" s="1"/>
  <c r="PL45" i="8" s="1"/>
  <c r="PH45" i="8"/>
  <c r="PE45" i="8"/>
  <c r="PF45" i="8" s="1"/>
  <c r="PG45" i="8" s="1"/>
  <c r="PC45" i="8"/>
  <c r="OZ45" i="8"/>
  <c r="PA45" i="8" s="1"/>
  <c r="PB45" i="8" s="1"/>
  <c r="OX45" i="8"/>
  <c r="OU45" i="8"/>
  <c r="OV45" i="8" s="1"/>
  <c r="OW45" i="8" s="1"/>
  <c r="OS45" i="8"/>
  <c r="OP45" i="8"/>
  <c r="OQ45" i="8" s="1"/>
  <c r="OR45" i="8" s="1"/>
  <c r="ON45" i="8"/>
  <c r="OK45" i="8"/>
  <c r="OL45" i="8" s="1"/>
  <c r="OM45" i="8" s="1"/>
  <c r="OI45" i="8"/>
  <c r="OF45" i="8"/>
  <c r="OG45" i="8" s="1"/>
  <c r="OH45" i="8" s="1"/>
  <c r="OD45" i="8"/>
  <c r="OA45" i="8"/>
  <c r="OB45" i="8" s="1"/>
  <c r="OC45" i="8" s="1"/>
  <c r="NY45" i="8"/>
  <c r="NV45" i="8"/>
  <c r="NW45" i="8" s="1"/>
  <c r="NX45" i="8" s="1"/>
  <c r="NT45" i="8"/>
  <c r="NQ45" i="8"/>
  <c r="NR45" i="8" s="1"/>
  <c r="NS45" i="8" s="1"/>
  <c r="NO45" i="8"/>
  <c r="NL45" i="8"/>
  <c r="NM45" i="8" s="1"/>
  <c r="NN45" i="8" s="1"/>
  <c r="NJ45" i="8"/>
  <c r="NG45" i="8"/>
  <c r="NH45" i="8" s="1"/>
  <c r="NI45" i="8" s="1"/>
  <c r="NE45" i="8"/>
  <c r="NB45" i="8"/>
  <c r="NC45" i="8" s="1"/>
  <c r="ND45" i="8" s="1"/>
  <c r="MZ45" i="8"/>
  <c r="MW45" i="8"/>
  <c r="MX45" i="8" s="1"/>
  <c r="MY45" i="8" s="1"/>
  <c r="MU45" i="8"/>
  <c r="MR45" i="8"/>
  <c r="MS45" i="8" s="1"/>
  <c r="MT45" i="8" s="1"/>
  <c r="MP45" i="8"/>
  <c r="MM45" i="8"/>
  <c r="MN45" i="8" s="1"/>
  <c r="MO45" i="8" s="1"/>
  <c r="MK45" i="8"/>
  <c r="MH45" i="8"/>
  <c r="MI45" i="8" s="1"/>
  <c r="MJ45" i="8" s="1"/>
  <c r="MF45" i="8"/>
  <c r="MC45" i="8"/>
  <c r="MD45" i="8" s="1"/>
  <c r="ME45" i="8" s="1"/>
  <c r="MA45" i="8"/>
  <c r="LX45" i="8"/>
  <c r="LY45" i="8" s="1"/>
  <c r="LZ45" i="8" s="1"/>
  <c r="LV45" i="8"/>
  <c r="LS45" i="8"/>
  <c r="LT45" i="8" s="1"/>
  <c r="LU45" i="8" s="1"/>
  <c r="LQ45" i="8"/>
  <c r="LN45" i="8"/>
  <c r="LO45" i="8" s="1"/>
  <c r="LP45" i="8" s="1"/>
  <c r="LL45" i="8"/>
  <c r="LI45" i="8"/>
  <c r="LJ45" i="8" s="1"/>
  <c r="LK45" i="8" s="1"/>
  <c r="LG45" i="8"/>
  <c r="LD45" i="8"/>
  <c r="LE45" i="8" s="1"/>
  <c r="LF45" i="8" s="1"/>
  <c r="LB45" i="8"/>
  <c r="KY45" i="8"/>
  <c r="KZ45" i="8" s="1"/>
  <c r="LA45" i="8" s="1"/>
  <c r="KW45" i="8"/>
  <c r="KT45" i="8"/>
  <c r="KU45" i="8" s="1"/>
  <c r="KV45" i="8" s="1"/>
  <c r="KR45" i="8"/>
  <c r="KO45" i="8"/>
  <c r="KP45" i="8" s="1"/>
  <c r="KQ45" i="8" s="1"/>
  <c r="KM45" i="8"/>
  <c r="KJ45" i="8"/>
  <c r="KK45" i="8" s="1"/>
  <c r="KL45" i="8" s="1"/>
  <c r="KH45" i="8"/>
  <c r="KE45" i="8"/>
  <c r="KF45" i="8" s="1"/>
  <c r="KG45" i="8" s="1"/>
  <c r="KC45" i="8"/>
  <c r="JZ45" i="8"/>
  <c r="KA45" i="8" s="1"/>
  <c r="KB45" i="8" s="1"/>
  <c r="JX45" i="8"/>
  <c r="JU45" i="8"/>
  <c r="JV45" i="8" s="1"/>
  <c r="JW45" i="8" s="1"/>
  <c r="JS45" i="8"/>
  <c r="JP45" i="8"/>
  <c r="JQ45" i="8" s="1"/>
  <c r="JR45" i="8" s="1"/>
  <c r="JN45" i="8"/>
  <c r="JK45" i="8"/>
  <c r="JL45" i="8" s="1"/>
  <c r="JM45" i="8" s="1"/>
  <c r="JI45" i="8"/>
  <c r="JF45" i="8"/>
  <c r="JG45" i="8" s="1"/>
  <c r="JH45" i="8" s="1"/>
  <c r="JD45" i="8"/>
  <c r="JA45" i="8"/>
  <c r="JB45" i="8" s="1"/>
  <c r="JC45" i="8" s="1"/>
  <c r="IY45" i="8"/>
  <c r="IV45" i="8"/>
  <c r="IW45" i="8" s="1"/>
  <c r="IX45" i="8" s="1"/>
  <c r="IT45" i="8"/>
  <c r="IQ45" i="8"/>
  <c r="IR45" i="8" s="1"/>
  <c r="IS45" i="8" s="1"/>
  <c r="IO45" i="8"/>
  <c r="IL45" i="8"/>
  <c r="IM45" i="8" s="1"/>
  <c r="IN45" i="8" s="1"/>
  <c r="IJ45" i="8"/>
  <c r="IG45" i="8"/>
  <c r="IH45" i="8" s="1"/>
  <c r="II45" i="8" s="1"/>
  <c r="IE45" i="8"/>
  <c r="IB45" i="8"/>
  <c r="IC45" i="8" s="1"/>
  <c r="ID45" i="8" s="1"/>
  <c r="HZ45" i="8"/>
  <c r="HW45" i="8"/>
  <c r="HX45" i="8" s="1"/>
  <c r="HY45" i="8" s="1"/>
  <c r="HU45" i="8"/>
  <c r="HR45" i="8"/>
  <c r="HS45" i="8" s="1"/>
  <c r="HT45" i="8" s="1"/>
  <c r="HP45" i="8"/>
  <c r="HM45" i="8"/>
  <c r="HN45" i="8" s="1"/>
  <c r="HO45" i="8" s="1"/>
  <c r="HK45" i="8"/>
  <c r="HH45" i="8"/>
  <c r="HI45" i="8" s="1"/>
  <c r="HJ45" i="8" s="1"/>
  <c r="HF45" i="8"/>
  <c r="HC45" i="8"/>
  <c r="HD45" i="8" s="1"/>
  <c r="HE45" i="8" s="1"/>
  <c r="HA45" i="8"/>
  <c r="GX45" i="8"/>
  <c r="GY45" i="8" s="1"/>
  <c r="GZ45" i="8" s="1"/>
  <c r="GV45" i="8"/>
  <c r="GS45" i="8"/>
  <c r="GT45" i="8" s="1"/>
  <c r="GU45" i="8" s="1"/>
  <c r="GQ45" i="8"/>
  <c r="GN45" i="8"/>
  <c r="GO45" i="8" s="1"/>
  <c r="GP45" i="8" s="1"/>
  <c r="GL45" i="8"/>
  <c r="GI45" i="8"/>
  <c r="GJ45" i="8" s="1"/>
  <c r="GK45" i="8" s="1"/>
  <c r="GG45" i="8"/>
  <c r="GD45" i="8"/>
  <c r="GE45" i="8" s="1"/>
  <c r="GF45" i="8" s="1"/>
  <c r="GB45" i="8"/>
  <c r="FY45" i="8"/>
  <c r="FZ45" i="8" s="1"/>
  <c r="GA45" i="8" s="1"/>
  <c r="FW45" i="8"/>
  <c r="FT45" i="8"/>
  <c r="FU45" i="8" s="1"/>
  <c r="FV45" i="8" s="1"/>
  <c r="FR45" i="8"/>
  <c r="FO45" i="8"/>
  <c r="FP45" i="8" s="1"/>
  <c r="FQ45" i="8" s="1"/>
  <c r="FM45" i="8"/>
  <c r="FJ45" i="8"/>
  <c r="FK45" i="8" s="1"/>
  <c r="FL45" i="8" s="1"/>
  <c r="FH45" i="8"/>
  <c r="FE45" i="8"/>
  <c r="FF45" i="8" s="1"/>
  <c r="FG45" i="8" s="1"/>
  <c r="FC45" i="8"/>
  <c r="EZ45" i="8"/>
  <c r="FA45" i="8" s="1"/>
  <c r="FB45" i="8" s="1"/>
  <c r="EX45" i="8"/>
  <c r="EU45" i="8"/>
  <c r="EV45" i="8" s="1"/>
  <c r="EW45" i="8" s="1"/>
  <c r="ES45" i="8"/>
  <c r="EP45" i="8"/>
  <c r="EQ45" i="8" s="1"/>
  <c r="ER45" i="8" s="1"/>
  <c r="EN45" i="8"/>
  <c r="EK45" i="8"/>
  <c r="EL45" i="8" s="1"/>
  <c r="EM45" i="8" s="1"/>
  <c r="EI45" i="8"/>
  <c r="EF45" i="8"/>
  <c r="EG45" i="8" s="1"/>
  <c r="EH45" i="8" s="1"/>
  <c r="ED45" i="8"/>
  <c r="EA45" i="8"/>
  <c r="EB45" i="8" s="1"/>
  <c r="EC45" i="8" s="1"/>
  <c r="DY45" i="8"/>
  <c r="DV45" i="8"/>
  <c r="DW45" i="8" s="1"/>
  <c r="DX45" i="8" s="1"/>
  <c r="DT45" i="8"/>
  <c r="DQ45" i="8"/>
  <c r="DR45" i="8" s="1"/>
  <c r="DS45" i="8" s="1"/>
  <c r="DO45" i="8"/>
  <c r="DL45" i="8"/>
  <c r="DM45" i="8" s="1"/>
  <c r="DN45" i="8" s="1"/>
  <c r="DJ45" i="8"/>
  <c r="DG45" i="8"/>
  <c r="DH45" i="8" s="1"/>
  <c r="DI45" i="8" s="1"/>
  <c r="DE45" i="8"/>
  <c r="DB45" i="8"/>
  <c r="DC45" i="8" s="1"/>
  <c r="DD45" i="8" s="1"/>
  <c r="CZ45" i="8"/>
  <c r="CW45" i="8"/>
  <c r="CX45" i="8" s="1"/>
  <c r="CY45" i="8" s="1"/>
  <c r="CU45" i="8"/>
  <c r="CR45" i="8"/>
  <c r="CS45" i="8" s="1"/>
  <c r="CT45" i="8" s="1"/>
  <c r="CP45" i="8"/>
  <c r="CM45" i="8"/>
  <c r="CN45" i="8" s="1"/>
  <c r="CO45" i="8" s="1"/>
  <c r="CK45" i="8"/>
  <c r="CH45" i="8"/>
  <c r="CI45" i="8" s="1"/>
  <c r="CJ45" i="8" s="1"/>
  <c r="CF45" i="8"/>
  <c r="CC45" i="8"/>
  <c r="CD45" i="8" s="1"/>
  <c r="CE45" i="8" s="1"/>
  <c r="CA45" i="8"/>
  <c r="BX45" i="8"/>
  <c r="BY45" i="8" s="1"/>
  <c r="BZ45" i="8" s="1"/>
  <c r="BV45" i="8"/>
  <c r="BS45" i="8"/>
  <c r="BT45" i="8" s="1"/>
  <c r="BU45" i="8" s="1"/>
  <c r="BQ45" i="8"/>
  <c r="BN45" i="8"/>
  <c r="BO45" i="8" s="1"/>
  <c r="BP45" i="8" s="1"/>
  <c r="BL45" i="8"/>
  <c r="BI45" i="8"/>
  <c r="BJ45" i="8" s="1"/>
  <c r="BK45" i="8" s="1"/>
  <c r="BG45" i="8"/>
  <c r="BD45" i="8"/>
  <c r="BE45" i="8" s="1"/>
  <c r="BF45" i="8" s="1"/>
  <c r="BB45" i="8"/>
  <c r="AZ45" i="8"/>
  <c r="BA45" i="8" s="1"/>
  <c r="AW45" i="8"/>
  <c r="AU45" i="8"/>
  <c r="AV45" i="8" s="1"/>
  <c r="AR45" i="8"/>
  <c r="AP45" i="8"/>
  <c r="AQ45" i="8" s="1"/>
  <c r="AM45" i="8"/>
  <c r="AK45" i="8"/>
  <c r="AL45" i="8" s="1"/>
  <c r="AH45" i="8"/>
  <c r="AF45" i="8"/>
  <c r="AG45" i="8" s="1"/>
  <c r="AC45" i="8"/>
  <c r="AA45" i="8"/>
  <c r="AB45" i="8" s="1"/>
  <c r="X45" i="8"/>
  <c r="V45" i="8"/>
  <c r="W45" i="8" s="1"/>
  <c r="N45" i="8"/>
  <c r="E45" i="8"/>
  <c r="F45" i="8" s="1"/>
  <c r="ST44" i="8"/>
  <c r="SQ44" i="8"/>
  <c r="SR44" i="8" s="1"/>
  <c r="SS44" i="8" s="1"/>
  <c r="SO44" i="8"/>
  <c r="SL44" i="8"/>
  <c r="SM44" i="8" s="1"/>
  <c r="SN44" i="8" s="1"/>
  <c r="SJ44" i="8"/>
  <c r="SG44" i="8"/>
  <c r="SH44" i="8" s="1"/>
  <c r="SI44" i="8" s="1"/>
  <c r="SE44" i="8"/>
  <c r="SB44" i="8"/>
  <c r="SC44" i="8" s="1"/>
  <c r="SD44" i="8" s="1"/>
  <c r="RZ44" i="8"/>
  <c r="RW44" i="8"/>
  <c r="RX44" i="8" s="1"/>
  <c r="RY44" i="8" s="1"/>
  <c r="RU44" i="8"/>
  <c r="RR44" i="8"/>
  <c r="RS44" i="8" s="1"/>
  <c r="RT44" i="8" s="1"/>
  <c r="RP44" i="8"/>
  <c r="RM44" i="8"/>
  <c r="RN44" i="8" s="1"/>
  <c r="RO44" i="8" s="1"/>
  <c r="RK44" i="8"/>
  <c r="RH44" i="8"/>
  <c r="RI44" i="8" s="1"/>
  <c r="RJ44" i="8" s="1"/>
  <c r="RF44" i="8"/>
  <c r="RC44" i="8"/>
  <c r="RD44" i="8" s="1"/>
  <c r="RE44" i="8" s="1"/>
  <c r="RA44" i="8"/>
  <c r="QX44" i="8"/>
  <c r="QY44" i="8" s="1"/>
  <c r="QZ44" i="8" s="1"/>
  <c r="QV44" i="8"/>
  <c r="QS44" i="8"/>
  <c r="QT44" i="8" s="1"/>
  <c r="QU44" i="8" s="1"/>
  <c r="QQ44" i="8"/>
  <c r="QN44" i="8"/>
  <c r="QO44" i="8" s="1"/>
  <c r="QP44" i="8" s="1"/>
  <c r="QL44" i="8"/>
  <c r="QI44" i="8"/>
  <c r="QJ44" i="8" s="1"/>
  <c r="QK44" i="8" s="1"/>
  <c r="QG44" i="8"/>
  <c r="QD44" i="8"/>
  <c r="QE44" i="8" s="1"/>
  <c r="QF44" i="8" s="1"/>
  <c r="QB44" i="8"/>
  <c r="PZ44" i="8"/>
  <c r="QA44" i="8" s="1"/>
  <c r="PY44" i="8"/>
  <c r="PW44" i="8"/>
  <c r="PT44" i="8"/>
  <c r="PU44" i="8" s="1"/>
  <c r="PV44" i="8" s="1"/>
  <c r="PR44" i="8"/>
  <c r="PO44" i="8"/>
  <c r="PP44" i="8" s="1"/>
  <c r="PQ44" i="8" s="1"/>
  <c r="PM44" i="8"/>
  <c r="PJ44" i="8"/>
  <c r="PK44" i="8" s="1"/>
  <c r="PL44" i="8" s="1"/>
  <c r="PH44" i="8"/>
  <c r="PE44" i="8"/>
  <c r="PF44" i="8" s="1"/>
  <c r="PG44" i="8" s="1"/>
  <c r="PC44" i="8"/>
  <c r="OZ44" i="8"/>
  <c r="PA44" i="8" s="1"/>
  <c r="PB44" i="8" s="1"/>
  <c r="OX44" i="8"/>
  <c r="OU44" i="8"/>
  <c r="OV44" i="8" s="1"/>
  <c r="OW44" i="8" s="1"/>
  <c r="OS44" i="8"/>
  <c r="OP44" i="8"/>
  <c r="OQ44" i="8" s="1"/>
  <c r="OR44" i="8" s="1"/>
  <c r="ON44" i="8"/>
  <c r="OK44" i="8"/>
  <c r="OL44" i="8" s="1"/>
  <c r="OM44" i="8" s="1"/>
  <c r="OI44" i="8"/>
  <c r="OF44" i="8"/>
  <c r="OG44" i="8" s="1"/>
  <c r="OH44" i="8" s="1"/>
  <c r="OD44" i="8"/>
  <c r="OA44" i="8"/>
  <c r="OB44" i="8" s="1"/>
  <c r="OC44" i="8" s="1"/>
  <c r="NY44" i="8"/>
  <c r="NV44" i="8"/>
  <c r="NW44" i="8" s="1"/>
  <c r="NX44" i="8" s="1"/>
  <c r="NT44" i="8"/>
  <c r="NQ44" i="8"/>
  <c r="NR44" i="8" s="1"/>
  <c r="NS44" i="8" s="1"/>
  <c r="NO44" i="8"/>
  <c r="NL44" i="8"/>
  <c r="NM44" i="8" s="1"/>
  <c r="NN44" i="8" s="1"/>
  <c r="NJ44" i="8"/>
  <c r="NG44" i="8"/>
  <c r="NH44" i="8" s="1"/>
  <c r="NI44" i="8" s="1"/>
  <c r="NE44" i="8"/>
  <c r="NB44" i="8"/>
  <c r="NC44" i="8" s="1"/>
  <c r="ND44" i="8" s="1"/>
  <c r="MZ44" i="8"/>
  <c r="MW44" i="8"/>
  <c r="MX44" i="8" s="1"/>
  <c r="MY44" i="8" s="1"/>
  <c r="MU44" i="8"/>
  <c r="MR44" i="8"/>
  <c r="MS44" i="8" s="1"/>
  <c r="MT44" i="8" s="1"/>
  <c r="MP44" i="8"/>
  <c r="MM44" i="8"/>
  <c r="MN44" i="8" s="1"/>
  <c r="MO44" i="8" s="1"/>
  <c r="MK44" i="8"/>
  <c r="MH44" i="8"/>
  <c r="MI44" i="8" s="1"/>
  <c r="MJ44" i="8" s="1"/>
  <c r="MF44" i="8"/>
  <c r="MC44" i="8"/>
  <c r="MD44" i="8" s="1"/>
  <c r="ME44" i="8" s="1"/>
  <c r="MA44" i="8"/>
  <c r="LX44" i="8"/>
  <c r="LY44" i="8" s="1"/>
  <c r="LZ44" i="8" s="1"/>
  <c r="LV44" i="8"/>
  <c r="LS44" i="8"/>
  <c r="LT44" i="8" s="1"/>
  <c r="LU44" i="8" s="1"/>
  <c r="LQ44" i="8"/>
  <c r="LN44" i="8"/>
  <c r="LO44" i="8" s="1"/>
  <c r="LP44" i="8" s="1"/>
  <c r="LL44" i="8"/>
  <c r="LI44" i="8"/>
  <c r="LJ44" i="8" s="1"/>
  <c r="LK44" i="8" s="1"/>
  <c r="LG44" i="8"/>
  <c r="LD44" i="8"/>
  <c r="LE44" i="8" s="1"/>
  <c r="LF44" i="8" s="1"/>
  <c r="LB44" i="8"/>
  <c r="KY44" i="8"/>
  <c r="KZ44" i="8" s="1"/>
  <c r="LA44" i="8" s="1"/>
  <c r="KW44" i="8"/>
  <c r="KT44" i="8"/>
  <c r="KU44" i="8" s="1"/>
  <c r="KV44" i="8" s="1"/>
  <c r="KR44" i="8"/>
  <c r="KO44" i="8"/>
  <c r="KP44" i="8" s="1"/>
  <c r="KQ44" i="8" s="1"/>
  <c r="KM44" i="8"/>
  <c r="KJ44" i="8"/>
  <c r="KK44" i="8" s="1"/>
  <c r="KL44" i="8" s="1"/>
  <c r="KH44" i="8"/>
  <c r="KE44" i="8"/>
  <c r="KF44" i="8" s="1"/>
  <c r="KG44" i="8" s="1"/>
  <c r="KC44" i="8"/>
  <c r="JZ44" i="8"/>
  <c r="KA44" i="8" s="1"/>
  <c r="KB44" i="8" s="1"/>
  <c r="JX44" i="8"/>
  <c r="JU44" i="8"/>
  <c r="JV44" i="8" s="1"/>
  <c r="JW44" i="8" s="1"/>
  <c r="JS44" i="8"/>
  <c r="JP44" i="8"/>
  <c r="JQ44" i="8" s="1"/>
  <c r="JR44" i="8" s="1"/>
  <c r="JN44" i="8"/>
  <c r="JK44" i="8"/>
  <c r="JL44" i="8" s="1"/>
  <c r="JM44" i="8" s="1"/>
  <c r="JI44" i="8"/>
  <c r="JF44" i="8"/>
  <c r="JG44" i="8" s="1"/>
  <c r="JH44" i="8" s="1"/>
  <c r="JD44" i="8"/>
  <c r="JA44" i="8"/>
  <c r="JB44" i="8" s="1"/>
  <c r="JC44" i="8" s="1"/>
  <c r="IY44" i="8"/>
  <c r="IV44" i="8"/>
  <c r="IW44" i="8" s="1"/>
  <c r="IX44" i="8" s="1"/>
  <c r="IT44" i="8"/>
  <c r="IQ44" i="8"/>
  <c r="IR44" i="8" s="1"/>
  <c r="IS44" i="8" s="1"/>
  <c r="IO44" i="8"/>
  <c r="IL44" i="8"/>
  <c r="IM44" i="8" s="1"/>
  <c r="IN44" i="8" s="1"/>
  <c r="IJ44" i="8"/>
  <c r="IG44" i="8"/>
  <c r="IH44" i="8" s="1"/>
  <c r="II44" i="8" s="1"/>
  <c r="IE44" i="8"/>
  <c r="IB44" i="8"/>
  <c r="IC44" i="8" s="1"/>
  <c r="ID44" i="8" s="1"/>
  <c r="HZ44" i="8"/>
  <c r="HW44" i="8"/>
  <c r="HX44" i="8" s="1"/>
  <c r="HY44" i="8" s="1"/>
  <c r="HU44" i="8"/>
  <c r="HR44" i="8"/>
  <c r="HS44" i="8" s="1"/>
  <c r="HT44" i="8" s="1"/>
  <c r="HP44" i="8"/>
  <c r="HM44" i="8"/>
  <c r="HN44" i="8" s="1"/>
  <c r="HO44" i="8" s="1"/>
  <c r="HK44" i="8"/>
  <c r="HH44" i="8"/>
  <c r="HI44" i="8" s="1"/>
  <c r="HJ44" i="8" s="1"/>
  <c r="HF44" i="8"/>
  <c r="HC44" i="8"/>
  <c r="HD44" i="8" s="1"/>
  <c r="HE44" i="8" s="1"/>
  <c r="HA44" i="8"/>
  <c r="GX44" i="8"/>
  <c r="GY44" i="8" s="1"/>
  <c r="GZ44" i="8" s="1"/>
  <c r="GV44" i="8"/>
  <c r="GS44" i="8"/>
  <c r="GT44" i="8" s="1"/>
  <c r="GU44" i="8" s="1"/>
  <c r="GQ44" i="8"/>
  <c r="GN44" i="8"/>
  <c r="GO44" i="8" s="1"/>
  <c r="GP44" i="8" s="1"/>
  <c r="GL44" i="8"/>
  <c r="GI44" i="8"/>
  <c r="GJ44" i="8" s="1"/>
  <c r="GK44" i="8" s="1"/>
  <c r="GG44" i="8"/>
  <c r="GD44" i="8"/>
  <c r="GE44" i="8" s="1"/>
  <c r="GF44" i="8" s="1"/>
  <c r="GB44" i="8"/>
  <c r="FY44" i="8"/>
  <c r="FZ44" i="8" s="1"/>
  <c r="GA44" i="8" s="1"/>
  <c r="FW44" i="8"/>
  <c r="FT44" i="8"/>
  <c r="FU44" i="8" s="1"/>
  <c r="FV44" i="8" s="1"/>
  <c r="FR44" i="8"/>
  <c r="FO44" i="8"/>
  <c r="FP44" i="8" s="1"/>
  <c r="FQ44" i="8" s="1"/>
  <c r="FM44" i="8"/>
  <c r="FJ44" i="8"/>
  <c r="FK44" i="8" s="1"/>
  <c r="FL44" i="8" s="1"/>
  <c r="FH44" i="8"/>
  <c r="FE44" i="8"/>
  <c r="FF44" i="8" s="1"/>
  <c r="FG44" i="8" s="1"/>
  <c r="FC44" i="8"/>
  <c r="EZ44" i="8"/>
  <c r="FA44" i="8" s="1"/>
  <c r="FB44" i="8" s="1"/>
  <c r="EX44" i="8"/>
  <c r="EU44" i="8"/>
  <c r="EV44" i="8" s="1"/>
  <c r="EW44" i="8" s="1"/>
  <c r="ES44" i="8"/>
  <c r="EP44" i="8"/>
  <c r="EQ44" i="8" s="1"/>
  <c r="ER44" i="8" s="1"/>
  <c r="EN44" i="8"/>
  <c r="EK44" i="8"/>
  <c r="EL44" i="8" s="1"/>
  <c r="EM44" i="8" s="1"/>
  <c r="EI44" i="8"/>
  <c r="EF44" i="8"/>
  <c r="EG44" i="8" s="1"/>
  <c r="EH44" i="8" s="1"/>
  <c r="ED44" i="8"/>
  <c r="EA44" i="8"/>
  <c r="EB44" i="8" s="1"/>
  <c r="EC44" i="8" s="1"/>
  <c r="DY44" i="8"/>
  <c r="DV44" i="8"/>
  <c r="DW44" i="8" s="1"/>
  <c r="DX44" i="8" s="1"/>
  <c r="DT44" i="8"/>
  <c r="DR44" i="8"/>
  <c r="DS44" i="8" s="1"/>
  <c r="DQ44" i="8"/>
  <c r="DO44" i="8"/>
  <c r="DL44" i="8"/>
  <c r="DM44" i="8" s="1"/>
  <c r="DN44" i="8" s="1"/>
  <c r="DJ44" i="8"/>
  <c r="DG44" i="8"/>
  <c r="DH44" i="8" s="1"/>
  <c r="DI44" i="8" s="1"/>
  <c r="DE44" i="8"/>
  <c r="DB44" i="8"/>
  <c r="DC44" i="8" s="1"/>
  <c r="DD44" i="8" s="1"/>
  <c r="CZ44" i="8"/>
  <c r="CW44" i="8"/>
  <c r="CX44" i="8" s="1"/>
  <c r="CY44" i="8" s="1"/>
  <c r="CU44" i="8"/>
  <c r="CR44" i="8"/>
  <c r="CS44" i="8" s="1"/>
  <c r="CT44" i="8" s="1"/>
  <c r="CP44" i="8"/>
  <c r="CM44" i="8"/>
  <c r="CN44" i="8" s="1"/>
  <c r="CO44" i="8" s="1"/>
  <c r="CK44" i="8"/>
  <c r="CH44" i="8"/>
  <c r="CI44" i="8" s="1"/>
  <c r="CJ44" i="8" s="1"/>
  <c r="CF44" i="8"/>
  <c r="CC44" i="8"/>
  <c r="CD44" i="8" s="1"/>
  <c r="CE44" i="8" s="1"/>
  <c r="CA44" i="8"/>
  <c r="BX44" i="8"/>
  <c r="BY44" i="8" s="1"/>
  <c r="BZ44" i="8" s="1"/>
  <c r="BV44" i="8"/>
  <c r="BS44" i="8"/>
  <c r="BT44" i="8" s="1"/>
  <c r="BU44" i="8" s="1"/>
  <c r="BQ44" i="8"/>
  <c r="BN44" i="8"/>
  <c r="BO44" i="8" s="1"/>
  <c r="BP44" i="8" s="1"/>
  <c r="BL44" i="8"/>
  <c r="BI44" i="8"/>
  <c r="BJ44" i="8" s="1"/>
  <c r="BK44" i="8" s="1"/>
  <c r="BG44" i="8"/>
  <c r="BD44" i="8"/>
  <c r="BE44" i="8" s="1"/>
  <c r="BF44" i="8" s="1"/>
  <c r="BB44" i="8"/>
  <c r="AZ44" i="8"/>
  <c r="AW44" i="8"/>
  <c r="AU44" i="8"/>
  <c r="AV44" i="8" s="1"/>
  <c r="AR44" i="8"/>
  <c r="AP44" i="8"/>
  <c r="AQ44" i="8" s="1"/>
  <c r="AM44" i="8"/>
  <c r="AK44" i="8"/>
  <c r="AL44" i="8" s="1"/>
  <c r="AH44" i="8"/>
  <c r="AF44" i="8"/>
  <c r="AG44" i="8" s="1"/>
  <c r="AC44" i="8"/>
  <c r="AA44" i="8"/>
  <c r="AB44" i="8" s="1"/>
  <c r="X44" i="8"/>
  <c r="V44" i="8"/>
  <c r="W44" i="8" s="1"/>
  <c r="N44" i="8"/>
  <c r="E44" i="8"/>
  <c r="F44" i="8" s="1"/>
  <c r="ST43" i="8"/>
  <c r="SQ43" i="8"/>
  <c r="SR43" i="8" s="1"/>
  <c r="SS43" i="8" s="1"/>
  <c r="SO43" i="8"/>
  <c r="SL43" i="8"/>
  <c r="SM43" i="8" s="1"/>
  <c r="SN43" i="8" s="1"/>
  <c r="SJ43" i="8"/>
  <c r="SG43" i="8"/>
  <c r="SH43" i="8" s="1"/>
  <c r="SI43" i="8" s="1"/>
  <c r="SE43" i="8"/>
  <c r="SB43" i="8"/>
  <c r="SC43" i="8" s="1"/>
  <c r="SD43" i="8" s="1"/>
  <c r="RZ43" i="8"/>
  <c r="RW43" i="8"/>
  <c r="RX43" i="8" s="1"/>
  <c r="RY43" i="8" s="1"/>
  <c r="RU43" i="8"/>
  <c r="RR43" i="8"/>
  <c r="RS43" i="8" s="1"/>
  <c r="RT43" i="8" s="1"/>
  <c r="RP43" i="8"/>
  <c r="RM43" i="8"/>
  <c r="RN43" i="8" s="1"/>
  <c r="RO43" i="8" s="1"/>
  <c r="RK43" i="8"/>
  <c r="RH43" i="8"/>
  <c r="RI43" i="8" s="1"/>
  <c r="RJ43" i="8" s="1"/>
  <c r="RF43" i="8"/>
  <c r="RC43" i="8"/>
  <c r="RD43" i="8" s="1"/>
  <c r="RE43" i="8" s="1"/>
  <c r="RA43" i="8"/>
  <c r="QX43" i="8"/>
  <c r="QY43" i="8" s="1"/>
  <c r="QZ43" i="8" s="1"/>
  <c r="QV43" i="8"/>
  <c r="QS43" i="8"/>
  <c r="QT43" i="8" s="1"/>
  <c r="QU43" i="8" s="1"/>
  <c r="QQ43" i="8"/>
  <c r="QN43" i="8"/>
  <c r="QO43" i="8" s="1"/>
  <c r="QP43" i="8" s="1"/>
  <c r="QL43" i="8"/>
  <c r="QI43" i="8"/>
  <c r="QJ43" i="8" s="1"/>
  <c r="QK43" i="8" s="1"/>
  <c r="QG43" i="8"/>
  <c r="QD43" i="8"/>
  <c r="QE43" i="8" s="1"/>
  <c r="QF43" i="8" s="1"/>
  <c r="QB43" i="8"/>
  <c r="PY43" i="8"/>
  <c r="PZ43" i="8" s="1"/>
  <c r="QA43" i="8" s="1"/>
  <c r="PW43" i="8"/>
  <c r="PT43" i="8"/>
  <c r="PU43" i="8" s="1"/>
  <c r="PV43" i="8" s="1"/>
  <c r="PR43" i="8"/>
  <c r="PO43" i="8"/>
  <c r="PP43" i="8" s="1"/>
  <c r="PQ43" i="8" s="1"/>
  <c r="PM43" i="8"/>
  <c r="PJ43" i="8"/>
  <c r="PK43" i="8" s="1"/>
  <c r="PL43" i="8" s="1"/>
  <c r="PH43" i="8"/>
  <c r="PE43" i="8"/>
  <c r="PF43" i="8" s="1"/>
  <c r="PG43" i="8" s="1"/>
  <c r="PC43" i="8"/>
  <c r="OZ43" i="8"/>
  <c r="PA43" i="8" s="1"/>
  <c r="PB43" i="8" s="1"/>
  <c r="OX43" i="8"/>
  <c r="OU43" i="8"/>
  <c r="OV43" i="8" s="1"/>
  <c r="OW43" i="8" s="1"/>
  <c r="OS43" i="8"/>
  <c r="OP43" i="8"/>
  <c r="OQ43" i="8" s="1"/>
  <c r="OR43" i="8" s="1"/>
  <c r="ON43" i="8"/>
  <c r="OK43" i="8"/>
  <c r="OL43" i="8" s="1"/>
  <c r="OM43" i="8" s="1"/>
  <c r="OI43" i="8"/>
  <c r="OF43" i="8"/>
  <c r="OG43" i="8" s="1"/>
  <c r="OH43" i="8" s="1"/>
  <c r="OD43" i="8"/>
  <c r="OA43" i="8"/>
  <c r="OB43" i="8" s="1"/>
  <c r="OC43" i="8" s="1"/>
  <c r="NY43" i="8"/>
  <c r="NV43" i="8"/>
  <c r="NW43" i="8" s="1"/>
  <c r="NX43" i="8" s="1"/>
  <c r="NT43" i="8"/>
  <c r="NQ43" i="8"/>
  <c r="NR43" i="8" s="1"/>
  <c r="NS43" i="8" s="1"/>
  <c r="NO43" i="8"/>
  <c r="NL43" i="8"/>
  <c r="NM43" i="8" s="1"/>
  <c r="NN43" i="8" s="1"/>
  <c r="NJ43" i="8"/>
  <c r="NG43" i="8"/>
  <c r="NH43" i="8" s="1"/>
  <c r="NI43" i="8" s="1"/>
  <c r="NE43" i="8"/>
  <c r="NB43" i="8"/>
  <c r="NC43" i="8" s="1"/>
  <c r="ND43" i="8" s="1"/>
  <c r="MZ43" i="8"/>
  <c r="MW43" i="8"/>
  <c r="MX43" i="8" s="1"/>
  <c r="MY43" i="8" s="1"/>
  <c r="MU43" i="8"/>
  <c r="MR43" i="8"/>
  <c r="MS43" i="8" s="1"/>
  <c r="MT43" i="8" s="1"/>
  <c r="MP43" i="8"/>
  <c r="MM43" i="8"/>
  <c r="MN43" i="8" s="1"/>
  <c r="MO43" i="8" s="1"/>
  <c r="MK43" i="8"/>
  <c r="MH43" i="8"/>
  <c r="MI43" i="8" s="1"/>
  <c r="MJ43" i="8" s="1"/>
  <c r="MF43" i="8"/>
  <c r="MC43" i="8"/>
  <c r="MD43" i="8" s="1"/>
  <c r="ME43" i="8" s="1"/>
  <c r="MA43" i="8"/>
  <c r="LX43" i="8"/>
  <c r="LY43" i="8" s="1"/>
  <c r="LZ43" i="8" s="1"/>
  <c r="LV43" i="8"/>
  <c r="LS43" i="8"/>
  <c r="LT43" i="8" s="1"/>
  <c r="LU43" i="8" s="1"/>
  <c r="LQ43" i="8"/>
  <c r="LN43" i="8"/>
  <c r="LO43" i="8" s="1"/>
  <c r="LP43" i="8" s="1"/>
  <c r="LL43" i="8"/>
  <c r="LI43" i="8"/>
  <c r="LJ43" i="8" s="1"/>
  <c r="LK43" i="8" s="1"/>
  <c r="LG43" i="8"/>
  <c r="LD43" i="8"/>
  <c r="LE43" i="8" s="1"/>
  <c r="LF43" i="8" s="1"/>
  <c r="LB43" i="8"/>
  <c r="KY43" i="8"/>
  <c r="KZ43" i="8" s="1"/>
  <c r="LA43" i="8" s="1"/>
  <c r="KW43" i="8"/>
  <c r="KT43" i="8"/>
  <c r="KU43" i="8" s="1"/>
  <c r="KV43" i="8" s="1"/>
  <c r="KR43" i="8"/>
  <c r="KO43" i="8"/>
  <c r="KP43" i="8" s="1"/>
  <c r="KQ43" i="8" s="1"/>
  <c r="KM43" i="8"/>
  <c r="KJ43" i="8"/>
  <c r="KK43" i="8" s="1"/>
  <c r="KL43" i="8" s="1"/>
  <c r="KH43" i="8"/>
  <c r="KE43" i="8"/>
  <c r="KF43" i="8" s="1"/>
  <c r="KG43" i="8" s="1"/>
  <c r="KC43" i="8"/>
  <c r="JZ43" i="8"/>
  <c r="KA43" i="8" s="1"/>
  <c r="KB43" i="8" s="1"/>
  <c r="JX43" i="8"/>
  <c r="JU43" i="8"/>
  <c r="JV43" i="8" s="1"/>
  <c r="JW43" i="8" s="1"/>
  <c r="JS43" i="8"/>
  <c r="JP43" i="8"/>
  <c r="JQ43" i="8" s="1"/>
  <c r="JR43" i="8" s="1"/>
  <c r="JN43" i="8"/>
  <c r="JK43" i="8"/>
  <c r="JL43" i="8" s="1"/>
  <c r="JM43" i="8" s="1"/>
  <c r="JI43" i="8"/>
  <c r="JF43" i="8"/>
  <c r="JG43" i="8" s="1"/>
  <c r="JH43" i="8" s="1"/>
  <c r="JD43" i="8"/>
  <c r="JA43" i="8"/>
  <c r="JB43" i="8" s="1"/>
  <c r="JC43" i="8" s="1"/>
  <c r="IY43" i="8"/>
  <c r="IV43" i="8"/>
  <c r="IW43" i="8" s="1"/>
  <c r="IX43" i="8" s="1"/>
  <c r="IT43" i="8"/>
  <c r="IQ43" i="8"/>
  <c r="IR43" i="8" s="1"/>
  <c r="IS43" i="8" s="1"/>
  <c r="IO43" i="8"/>
  <c r="IL43" i="8"/>
  <c r="IM43" i="8" s="1"/>
  <c r="IN43" i="8" s="1"/>
  <c r="IJ43" i="8"/>
  <c r="IG43" i="8"/>
  <c r="IH43" i="8" s="1"/>
  <c r="II43" i="8" s="1"/>
  <c r="IE43" i="8"/>
  <c r="IB43" i="8"/>
  <c r="IC43" i="8" s="1"/>
  <c r="ID43" i="8" s="1"/>
  <c r="HZ43" i="8"/>
  <c r="HW43" i="8"/>
  <c r="HX43" i="8" s="1"/>
  <c r="HY43" i="8" s="1"/>
  <c r="HU43" i="8"/>
  <c r="HR43" i="8"/>
  <c r="HS43" i="8" s="1"/>
  <c r="HT43" i="8" s="1"/>
  <c r="HP43" i="8"/>
  <c r="HM43" i="8"/>
  <c r="HN43" i="8" s="1"/>
  <c r="HO43" i="8" s="1"/>
  <c r="HK43" i="8"/>
  <c r="HH43" i="8"/>
  <c r="HI43" i="8" s="1"/>
  <c r="HJ43" i="8" s="1"/>
  <c r="HF43" i="8"/>
  <c r="HC43" i="8"/>
  <c r="HD43" i="8" s="1"/>
  <c r="HE43" i="8" s="1"/>
  <c r="HA43" i="8"/>
  <c r="GX43" i="8"/>
  <c r="GY43" i="8" s="1"/>
  <c r="GZ43" i="8" s="1"/>
  <c r="GV43" i="8"/>
  <c r="GS43" i="8"/>
  <c r="GT43" i="8" s="1"/>
  <c r="GU43" i="8" s="1"/>
  <c r="GQ43" i="8"/>
  <c r="GN43" i="8"/>
  <c r="GO43" i="8" s="1"/>
  <c r="GP43" i="8" s="1"/>
  <c r="GL43" i="8"/>
  <c r="GI43" i="8"/>
  <c r="GJ43" i="8" s="1"/>
  <c r="GK43" i="8" s="1"/>
  <c r="GG43" i="8"/>
  <c r="GD43" i="8"/>
  <c r="GE43" i="8" s="1"/>
  <c r="GF43" i="8" s="1"/>
  <c r="GB43" i="8"/>
  <c r="FY43" i="8"/>
  <c r="FZ43" i="8" s="1"/>
  <c r="GA43" i="8" s="1"/>
  <c r="FW43" i="8"/>
  <c r="FT43" i="8"/>
  <c r="FU43" i="8" s="1"/>
  <c r="FV43" i="8" s="1"/>
  <c r="FR43" i="8"/>
  <c r="FO43" i="8"/>
  <c r="FP43" i="8" s="1"/>
  <c r="FQ43" i="8" s="1"/>
  <c r="FM43" i="8"/>
  <c r="FJ43" i="8"/>
  <c r="FK43" i="8" s="1"/>
  <c r="FL43" i="8" s="1"/>
  <c r="FH43" i="8"/>
  <c r="FE43" i="8"/>
  <c r="FF43" i="8" s="1"/>
  <c r="FG43" i="8" s="1"/>
  <c r="FC43" i="8"/>
  <c r="EZ43" i="8"/>
  <c r="FA43" i="8" s="1"/>
  <c r="FB43" i="8" s="1"/>
  <c r="EX43" i="8"/>
  <c r="EU43" i="8"/>
  <c r="EV43" i="8" s="1"/>
  <c r="EW43" i="8" s="1"/>
  <c r="ES43" i="8"/>
  <c r="EP43" i="8"/>
  <c r="EQ43" i="8" s="1"/>
  <c r="ER43" i="8" s="1"/>
  <c r="EN43" i="8"/>
  <c r="EK43" i="8"/>
  <c r="EL43" i="8" s="1"/>
  <c r="EM43" i="8" s="1"/>
  <c r="EI43" i="8"/>
  <c r="EF43" i="8"/>
  <c r="EG43" i="8" s="1"/>
  <c r="EH43" i="8" s="1"/>
  <c r="ED43" i="8"/>
  <c r="EA43" i="8"/>
  <c r="EB43" i="8" s="1"/>
  <c r="EC43" i="8" s="1"/>
  <c r="DY43" i="8"/>
  <c r="DV43" i="8"/>
  <c r="DW43" i="8" s="1"/>
  <c r="DX43" i="8" s="1"/>
  <c r="DT43" i="8"/>
  <c r="DQ43" i="8"/>
  <c r="DR43" i="8" s="1"/>
  <c r="DS43" i="8" s="1"/>
  <c r="DO43" i="8"/>
  <c r="DL43" i="8"/>
  <c r="DM43" i="8" s="1"/>
  <c r="DN43" i="8" s="1"/>
  <c r="DJ43" i="8"/>
  <c r="DG43" i="8"/>
  <c r="DH43" i="8" s="1"/>
  <c r="DI43" i="8" s="1"/>
  <c r="DE43" i="8"/>
  <c r="DB43" i="8"/>
  <c r="DC43" i="8" s="1"/>
  <c r="DD43" i="8" s="1"/>
  <c r="CZ43" i="8"/>
  <c r="CW43" i="8"/>
  <c r="CX43" i="8" s="1"/>
  <c r="CY43" i="8" s="1"/>
  <c r="CU43" i="8"/>
  <c r="CR43" i="8"/>
  <c r="CS43" i="8" s="1"/>
  <c r="CT43" i="8" s="1"/>
  <c r="CP43" i="8"/>
  <c r="CM43" i="8"/>
  <c r="CN43" i="8" s="1"/>
  <c r="CO43" i="8" s="1"/>
  <c r="CK43" i="8"/>
  <c r="CH43" i="8"/>
  <c r="CI43" i="8" s="1"/>
  <c r="CJ43" i="8" s="1"/>
  <c r="CF43" i="8"/>
  <c r="CC43" i="8"/>
  <c r="CD43" i="8" s="1"/>
  <c r="CE43" i="8" s="1"/>
  <c r="CA43" i="8"/>
  <c r="BX43" i="8"/>
  <c r="BY43" i="8" s="1"/>
  <c r="BZ43" i="8" s="1"/>
  <c r="BV43" i="8"/>
  <c r="BS43" i="8"/>
  <c r="BT43" i="8" s="1"/>
  <c r="BU43" i="8" s="1"/>
  <c r="BQ43" i="8"/>
  <c r="BN43" i="8"/>
  <c r="BO43" i="8" s="1"/>
  <c r="BP43" i="8" s="1"/>
  <c r="BL43" i="8"/>
  <c r="BI43" i="8"/>
  <c r="BJ43" i="8" s="1"/>
  <c r="BK43" i="8" s="1"/>
  <c r="BG43" i="8"/>
  <c r="BD43" i="8"/>
  <c r="BE43" i="8" s="1"/>
  <c r="BF43" i="8" s="1"/>
  <c r="BB43" i="8"/>
  <c r="AZ43" i="8"/>
  <c r="BA43" i="8" s="1"/>
  <c r="AW43" i="8"/>
  <c r="AU43" i="8"/>
  <c r="AV43" i="8" s="1"/>
  <c r="AR43" i="8"/>
  <c r="AQ43" i="8"/>
  <c r="AP43" i="8"/>
  <c r="AM43" i="8"/>
  <c r="AK43" i="8"/>
  <c r="AL43" i="8" s="1"/>
  <c r="AH43" i="8"/>
  <c r="AF43" i="8"/>
  <c r="AG43" i="8" s="1"/>
  <c r="AC43" i="8"/>
  <c r="AA43" i="8"/>
  <c r="AB43" i="8" s="1"/>
  <c r="X43" i="8"/>
  <c r="V43" i="8"/>
  <c r="W43" i="8" s="1"/>
  <c r="N43" i="8"/>
  <c r="E43" i="8"/>
  <c r="F43" i="8" s="1"/>
  <c r="ST42" i="8"/>
  <c r="SQ42" i="8"/>
  <c r="SR42" i="8" s="1"/>
  <c r="SO42" i="8"/>
  <c r="SL42" i="8"/>
  <c r="SM42" i="8" s="1"/>
  <c r="SJ42" i="8"/>
  <c r="SG42" i="8"/>
  <c r="SH42" i="8" s="1"/>
  <c r="SE42" i="8"/>
  <c r="SB42" i="8"/>
  <c r="SC42" i="8" s="1"/>
  <c r="RZ42" i="8"/>
  <c r="RW42" i="8"/>
  <c r="RX42" i="8" s="1"/>
  <c r="RU42" i="8"/>
  <c r="RR42" i="8"/>
  <c r="RS42" i="8" s="1"/>
  <c r="RT42" i="8" s="1"/>
  <c r="RP42" i="8"/>
  <c r="RM42" i="8"/>
  <c r="RN42" i="8" s="1"/>
  <c r="RK42" i="8"/>
  <c r="RH42" i="8"/>
  <c r="RI42" i="8" s="1"/>
  <c r="RF42" i="8"/>
  <c r="RC42" i="8"/>
  <c r="RD42" i="8" s="1"/>
  <c r="RA42" i="8"/>
  <c r="QX42" i="8"/>
  <c r="QY42" i="8" s="1"/>
  <c r="QV42" i="8"/>
  <c r="QS42" i="8"/>
  <c r="QT42" i="8" s="1"/>
  <c r="QQ42" i="8"/>
  <c r="QN42" i="8"/>
  <c r="QO42" i="8" s="1"/>
  <c r="QL42" i="8"/>
  <c r="QI42" i="8"/>
  <c r="QJ42" i="8" s="1"/>
  <c r="QG42" i="8"/>
  <c r="QD42" i="8"/>
  <c r="QE42" i="8" s="1"/>
  <c r="QF42" i="8" s="1"/>
  <c r="QB42" i="8"/>
  <c r="PY42" i="8"/>
  <c r="PZ42" i="8" s="1"/>
  <c r="PW42" i="8"/>
  <c r="PT42" i="8"/>
  <c r="PU42" i="8" s="1"/>
  <c r="PR42" i="8"/>
  <c r="PO42" i="8"/>
  <c r="PP42" i="8" s="1"/>
  <c r="PM42" i="8"/>
  <c r="PJ42" i="8"/>
  <c r="PK42" i="8" s="1"/>
  <c r="PH42" i="8"/>
  <c r="PE42" i="8"/>
  <c r="PF42" i="8" s="1"/>
  <c r="PF50" i="8" s="1"/>
  <c r="PF51" i="8" s="1"/>
  <c r="PC42" i="8"/>
  <c r="OZ42" i="8"/>
  <c r="PA42" i="8" s="1"/>
  <c r="OX42" i="8"/>
  <c r="OU42" i="8"/>
  <c r="OV42" i="8" s="1"/>
  <c r="OS42" i="8"/>
  <c r="OP42" i="8"/>
  <c r="OQ42" i="8" s="1"/>
  <c r="OR42" i="8" s="1"/>
  <c r="ON42" i="8"/>
  <c r="OK42" i="8"/>
  <c r="OL42" i="8" s="1"/>
  <c r="OI42" i="8"/>
  <c r="OF42" i="8"/>
  <c r="OG42" i="8" s="1"/>
  <c r="OD42" i="8"/>
  <c r="OA42" i="8"/>
  <c r="OB42" i="8" s="1"/>
  <c r="NY42" i="8"/>
  <c r="NV42" i="8"/>
  <c r="NW42" i="8" s="1"/>
  <c r="NX42" i="8" s="1"/>
  <c r="NT42" i="8"/>
  <c r="NQ42" i="8"/>
  <c r="NR42" i="8" s="1"/>
  <c r="NR50" i="8" s="1"/>
  <c r="NR51" i="8" s="1"/>
  <c r="NO42" i="8"/>
  <c r="NL42" i="8"/>
  <c r="NM42" i="8" s="1"/>
  <c r="NJ42" i="8"/>
  <c r="NG42" i="8"/>
  <c r="NH42" i="8" s="1"/>
  <c r="NE42" i="8"/>
  <c r="NB42" i="8"/>
  <c r="NC42" i="8" s="1"/>
  <c r="MZ42" i="8"/>
  <c r="MW42" i="8"/>
  <c r="MX42" i="8" s="1"/>
  <c r="MU42" i="8"/>
  <c r="MR42" i="8"/>
  <c r="MS42" i="8" s="1"/>
  <c r="MP42" i="8"/>
  <c r="MM42" i="8"/>
  <c r="MN42" i="8" s="1"/>
  <c r="MK42" i="8"/>
  <c r="MH42" i="8"/>
  <c r="MI42" i="8" s="1"/>
  <c r="MJ42" i="8" s="1"/>
  <c r="MF42" i="8"/>
  <c r="MC42" i="8"/>
  <c r="MD42" i="8" s="1"/>
  <c r="MA42" i="8"/>
  <c r="LX42" i="8"/>
  <c r="LY42" i="8" s="1"/>
  <c r="LV42" i="8"/>
  <c r="LS42" i="8"/>
  <c r="LT42" i="8" s="1"/>
  <c r="LQ42" i="8"/>
  <c r="LN42" i="8"/>
  <c r="LO42" i="8" s="1"/>
  <c r="LP42" i="8" s="1"/>
  <c r="LL42" i="8"/>
  <c r="LI42" i="8"/>
  <c r="LJ42" i="8" s="1"/>
  <c r="LG42" i="8"/>
  <c r="LD42" i="8"/>
  <c r="LE42" i="8" s="1"/>
  <c r="LB42" i="8"/>
  <c r="KY42" i="8"/>
  <c r="KZ42" i="8" s="1"/>
  <c r="KW42" i="8"/>
  <c r="KT42" i="8"/>
  <c r="KU42" i="8" s="1"/>
  <c r="KV42" i="8" s="1"/>
  <c r="KR42" i="8"/>
  <c r="KO42" i="8"/>
  <c r="KP42" i="8" s="1"/>
  <c r="KM42" i="8"/>
  <c r="KJ42" i="8"/>
  <c r="KK42" i="8" s="1"/>
  <c r="KH42" i="8"/>
  <c r="KE42" i="8"/>
  <c r="KF42" i="8" s="1"/>
  <c r="KC42" i="8"/>
  <c r="JZ42" i="8"/>
  <c r="KA42" i="8" s="1"/>
  <c r="JX42" i="8"/>
  <c r="JU42" i="8"/>
  <c r="JV42" i="8" s="1"/>
  <c r="JS42" i="8"/>
  <c r="JP42" i="8"/>
  <c r="JQ42" i="8" s="1"/>
  <c r="JN42" i="8"/>
  <c r="JK42" i="8"/>
  <c r="JL42" i="8" s="1"/>
  <c r="JI42" i="8"/>
  <c r="JF42" i="8"/>
  <c r="JG42" i="8" s="1"/>
  <c r="JH42" i="8" s="1"/>
  <c r="JD42" i="8"/>
  <c r="JA42" i="8"/>
  <c r="JB42" i="8" s="1"/>
  <c r="IY42" i="8"/>
  <c r="IV42" i="8"/>
  <c r="IW42" i="8" s="1"/>
  <c r="IT42" i="8"/>
  <c r="IQ42" i="8"/>
  <c r="IR42" i="8" s="1"/>
  <c r="IO42" i="8"/>
  <c r="IL42" i="8"/>
  <c r="IM42" i="8" s="1"/>
  <c r="IN42" i="8" s="1"/>
  <c r="IJ42" i="8"/>
  <c r="IG42" i="8"/>
  <c r="IH42" i="8" s="1"/>
  <c r="IE42" i="8"/>
  <c r="IB42" i="8"/>
  <c r="IC42" i="8" s="1"/>
  <c r="HZ42" i="8"/>
  <c r="HW42" i="8"/>
  <c r="HX42" i="8" s="1"/>
  <c r="HU42" i="8"/>
  <c r="HR42" i="8"/>
  <c r="HS42" i="8" s="1"/>
  <c r="HT42" i="8" s="1"/>
  <c r="HP42" i="8"/>
  <c r="HM42" i="8"/>
  <c r="HN42" i="8" s="1"/>
  <c r="HK42" i="8"/>
  <c r="HH42" i="8"/>
  <c r="HI42" i="8" s="1"/>
  <c r="HF42" i="8"/>
  <c r="HC42" i="8"/>
  <c r="HD42" i="8" s="1"/>
  <c r="HA42" i="8"/>
  <c r="GX42" i="8"/>
  <c r="GY42" i="8" s="1"/>
  <c r="GV42" i="8"/>
  <c r="GS42" i="8"/>
  <c r="GT42" i="8" s="1"/>
  <c r="GQ42" i="8"/>
  <c r="GN42" i="8"/>
  <c r="GO42" i="8" s="1"/>
  <c r="GL42" i="8"/>
  <c r="GI42" i="8"/>
  <c r="GJ42" i="8" s="1"/>
  <c r="GG42" i="8"/>
  <c r="GD42" i="8"/>
  <c r="GE42" i="8" s="1"/>
  <c r="GF42" i="8" s="1"/>
  <c r="GB42" i="8"/>
  <c r="FY42" i="8"/>
  <c r="FZ42" i="8" s="1"/>
  <c r="FW42" i="8"/>
  <c r="FT42" i="8"/>
  <c r="FU42" i="8" s="1"/>
  <c r="FR42" i="8"/>
  <c r="FO42" i="8"/>
  <c r="FP42" i="8" s="1"/>
  <c r="FM42" i="8"/>
  <c r="FJ42" i="8"/>
  <c r="FK42" i="8" s="1"/>
  <c r="FL42" i="8" s="1"/>
  <c r="FH42" i="8"/>
  <c r="FE42" i="8"/>
  <c r="FF42" i="8" s="1"/>
  <c r="FC42" i="8"/>
  <c r="EZ42" i="8"/>
  <c r="FA42" i="8" s="1"/>
  <c r="EX42" i="8"/>
  <c r="EU42" i="8"/>
  <c r="EV42" i="8" s="1"/>
  <c r="ES42" i="8"/>
  <c r="EP42" i="8"/>
  <c r="EQ42" i="8" s="1"/>
  <c r="ER42" i="8" s="1"/>
  <c r="EN42" i="8"/>
  <c r="EK42" i="8"/>
  <c r="EL42" i="8" s="1"/>
  <c r="EI42" i="8"/>
  <c r="EF42" i="8"/>
  <c r="EG42" i="8" s="1"/>
  <c r="ED42" i="8"/>
  <c r="EA42" i="8"/>
  <c r="EB42" i="8" s="1"/>
  <c r="DY42" i="8"/>
  <c r="DV42" i="8"/>
  <c r="DW42" i="8" s="1"/>
  <c r="DT42" i="8"/>
  <c r="DQ42" i="8"/>
  <c r="DR42" i="8" s="1"/>
  <c r="DO42" i="8"/>
  <c r="DL42" i="8"/>
  <c r="DM42" i="8" s="1"/>
  <c r="DM50" i="8" s="1"/>
  <c r="DM51" i="8" s="1"/>
  <c r="DJ42" i="8"/>
  <c r="DG42" i="8"/>
  <c r="DH42" i="8" s="1"/>
  <c r="DE42" i="8"/>
  <c r="DB42" i="8"/>
  <c r="DC42" i="8" s="1"/>
  <c r="DD42" i="8" s="1"/>
  <c r="CZ42" i="8"/>
  <c r="CW42" i="8"/>
  <c r="CX42" i="8" s="1"/>
  <c r="CU42" i="8"/>
  <c r="CR42" i="8"/>
  <c r="CS42" i="8" s="1"/>
  <c r="CP42" i="8"/>
  <c r="CM42" i="8"/>
  <c r="CN42" i="8" s="1"/>
  <c r="CK42" i="8"/>
  <c r="CH42" i="8"/>
  <c r="CI42" i="8" s="1"/>
  <c r="CJ42" i="8" s="1"/>
  <c r="CF42" i="8"/>
  <c r="CC42" i="8"/>
  <c r="CD42" i="8" s="1"/>
  <c r="CA42" i="8"/>
  <c r="BX42" i="8"/>
  <c r="BY42" i="8" s="1"/>
  <c r="BV42" i="8"/>
  <c r="BS42" i="8"/>
  <c r="BT42" i="8" s="1"/>
  <c r="BQ42" i="8"/>
  <c r="BN42" i="8"/>
  <c r="BO42" i="8" s="1"/>
  <c r="BP42" i="8" s="1"/>
  <c r="BL42" i="8"/>
  <c r="BI42" i="8"/>
  <c r="BJ42" i="8" s="1"/>
  <c r="BG42" i="8"/>
  <c r="BD42" i="8"/>
  <c r="BE42" i="8" s="1"/>
  <c r="BB42" i="8"/>
  <c r="AZ42" i="8"/>
  <c r="AW42" i="8"/>
  <c r="AU42" i="8"/>
  <c r="AR42" i="8"/>
  <c r="AP42" i="8"/>
  <c r="AM42" i="8"/>
  <c r="AK42" i="8"/>
  <c r="AH42" i="8"/>
  <c r="AF42" i="8"/>
  <c r="AG42" i="8" s="1"/>
  <c r="AC42" i="8"/>
  <c r="AA42" i="8"/>
  <c r="X42" i="8"/>
  <c r="V42" i="8"/>
  <c r="N42" i="8"/>
  <c r="E42" i="8"/>
  <c r="F42" i="8" s="1"/>
  <c r="SQ40" i="8"/>
  <c r="SL40" i="8"/>
  <c r="SG40" i="8"/>
  <c r="SB40" i="8"/>
  <c r="RW40" i="8"/>
  <c r="RR40" i="8"/>
  <c r="RM40" i="8"/>
  <c r="RH40" i="8"/>
  <c r="RC40" i="8"/>
  <c r="QX40" i="8"/>
  <c r="QS40" i="8"/>
  <c r="QN40" i="8"/>
  <c r="QI40" i="8"/>
  <c r="QD40" i="8"/>
  <c r="PY40" i="8"/>
  <c r="PT40" i="8"/>
  <c r="PO40" i="8"/>
  <c r="PJ40" i="8"/>
  <c r="PE40" i="8"/>
  <c r="OZ40" i="8"/>
  <c r="OU40" i="8"/>
  <c r="OP40" i="8"/>
  <c r="OK40" i="8"/>
  <c r="OF40" i="8"/>
  <c r="OA40" i="8"/>
  <c r="NV40" i="8"/>
  <c r="NQ40" i="8"/>
  <c r="NL40" i="8"/>
  <c r="NG40" i="8"/>
  <c r="NB40" i="8"/>
  <c r="MW40" i="8"/>
  <c r="MR40" i="8"/>
  <c r="MM40" i="8"/>
  <c r="MH40" i="8"/>
  <c r="MC40" i="8"/>
  <c r="LX40" i="8"/>
  <c r="LS40" i="8"/>
  <c r="LN40" i="8"/>
  <c r="LI40" i="8"/>
  <c r="LD40" i="8"/>
  <c r="KY40" i="8"/>
  <c r="KT40" i="8"/>
  <c r="KO40" i="8"/>
  <c r="KJ40" i="8"/>
  <c r="KE40" i="8"/>
  <c r="JZ40" i="8"/>
  <c r="JU40" i="8"/>
  <c r="JP40" i="8"/>
  <c r="JK40" i="8"/>
  <c r="JF40" i="8"/>
  <c r="JA40" i="8"/>
  <c r="IV40" i="8"/>
  <c r="IQ40" i="8"/>
  <c r="IL40" i="8"/>
  <c r="IG40" i="8"/>
  <c r="IB40" i="8"/>
  <c r="HW40" i="8"/>
  <c r="HR40" i="8"/>
  <c r="HM40" i="8"/>
  <c r="HH40" i="8"/>
  <c r="HC40" i="8"/>
  <c r="GX40" i="8"/>
  <c r="GS40" i="8"/>
  <c r="GN40" i="8"/>
  <c r="GI40" i="8"/>
  <c r="GD40" i="8"/>
  <c r="FY40" i="8"/>
  <c r="FT40" i="8"/>
  <c r="FO40" i="8"/>
  <c r="FJ40" i="8"/>
  <c r="FE40" i="8"/>
  <c r="EZ40" i="8"/>
  <c r="EU40" i="8"/>
  <c r="EP40" i="8"/>
  <c r="EK40" i="8"/>
  <c r="EF40" i="8"/>
  <c r="EA40" i="8"/>
  <c r="DV40" i="8"/>
  <c r="DQ40" i="8"/>
  <c r="DL40" i="8"/>
  <c r="DG40" i="8"/>
  <c r="DB40" i="8"/>
  <c r="CW40" i="8"/>
  <c r="CR40" i="8"/>
  <c r="CM40" i="8"/>
  <c r="CH40" i="8"/>
  <c r="CC40" i="8"/>
  <c r="BX40" i="8"/>
  <c r="BS40" i="8"/>
  <c r="BN40" i="8"/>
  <c r="BI40" i="8"/>
  <c r="BD40" i="8"/>
  <c r="AY40" i="8"/>
  <c r="AT40" i="8"/>
  <c r="AO40" i="8"/>
  <c r="AJ40" i="8"/>
  <c r="AE40" i="8"/>
  <c r="Z40" i="8"/>
  <c r="U40" i="8"/>
  <c r="N40" i="8"/>
  <c r="O40" i="8" s="1"/>
  <c r="N34" i="8"/>
  <c r="SP33" i="8"/>
  <c r="SP35" i="8" s="1"/>
  <c r="QR33" i="8"/>
  <c r="QR35" i="8" s="1"/>
  <c r="OT33" i="8"/>
  <c r="OT35" i="8" s="1"/>
  <c r="NP33" i="8"/>
  <c r="NP35" i="8" s="1"/>
  <c r="NF33" i="8"/>
  <c r="NF35" i="8" s="1"/>
  <c r="MV33" i="8"/>
  <c r="MV35" i="8" s="1"/>
  <c r="LH33" i="8"/>
  <c r="LH35" i="8" s="1"/>
  <c r="IZ33" i="8"/>
  <c r="IZ35" i="8" s="1"/>
  <c r="IP33" i="8"/>
  <c r="IP35" i="8" s="1"/>
  <c r="HV33" i="8"/>
  <c r="HV35" i="8" s="1"/>
  <c r="HB33" i="8"/>
  <c r="HB35" i="8" s="1"/>
  <c r="FX33" i="8"/>
  <c r="FX35" i="8" s="1"/>
  <c r="EJ33" i="8"/>
  <c r="EJ35" i="8" s="1"/>
  <c r="CL33" i="8"/>
  <c r="CL35" i="8" s="1"/>
  <c r="BR33" i="8"/>
  <c r="BR35" i="8" s="1"/>
  <c r="BH33" i="8"/>
  <c r="BH35" i="8" s="1"/>
  <c r="AN33" i="8"/>
  <c r="AN35" i="8" s="1"/>
  <c r="N32" i="8"/>
  <c r="N31" i="8"/>
  <c r="SP29" i="8"/>
  <c r="SK29" i="8"/>
  <c r="SK33" i="8" s="1"/>
  <c r="SK35" i="8" s="1"/>
  <c r="SF29" i="8"/>
  <c r="SF33" i="8" s="1"/>
  <c r="SF35" i="8" s="1"/>
  <c r="SA29" i="8"/>
  <c r="SA33" i="8" s="1"/>
  <c r="SA35" i="8" s="1"/>
  <c r="RV29" i="8"/>
  <c r="RV33" i="8" s="1"/>
  <c r="RV35" i="8" s="1"/>
  <c r="RQ29" i="8"/>
  <c r="RQ33" i="8" s="1"/>
  <c r="RQ35" i="8" s="1"/>
  <c r="RL29" i="8"/>
  <c r="RL33" i="8" s="1"/>
  <c r="RL35" i="8" s="1"/>
  <c r="RG29" i="8"/>
  <c r="RG33" i="8" s="1"/>
  <c r="RG35" i="8" s="1"/>
  <c r="RG71" i="8" s="1"/>
  <c r="RB29" i="8"/>
  <c r="RB33" i="8" s="1"/>
  <c r="RB35" i="8" s="1"/>
  <c r="QW29" i="8"/>
  <c r="QW33" i="8" s="1"/>
  <c r="QW35" i="8" s="1"/>
  <c r="QR29" i="8"/>
  <c r="QM29" i="8"/>
  <c r="QM33" i="8" s="1"/>
  <c r="QM35" i="8" s="1"/>
  <c r="QH29" i="8"/>
  <c r="QH33" i="8" s="1"/>
  <c r="QH35" i="8" s="1"/>
  <c r="QC29" i="8"/>
  <c r="QC33" i="8" s="1"/>
  <c r="QC35" i="8" s="1"/>
  <c r="PX29" i="8"/>
  <c r="PX33" i="8" s="1"/>
  <c r="PX35" i="8" s="1"/>
  <c r="PS29" i="8"/>
  <c r="PS33" i="8" s="1"/>
  <c r="PS35" i="8" s="1"/>
  <c r="PS71" i="8" s="1"/>
  <c r="PN29" i="8"/>
  <c r="PN33" i="8" s="1"/>
  <c r="PN35" i="8" s="1"/>
  <c r="PI29" i="8"/>
  <c r="PI33" i="8" s="1"/>
  <c r="PI35" i="8" s="1"/>
  <c r="PD29" i="8"/>
  <c r="PD33" i="8" s="1"/>
  <c r="PD35" i="8" s="1"/>
  <c r="OY29" i="8"/>
  <c r="OY33" i="8" s="1"/>
  <c r="OY35" i="8" s="1"/>
  <c r="OT29" i="8"/>
  <c r="OO29" i="8"/>
  <c r="OO33" i="8" s="1"/>
  <c r="OO35" i="8" s="1"/>
  <c r="OJ29" i="8"/>
  <c r="OJ33" i="8" s="1"/>
  <c r="OJ35" i="8" s="1"/>
  <c r="OE29" i="8"/>
  <c r="OE33" i="8" s="1"/>
  <c r="OE35" i="8" s="1"/>
  <c r="OE71" i="8" s="1"/>
  <c r="NZ29" i="8"/>
  <c r="NZ33" i="8" s="1"/>
  <c r="NZ35" i="8" s="1"/>
  <c r="NU29" i="8"/>
  <c r="NU33" i="8" s="1"/>
  <c r="NU35" i="8" s="1"/>
  <c r="NP29" i="8"/>
  <c r="NK29" i="8"/>
  <c r="NK33" i="8" s="1"/>
  <c r="NK35" i="8" s="1"/>
  <c r="NF29" i="8"/>
  <c r="NA29" i="8"/>
  <c r="NA33" i="8" s="1"/>
  <c r="NA35" i="8" s="1"/>
  <c r="MV29" i="8"/>
  <c r="MQ29" i="8"/>
  <c r="MQ33" i="8" s="1"/>
  <c r="MQ35" i="8" s="1"/>
  <c r="MQ71" i="8" s="1"/>
  <c r="ML29" i="8"/>
  <c r="ML33" i="8" s="1"/>
  <c r="ML35" i="8" s="1"/>
  <c r="MG29" i="8"/>
  <c r="MG33" i="8" s="1"/>
  <c r="MG35" i="8" s="1"/>
  <c r="MB29" i="8"/>
  <c r="MB33" i="8" s="1"/>
  <c r="MB35" i="8" s="1"/>
  <c r="LW29" i="8"/>
  <c r="LW33" i="8" s="1"/>
  <c r="LW35" i="8" s="1"/>
  <c r="LR29" i="8"/>
  <c r="LR33" i="8" s="1"/>
  <c r="LR35" i="8" s="1"/>
  <c r="LM29" i="8"/>
  <c r="LM33" i="8" s="1"/>
  <c r="LM35" i="8" s="1"/>
  <c r="LH29" i="8"/>
  <c r="LC29" i="8"/>
  <c r="LC33" i="8" s="1"/>
  <c r="LC35" i="8" s="1"/>
  <c r="LC71" i="8" s="1"/>
  <c r="KX29" i="8"/>
  <c r="KX33" i="8" s="1"/>
  <c r="KX35" i="8" s="1"/>
  <c r="KS29" i="8"/>
  <c r="KS33" i="8" s="1"/>
  <c r="KS35" i="8" s="1"/>
  <c r="KN29" i="8"/>
  <c r="KN33" i="8" s="1"/>
  <c r="KN35" i="8" s="1"/>
  <c r="KI29" i="8"/>
  <c r="KI33" i="8" s="1"/>
  <c r="KI35" i="8" s="1"/>
  <c r="KD29" i="8"/>
  <c r="KD33" i="8" s="1"/>
  <c r="KD35" i="8" s="1"/>
  <c r="JY29" i="8"/>
  <c r="JY33" i="8" s="1"/>
  <c r="JY35" i="8" s="1"/>
  <c r="JT29" i="8"/>
  <c r="JT33" i="8" s="1"/>
  <c r="JT35" i="8" s="1"/>
  <c r="JO29" i="8"/>
  <c r="JO33" i="8" s="1"/>
  <c r="JO35" i="8" s="1"/>
  <c r="JO71" i="8" s="1"/>
  <c r="JJ29" i="8"/>
  <c r="JJ33" i="8" s="1"/>
  <c r="JJ35" i="8" s="1"/>
  <c r="JE29" i="8"/>
  <c r="JE33" i="8" s="1"/>
  <c r="JE35" i="8" s="1"/>
  <c r="IZ29" i="8"/>
  <c r="IU29" i="8"/>
  <c r="IU33" i="8" s="1"/>
  <c r="IU35" i="8" s="1"/>
  <c r="IP29" i="8"/>
  <c r="IK29" i="8"/>
  <c r="IK33" i="8" s="1"/>
  <c r="IK35" i="8" s="1"/>
  <c r="IF29" i="8"/>
  <c r="IF33" i="8" s="1"/>
  <c r="IF35" i="8" s="1"/>
  <c r="IA29" i="8"/>
  <c r="IA33" i="8" s="1"/>
  <c r="IA35" i="8" s="1"/>
  <c r="IA71" i="8" s="1"/>
  <c r="HV29" i="8"/>
  <c r="HQ29" i="8"/>
  <c r="HQ33" i="8" s="1"/>
  <c r="HQ35" i="8" s="1"/>
  <c r="HQ71" i="8" s="1"/>
  <c r="HL29" i="8"/>
  <c r="HL33" i="8" s="1"/>
  <c r="HL35" i="8" s="1"/>
  <c r="HG29" i="8"/>
  <c r="HG33" i="8" s="1"/>
  <c r="HG35" i="8" s="1"/>
  <c r="HB29" i="8"/>
  <c r="GW29" i="8"/>
  <c r="GW33" i="8" s="1"/>
  <c r="GW35" i="8" s="1"/>
  <c r="GR29" i="8"/>
  <c r="GR33" i="8" s="1"/>
  <c r="GR35" i="8" s="1"/>
  <c r="GM29" i="8"/>
  <c r="GM33" i="8" s="1"/>
  <c r="GM35" i="8" s="1"/>
  <c r="GM71" i="8" s="1"/>
  <c r="GH29" i="8"/>
  <c r="GH33" i="8" s="1"/>
  <c r="GH35" i="8" s="1"/>
  <c r="GC29" i="8"/>
  <c r="GC33" i="8" s="1"/>
  <c r="GC35" i="8" s="1"/>
  <c r="GC71" i="8" s="1"/>
  <c r="FX29" i="8"/>
  <c r="FS29" i="8"/>
  <c r="FS33" i="8" s="1"/>
  <c r="FS35" i="8" s="1"/>
  <c r="FN29" i="8"/>
  <c r="FN33" i="8" s="1"/>
  <c r="FN35" i="8" s="1"/>
  <c r="FI29" i="8"/>
  <c r="FI33" i="8" s="1"/>
  <c r="FI35" i="8" s="1"/>
  <c r="FD29" i="8"/>
  <c r="FD33" i="8" s="1"/>
  <c r="FD35" i="8" s="1"/>
  <c r="EY29" i="8"/>
  <c r="EY33" i="8" s="1"/>
  <c r="EY35" i="8" s="1"/>
  <c r="EY71" i="8" s="1"/>
  <c r="ET29" i="8"/>
  <c r="ET33" i="8" s="1"/>
  <c r="ET35" i="8" s="1"/>
  <c r="EO29" i="8"/>
  <c r="EO33" i="8" s="1"/>
  <c r="EO35" i="8" s="1"/>
  <c r="EO71" i="8" s="1"/>
  <c r="EJ29" i="8"/>
  <c r="EE29" i="8"/>
  <c r="EE33" i="8" s="1"/>
  <c r="EE35" i="8" s="1"/>
  <c r="DZ29" i="8"/>
  <c r="DZ33" i="8" s="1"/>
  <c r="DZ35" i="8" s="1"/>
  <c r="DU29" i="8"/>
  <c r="DU33" i="8" s="1"/>
  <c r="DU35" i="8" s="1"/>
  <c r="DP29" i="8"/>
  <c r="DP33" i="8" s="1"/>
  <c r="DP35" i="8" s="1"/>
  <c r="DK29" i="8"/>
  <c r="DK33" i="8" s="1"/>
  <c r="DK35" i="8" s="1"/>
  <c r="DK71" i="8" s="1"/>
  <c r="DF29" i="8"/>
  <c r="DF33" i="8" s="1"/>
  <c r="DF35" i="8" s="1"/>
  <c r="DA29" i="8"/>
  <c r="DA33" i="8" s="1"/>
  <c r="DA35" i="8" s="1"/>
  <c r="DA71" i="8" s="1"/>
  <c r="CV29" i="8"/>
  <c r="CV33" i="8" s="1"/>
  <c r="CV35" i="8" s="1"/>
  <c r="CQ29" i="8"/>
  <c r="CQ33" i="8" s="1"/>
  <c r="CQ35" i="8" s="1"/>
  <c r="CL29" i="8"/>
  <c r="CG29" i="8"/>
  <c r="CG33" i="8" s="1"/>
  <c r="CG35" i="8" s="1"/>
  <c r="CB29" i="8"/>
  <c r="CB33" i="8" s="1"/>
  <c r="CB35" i="8" s="1"/>
  <c r="BW29" i="8"/>
  <c r="BW33" i="8" s="1"/>
  <c r="BW35" i="8" s="1"/>
  <c r="BW71" i="8" s="1"/>
  <c r="BR29" i="8"/>
  <c r="BM29" i="8"/>
  <c r="BM33" i="8" s="1"/>
  <c r="BM35" i="8" s="1"/>
  <c r="BM71" i="8" s="1"/>
  <c r="BH29" i="8"/>
  <c r="BC29" i="8"/>
  <c r="BC33" i="8" s="1"/>
  <c r="BC35" i="8" s="1"/>
  <c r="AX29" i="8"/>
  <c r="AX33" i="8" s="1"/>
  <c r="AX35" i="8" s="1"/>
  <c r="AS29" i="8"/>
  <c r="AS33" i="8" s="1"/>
  <c r="AS35" i="8" s="1"/>
  <c r="AN29" i="8"/>
  <c r="AI29" i="8"/>
  <c r="AI33" i="8" s="1"/>
  <c r="AI35" i="8" s="1"/>
  <c r="AD29" i="8"/>
  <c r="AD33" i="8" s="1"/>
  <c r="AD35" i="8" s="1"/>
  <c r="Y29" i="8"/>
  <c r="Y33" i="8" s="1"/>
  <c r="Y35" i="8" s="1"/>
  <c r="T29" i="8"/>
  <c r="T33" i="8" s="1"/>
  <c r="T35" i="8" s="1"/>
  <c r="D29" i="8"/>
  <c r="D33" i="8" s="1"/>
  <c r="D35" i="8" s="1"/>
  <c r="ST25" i="8"/>
  <c r="SQ25" i="8"/>
  <c r="SR25" i="8" s="1"/>
  <c r="SS25" i="8" s="1"/>
  <c r="SO25" i="8"/>
  <c r="SL25" i="8"/>
  <c r="SM25" i="8" s="1"/>
  <c r="SN25" i="8" s="1"/>
  <c r="SJ25" i="8"/>
  <c r="SG25" i="8"/>
  <c r="SH25" i="8" s="1"/>
  <c r="SI25" i="8" s="1"/>
  <c r="SE25" i="8"/>
  <c r="SB25" i="8"/>
  <c r="SC25" i="8" s="1"/>
  <c r="SD25" i="8" s="1"/>
  <c r="RZ25" i="8"/>
  <c r="RW25" i="8"/>
  <c r="RX25" i="8" s="1"/>
  <c r="RY25" i="8" s="1"/>
  <c r="RU25" i="8"/>
  <c r="RR25" i="8"/>
  <c r="RS25" i="8" s="1"/>
  <c r="RT25" i="8" s="1"/>
  <c r="RP25" i="8"/>
  <c r="RM25" i="8"/>
  <c r="RN25" i="8" s="1"/>
  <c r="RO25" i="8" s="1"/>
  <c r="RK25" i="8"/>
  <c r="RH25" i="8"/>
  <c r="RI25" i="8" s="1"/>
  <c r="RJ25" i="8" s="1"/>
  <c r="RF25" i="8"/>
  <c r="RC25" i="8"/>
  <c r="RD25" i="8" s="1"/>
  <c r="RE25" i="8" s="1"/>
  <c r="RA25" i="8"/>
  <c r="QX25" i="8"/>
  <c r="QY25" i="8" s="1"/>
  <c r="QZ25" i="8" s="1"/>
  <c r="QV25" i="8"/>
  <c r="QS25" i="8"/>
  <c r="QT25" i="8" s="1"/>
  <c r="QU25" i="8" s="1"/>
  <c r="QQ25" i="8"/>
  <c r="QN25" i="8"/>
  <c r="QO25" i="8" s="1"/>
  <c r="QP25" i="8" s="1"/>
  <c r="QL25" i="8"/>
  <c r="QI25" i="8"/>
  <c r="QJ25" i="8" s="1"/>
  <c r="QK25" i="8" s="1"/>
  <c r="QG25" i="8"/>
  <c r="QD25" i="8"/>
  <c r="QE25" i="8" s="1"/>
  <c r="QF25" i="8" s="1"/>
  <c r="QB25" i="8"/>
  <c r="PY25" i="8"/>
  <c r="PZ25" i="8" s="1"/>
  <c r="QA25" i="8" s="1"/>
  <c r="PW25" i="8"/>
  <c r="PT25" i="8"/>
  <c r="PU25" i="8" s="1"/>
  <c r="PV25" i="8" s="1"/>
  <c r="PR25" i="8"/>
  <c r="PO25" i="8"/>
  <c r="PP25" i="8" s="1"/>
  <c r="PQ25" i="8" s="1"/>
  <c r="PM25" i="8"/>
  <c r="PJ25" i="8"/>
  <c r="PK25" i="8" s="1"/>
  <c r="PL25" i="8" s="1"/>
  <c r="PH25" i="8"/>
  <c r="PE25" i="8"/>
  <c r="PF25" i="8" s="1"/>
  <c r="PG25" i="8" s="1"/>
  <c r="PC25" i="8"/>
  <c r="OZ25" i="8"/>
  <c r="PA25" i="8" s="1"/>
  <c r="PB25" i="8" s="1"/>
  <c r="OX25" i="8"/>
  <c r="OU25" i="8"/>
  <c r="OV25" i="8" s="1"/>
  <c r="OW25" i="8" s="1"/>
  <c r="OS25" i="8"/>
  <c r="OP25" i="8"/>
  <c r="OQ25" i="8" s="1"/>
  <c r="OR25" i="8" s="1"/>
  <c r="ON25" i="8"/>
  <c r="OK25" i="8"/>
  <c r="OL25" i="8" s="1"/>
  <c r="OM25" i="8" s="1"/>
  <c r="OI25" i="8"/>
  <c r="OF25" i="8"/>
  <c r="OG25" i="8" s="1"/>
  <c r="OH25" i="8" s="1"/>
  <c r="OD25" i="8"/>
  <c r="OA25" i="8"/>
  <c r="OB25" i="8" s="1"/>
  <c r="OC25" i="8" s="1"/>
  <c r="NY25" i="8"/>
  <c r="NV25" i="8"/>
  <c r="NW25" i="8" s="1"/>
  <c r="NX25" i="8" s="1"/>
  <c r="NT25" i="8"/>
  <c r="NQ25" i="8"/>
  <c r="NR25" i="8" s="1"/>
  <c r="NS25" i="8" s="1"/>
  <c r="NO25" i="8"/>
  <c r="NL25" i="8"/>
  <c r="NM25" i="8" s="1"/>
  <c r="NN25" i="8" s="1"/>
  <c r="NJ25" i="8"/>
  <c r="NG25" i="8"/>
  <c r="NH25" i="8" s="1"/>
  <c r="NI25" i="8" s="1"/>
  <c r="NE25" i="8"/>
  <c r="NB25" i="8"/>
  <c r="NC25" i="8" s="1"/>
  <c r="ND25" i="8" s="1"/>
  <c r="MZ25" i="8"/>
  <c r="MW25" i="8"/>
  <c r="MX25" i="8" s="1"/>
  <c r="MY25" i="8" s="1"/>
  <c r="MU25" i="8"/>
  <c r="MR25" i="8"/>
  <c r="MS25" i="8" s="1"/>
  <c r="MT25" i="8" s="1"/>
  <c r="MP25" i="8"/>
  <c r="MM25" i="8"/>
  <c r="MN25" i="8" s="1"/>
  <c r="MO25" i="8" s="1"/>
  <c r="MK25" i="8"/>
  <c r="MH25" i="8"/>
  <c r="MI25" i="8" s="1"/>
  <c r="MJ25" i="8" s="1"/>
  <c r="MF25" i="8"/>
  <c r="MC25" i="8"/>
  <c r="MD25" i="8" s="1"/>
  <c r="ME25" i="8" s="1"/>
  <c r="MA25" i="8"/>
  <c r="LX25" i="8"/>
  <c r="LY25" i="8" s="1"/>
  <c r="LZ25" i="8" s="1"/>
  <c r="LV25" i="8"/>
  <c r="LS25" i="8"/>
  <c r="LT25" i="8" s="1"/>
  <c r="LU25" i="8" s="1"/>
  <c r="LQ25" i="8"/>
  <c r="LN25" i="8"/>
  <c r="LO25" i="8" s="1"/>
  <c r="LP25" i="8" s="1"/>
  <c r="LL25" i="8"/>
  <c r="LI25" i="8"/>
  <c r="LJ25" i="8" s="1"/>
  <c r="LK25" i="8" s="1"/>
  <c r="LG25" i="8"/>
  <c r="LD25" i="8"/>
  <c r="LE25" i="8" s="1"/>
  <c r="LF25" i="8" s="1"/>
  <c r="LB25" i="8"/>
  <c r="KY25" i="8"/>
  <c r="KZ25" i="8" s="1"/>
  <c r="LA25" i="8" s="1"/>
  <c r="KW25" i="8"/>
  <c r="KT25" i="8"/>
  <c r="KU25" i="8" s="1"/>
  <c r="KV25" i="8" s="1"/>
  <c r="KR25" i="8"/>
  <c r="KO25" i="8"/>
  <c r="KP25" i="8" s="1"/>
  <c r="KQ25" i="8" s="1"/>
  <c r="KM25" i="8"/>
  <c r="KJ25" i="8"/>
  <c r="KK25" i="8" s="1"/>
  <c r="KL25" i="8" s="1"/>
  <c r="KH25" i="8"/>
  <c r="KE25" i="8"/>
  <c r="KF25" i="8" s="1"/>
  <c r="KG25" i="8" s="1"/>
  <c r="KC25" i="8"/>
  <c r="JZ25" i="8"/>
  <c r="KA25" i="8" s="1"/>
  <c r="KB25" i="8" s="1"/>
  <c r="JX25" i="8"/>
  <c r="JU25" i="8"/>
  <c r="JV25" i="8" s="1"/>
  <c r="JW25" i="8" s="1"/>
  <c r="JS25" i="8"/>
  <c r="JP25" i="8"/>
  <c r="JQ25" i="8" s="1"/>
  <c r="JR25" i="8" s="1"/>
  <c r="JN25" i="8"/>
  <c r="JK25" i="8"/>
  <c r="JL25" i="8" s="1"/>
  <c r="JM25" i="8" s="1"/>
  <c r="JI25" i="8"/>
  <c r="JF25" i="8"/>
  <c r="JG25" i="8" s="1"/>
  <c r="JH25" i="8" s="1"/>
  <c r="JD25" i="8"/>
  <c r="JA25" i="8"/>
  <c r="JB25" i="8" s="1"/>
  <c r="JC25" i="8" s="1"/>
  <c r="IY25" i="8"/>
  <c r="IV25" i="8"/>
  <c r="IW25" i="8" s="1"/>
  <c r="IX25" i="8" s="1"/>
  <c r="IT25" i="8"/>
  <c r="IQ25" i="8"/>
  <c r="IR25" i="8" s="1"/>
  <c r="IS25" i="8" s="1"/>
  <c r="IO25" i="8"/>
  <c r="IL25" i="8"/>
  <c r="IM25" i="8" s="1"/>
  <c r="IN25" i="8" s="1"/>
  <c r="IJ25" i="8"/>
  <c r="IG25" i="8"/>
  <c r="IH25" i="8" s="1"/>
  <c r="II25" i="8" s="1"/>
  <c r="IE25" i="8"/>
  <c r="IB25" i="8"/>
  <c r="IC25" i="8" s="1"/>
  <c r="ID25" i="8" s="1"/>
  <c r="HZ25" i="8"/>
  <c r="HW25" i="8"/>
  <c r="HX25" i="8" s="1"/>
  <c r="HY25" i="8" s="1"/>
  <c r="HU25" i="8"/>
  <c r="HR25" i="8"/>
  <c r="HS25" i="8" s="1"/>
  <c r="HT25" i="8" s="1"/>
  <c r="HP25" i="8"/>
  <c r="HM25" i="8"/>
  <c r="HN25" i="8" s="1"/>
  <c r="HO25" i="8" s="1"/>
  <c r="HK25" i="8"/>
  <c r="HH25" i="8"/>
  <c r="HI25" i="8" s="1"/>
  <c r="HJ25" i="8" s="1"/>
  <c r="HF25" i="8"/>
  <c r="HC25" i="8"/>
  <c r="HD25" i="8" s="1"/>
  <c r="HE25" i="8" s="1"/>
  <c r="HA25" i="8"/>
  <c r="GX25" i="8"/>
  <c r="GY25" i="8" s="1"/>
  <c r="GZ25" i="8" s="1"/>
  <c r="GV25" i="8"/>
  <c r="GS25" i="8"/>
  <c r="GT25" i="8" s="1"/>
  <c r="GU25" i="8" s="1"/>
  <c r="GQ25" i="8"/>
  <c r="GN25" i="8"/>
  <c r="GO25" i="8" s="1"/>
  <c r="GP25" i="8" s="1"/>
  <c r="GL25" i="8"/>
  <c r="GI25" i="8"/>
  <c r="GJ25" i="8" s="1"/>
  <c r="GK25" i="8" s="1"/>
  <c r="GG25" i="8"/>
  <c r="GD25" i="8"/>
  <c r="GE25" i="8" s="1"/>
  <c r="GF25" i="8" s="1"/>
  <c r="GB25" i="8"/>
  <c r="FY25" i="8"/>
  <c r="FZ25" i="8" s="1"/>
  <c r="GA25" i="8" s="1"/>
  <c r="FW25" i="8"/>
  <c r="FT25" i="8"/>
  <c r="FU25" i="8" s="1"/>
  <c r="FV25" i="8" s="1"/>
  <c r="FR25" i="8"/>
  <c r="FO25" i="8"/>
  <c r="FP25" i="8" s="1"/>
  <c r="FQ25" i="8" s="1"/>
  <c r="FM25" i="8"/>
  <c r="FJ25" i="8"/>
  <c r="FK25" i="8" s="1"/>
  <c r="FL25" i="8" s="1"/>
  <c r="FH25" i="8"/>
  <c r="FE25" i="8"/>
  <c r="FF25" i="8" s="1"/>
  <c r="FG25" i="8" s="1"/>
  <c r="FC25" i="8"/>
  <c r="EZ25" i="8"/>
  <c r="FA25" i="8" s="1"/>
  <c r="FB25" i="8" s="1"/>
  <c r="EX25" i="8"/>
  <c r="EU25" i="8"/>
  <c r="EV25" i="8" s="1"/>
  <c r="EW25" i="8" s="1"/>
  <c r="ES25" i="8"/>
  <c r="EP25" i="8"/>
  <c r="EQ25" i="8" s="1"/>
  <c r="ER25" i="8" s="1"/>
  <c r="EN25" i="8"/>
  <c r="EK25" i="8"/>
  <c r="EL25" i="8" s="1"/>
  <c r="EM25" i="8" s="1"/>
  <c r="EI25" i="8"/>
  <c r="EF25" i="8"/>
  <c r="EG25" i="8" s="1"/>
  <c r="EH25" i="8" s="1"/>
  <c r="ED25" i="8"/>
  <c r="EA25" i="8"/>
  <c r="EB25" i="8" s="1"/>
  <c r="EC25" i="8" s="1"/>
  <c r="DY25" i="8"/>
  <c r="DV25" i="8"/>
  <c r="DW25" i="8" s="1"/>
  <c r="DX25" i="8" s="1"/>
  <c r="DT25" i="8"/>
  <c r="DQ25" i="8"/>
  <c r="DR25" i="8" s="1"/>
  <c r="DS25" i="8" s="1"/>
  <c r="DO25" i="8"/>
  <c r="DL25" i="8"/>
  <c r="DM25" i="8" s="1"/>
  <c r="DN25" i="8" s="1"/>
  <c r="DJ25" i="8"/>
  <c r="DG25" i="8"/>
  <c r="DH25" i="8" s="1"/>
  <c r="DI25" i="8" s="1"/>
  <c r="DE25" i="8"/>
  <c r="DB25" i="8"/>
  <c r="DC25" i="8" s="1"/>
  <c r="DD25" i="8" s="1"/>
  <c r="CZ25" i="8"/>
  <c r="CW25" i="8"/>
  <c r="CX25" i="8" s="1"/>
  <c r="CY25" i="8" s="1"/>
  <c r="CU25" i="8"/>
  <c r="CR25" i="8"/>
  <c r="CS25" i="8" s="1"/>
  <c r="CT25" i="8" s="1"/>
  <c r="CP25" i="8"/>
  <c r="CM25" i="8"/>
  <c r="CN25" i="8" s="1"/>
  <c r="CO25" i="8" s="1"/>
  <c r="CK25" i="8"/>
  <c r="CH25" i="8"/>
  <c r="CI25" i="8" s="1"/>
  <c r="CJ25" i="8" s="1"/>
  <c r="CF25" i="8"/>
  <c r="CC25" i="8"/>
  <c r="CD25" i="8" s="1"/>
  <c r="CE25" i="8" s="1"/>
  <c r="CA25" i="8"/>
  <c r="BX25" i="8"/>
  <c r="BY25" i="8" s="1"/>
  <c r="BZ25" i="8" s="1"/>
  <c r="BV25" i="8"/>
  <c r="BS25" i="8"/>
  <c r="BT25" i="8" s="1"/>
  <c r="BU25" i="8" s="1"/>
  <c r="BQ25" i="8"/>
  <c r="BN25" i="8"/>
  <c r="BO25" i="8" s="1"/>
  <c r="BP25" i="8" s="1"/>
  <c r="BL25" i="8"/>
  <c r="BI25" i="8"/>
  <c r="BJ25" i="8" s="1"/>
  <c r="BK25" i="8" s="1"/>
  <c r="BG25" i="8"/>
  <c r="BD25" i="8"/>
  <c r="BE25" i="8" s="1"/>
  <c r="BF25" i="8" s="1"/>
  <c r="BB25" i="8"/>
  <c r="AZ25" i="8"/>
  <c r="BA25" i="8" s="1"/>
  <c r="AW25" i="8"/>
  <c r="AV25" i="8"/>
  <c r="AU25" i="8"/>
  <c r="AR25" i="8"/>
  <c r="AP25" i="8"/>
  <c r="AM25" i="8"/>
  <c r="AK25" i="8"/>
  <c r="AL25" i="8" s="1"/>
  <c r="AH25" i="8"/>
  <c r="AF25" i="8"/>
  <c r="AG25" i="8" s="1"/>
  <c r="AC25" i="8"/>
  <c r="AA25" i="8"/>
  <c r="AB25" i="8" s="1"/>
  <c r="X25" i="8"/>
  <c r="V25" i="8"/>
  <c r="W25" i="8" s="1"/>
  <c r="N25" i="8"/>
  <c r="E25" i="8"/>
  <c r="F25" i="8" s="1"/>
  <c r="ST24" i="8"/>
  <c r="SQ24" i="8"/>
  <c r="SR24" i="8" s="1"/>
  <c r="SS24" i="8" s="1"/>
  <c r="SO24" i="8"/>
  <c r="SL24" i="8"/>
  <c r="SM24" i="8" s="1"/>
  <c r="SN24" i="8" s="1"/>
  <c r="SJ24" i="8"/>
  <c r="SG24" i="8"/>
  <c r="SH24" i="8" s="1"/>
  <c r="SI24" i="8" s="1"/>
  <c r="SE24" i="8"/>
  <c r="SB24" i="8"/>
  <c r="SC24" i="8" s="1"/>
  <c r="SD24" i="8" s="1"/>
  <c r="RZ24" i="8"/>
  <c r="RW24" i="8"/>
  <c r="RX24" i="8" s="1"/>
  <c r="RY24" i="8" s="1"/>
  <c r="RU24" i="8"/>
  <c r="RR24" i="8"/>
  <c r="RS24" i="8" s="1"/>
  <c r="RT24" i="8" s="1"/>
  <c r="RP24" i="8"/>
  <c r="RM24" i="8"/>
  <c r="RN24" i="8" s="1"/>
  <c r="RO24" i="8" s="1"/>
  <c r="RK24" i="8"/>
  <c r="RH24" i="8"/>
  <c r="RI24" i="8" s="1"/>
  <c r="RJ24" i="8" s="1"/>
  <c r="RF24" i="8"/>
  <c r="RC24" i="8"/>
  <c r="RD24" i="8" s="1"/>
  <c r="RE24" i="8" s="1"/>
  <c r="RA24" i="8"/>
  <c r="QX24" i="8"/>
  <c r="QY24" i="8" s="1"/>
  <c r="QZ24" i="8" s="1"/>
  <c r="QV24" i="8"/>
  <c r="QS24" i="8"/>
  <c r="QT24" i="8" s="1"/>
  <c r="QU24" i="8" s="1"/>
  <c r="QQ24" i="8"/>
  <c r="QN24" i="8"/>
  <c r="QO24" i="8" s="1"/>
  <c r="QP24" i="8" s="1"/>
  <c r="QL24" i="8"/>
  <c r="QI24" i="8"/>
  <c r="QJ24" i="8" s="1"/>
  <c r="QK24" i="8" s="1"/>
  <c r="QG24" i="8"/>
  <c r="QD24" i="8"/>
  <c r="QE24" i="8" s="1"/>
  <c r="QF24" i="8" s="1"/>
  <c r="QB24" i="8"/>
  <c r="PY24" i="8"/>
  <c r="PZ24" i="8" s="1"/>
  <c r="QA24" i="8" s="1"/>
  <c r="PW24" i="8"/>
  <c r="PT24" i="8"/>
  <c r="PU24" i="8" s="1"/>
  <c r="PV24" i="8" s="1"/>
  <c r="PR24" i="8"/>
  <c r="PO24" i="8"/>
  <c r="PP24" i="8" s="1"/>
  <c r="PQ24" i="8" s="1"/>
  <c r="PM24" i="8"/>
  <c r="PJ24" i="8"/>
  <c r="PK24" i="8" s="1"/>
  <c r="PL24" i="8" s="1"/>
  <c r="PH24" i="8"/>
  <c r="PE24" i="8"/>
  <c r="PF24" i="8" s="1"/>
  <c r="PG24" i="8" s="1"/>
  <c r="PC24" i="8"/>
  <c r="OZ24" i="8"/>
  <c r="PA24" i="8" s="1"/>
  <c r="PB24" i="8" s="1"/>
  <c r="OX24" i="8"/>
  <c r="OU24" i="8"/>
  <c r="OV24" i="8" s="1"/>
  <c r="OW24" i="8" s="1"/>
  <c r="OS24" i="8"/>
  <c r="OP24" i="8"/>
  <c r="OQ24" i="8" s="1"/>
  <c r="OR24" i="8" s="1"/>
  <c r="ON24" i="8"/>
  <c r="OK24" i="8"/>
  <c r="OL24" i="8" s="1"/>
  <c r="OM24" i="8" s="1"/>
  <c r="OI24" i="8"/>
  <c r="OF24" i="8"/>
  <c r="OG24" i="8" s="1"/>
  <c r="OH24" i="8" s="1"/>
  <c r="OD24" i="8"/>
  <c r="OA24" i="8"/>
  <c r="OB24" i="8" s="1"/>
  <c r="OC24" i="8" s="1"/>
  <c r="NY24" i="8"/>
  <c r="NV24" i="8"/>
  <c r="NW24" i="8" s="1"/>
  <c r="NX24" i="8" s="1"/>
  <c r="NT24" i="8"/>
  <c r="NQ24" i="8"/>
  <c r="NR24" i="8" s="1"/>
  <c r="NS24" i="8" s="1"/>
  <c r="NO24" i="8"/>
  <c r="NL24" i="8"/>
  <c r="NM24" i="8" s="1"/>
  <c r="NN24" i="8" s="1"/>
  <c r="NJ24" i="8"/>
  <c r="NG24" i="8"/>
  <c r="NH24" i="8" s="1"/>
  <c r="NI24" i="8" s="1"/>
  <c r="NE24" i="8"/>
  <c r="NB24" i="8"/>
  <c r="NC24" i="8" s="1"/>
  <c r="ND24" i="8" s="1"/>
  <c r="MZ24" i="8"/>
  <c r="MW24" i="8"/>
  <c r="MX24" i="8" s="1"/>
  <c r="MY24" i="8" s="1"/>
  <c r="MU24" i="8"/>
  <c r="MR24" i="8"/>
  <c r="MS24" i="8" s="1"/>
  <c r="MT24" i="8" s="1"/>
  <c r="MP24" i="8"/>
  <c r="MM24" i="8"/>
  <c r="MN24" i="8" s="1"/>
  <c r="MO24" i="8" s="1"/>
  <c r="MK24" i="8"/>
  <c r="MH24" i="8"/>
  <c r="MI24" i="8" s="1"/>
  <c r="MJ24" i="8" s="1"/>
  <c r="MF24" i="8"/>
  <c r="MC24" i="8"/>
  <c r="MD24" i="8" s="1"/>
  <c r="ME24" i="8" s="1"/>
  <c r="MA24" i="8"/>
  <c r="LX24" i="8"/>
  <c r="LY24" i="8" s="1"/>
  <c r="LZ24" i="8" s="1"/>
  <c r="LV24" i="8"/>
  <c r="LS24" i="8"/>
  <c r="LT24" i="8" s="1"/>
  <c r="LU24" i="8" s="1"/>
  <c r="LQ24" i="8"/>
  <c r="LN24" i="8"/>
  <c r="LO24" i="8" s="1"/>
  <c r="LP24" i="8" s="1"/>
  <c r="LL24" i="8"/>
  <c r="LI24" i="8"/>
  <c r="LJ24" i="8" s="1"/>
  <c r="LK24" i="8" s="1"/>
  <c r="LG24" i="8"/>
  <c r="LD24" i="8"/>
  <c r="LE24" i="8" s="1"/>
  <c r="LF24" i="8" s="1"/>
  <c r="LB24" i="8"/>
  <c r="KY24" i="8"/>
  <c r="KZ24" i="8" s="1"/>
  <c r="LA24" i="8" s="1"/>
  <c r="KW24" i="8"/>
  <c r="KT24" i="8"/>
  <c r="KU24" i="8" s="1"/>
  <c r="KV24" i="8" s="1"/>
  <c r="KR24" i="8"/>
  <c r="KO24" i="8"/>
  <c r="KP24" i="8" s="1"/>
  <c r="KQ24" i="8" s="1"/>
  <c r="KM24" i="8"/>
  <c r="KJ24" i="8"/>
  <c r="KK24" i="8" s="1"/>
  <c r="KL24" i="8" s="1"/>
  <c r="KH24" i="8"/>
  <c r="KE24" i="8"/>
  <c r="KF24" i="8" s="1"/>
  <c r="KG24" i="8" s="1"/>
  <c r="KC24" i="8"/>
  <c r="JZ24" i="8"/>
  <c r="KA24" i="8" s="1"/>
  <c r="KB24" i="8" s="1"/>
  <c r="JX24" i="8"/>
  <c r="JU24" i="8"/>
  <c r="JV24" i="8" s="1"/>
  <c r="JW24" i="8" s="1"/>
  <c r="JS24" i="8"/>
  <c r="JP24" i="8"/>
  <c r="JQ24" i="8" s="1"/>
  <c r="JR24" i="8" s="1"/>
  <c r="JN24" i="8"/>
  <c r="JK24" i="8"/>
  <c r="JL24" i="8" s="1"/>
  <c r="JM24" i="8" s="1"/>
  <c r="JI24" i="8"/>
  <c r="JF24" i="8"/>
  <c r="JG24" i="8" s="1"/>
  <c r="JH24" i="8" s="1"/>
  <c r="JD24" i="8"/>
  <c r="JA24" i="8"/>
  <c r="JB24" i="8" s="1"/>
  <c r="JC24" i="8" s="1"/>
  <c r="IY24" i="8"/>
  <c r="IV24" i="8"/>
  <c r="IW24" i="8" s="1"/>
  <c r="IX24" i="8" s="1"/>
  <c r="IT24" i="8"/>
  <c r="IQ24" i="8"/>
  <c r="IR24" i="8" s="1"/>
  <c r="IS24" i="8" s="1"/>
  <c r="IO24" i="8"/>
  <c r="IL24" i="8"/>
  <c r="IM24" i="8" s="1"/>
  <c r="IN24" i="8" s="1"/>
  <c r="IJ24" i="8"/>
  <c r="IG24" i="8"/>
  <c r="IH24" i="8" s="1"/>
  <c r="II24" i="8" s="1"/>
  <c r="IE24" i="8"/>
  <c r="IB24" i="8"/>
  <c r="IC24" i="8" s="1"/>
  <c r="ID24" i="8" s="1"/>
  <c r="HZ24" i="8"/>
  <c r="HW24" i="8"/>
  <c r="HX24" i="8" s="1"/>
  <c r="HY24" i="8" s="1"/>
  <c r="HU24" i="8"/>
  <c r="HR24" i="8"/>
  <c r="HS24" i="8" s="1"/>
  <c r="HT24" i="8" s="1"/>
  <c r="HP24" i="8"/>
  <c r="HM24" i="8"/>
  <c r="HN24" i="8" s="1"/>
  <c r="HO24" i="8" s="1"/>
  <c r="HK24" i="8"/>
  <c r="HH24" i="8"/>
  <c r="HI24" i="8" s="1"/>
  <c r="HJ24" i="8" s="1"/>
  <c r="HF24" i="8"/>
  <c r="HC24" i="8"/>
  <c r="HD24" i="8" s="1"/>
  <c r="HE24" i="8" s="1"/>
  <c r="HA24" i="8"/>
  <c r="GX24" i="8"/>
  <c r="GY24" i="8" s="1"/>
  <c r="GZ24" i="8" s="1"/>
  <c r="GV24" i="8"/>
  <c r="GS24" i="8"/>
  <c r="GT24" i="8" s="1"/>
  <c r="GU24" i="8" s="1"/>
  <c r="GQ24" i="8"/>
  <c r="GN24" i="8"/>
  <c r="GO24" i="8" s="1"/>
  <c r="GP24" i="8" s="1"/>
  <c r="GL24" i="8"/>
  <c r="GI24" i="8"/>
  <c r="GJ24" i="8" s="1"/>
  <c r="GK24" i="8" s="1"/>
  <c r="GG24" i="8"/>
  <c r="GD24" i="8"/>
  <c r="GE24" i="8" s="1"/>
  <c r="GF24" i="8" s="1"/>
  <c r="GB24" i="8"/>
  <c r="FY24" i="8"/>
  <c r="FZ24" i="8" s="1"/>
  <c r="GA24" i="8" s="1"/>
  <c r="FW24" i="8"/>
  <c r="FT24" i="8"/>
  <c r="FU24" i="8" s="1"/>
  <c r="FV24" i="8" s="1"/>
  <c r="FR24" i="8"/>
  <c r="FO24" i="8"/>
  <c r="FP24" i="8" s="1"/>
  <c r="FQ24" i="8" s="1"/>
  <c r="FM24" i="8"/>
  <c r="FJ24" i="8"/>
  <c r="FK24" i="8" s="1"/>
  <c r="FL24" i="8" s="1"/>
  <c r="FH24" i="8"/>
  <c r="FF24" i="8"/>
  <c r="FG24" i="8" s="1"/>
  <c r="FE24" i="8"/>
  <c r="FC24" i="8"/>
  <c r="EZ24" i="8"/>
  <c r="FA24" i="8" s="1"/>
  <c r="FB24" i="8" s="1"/>
  <c r="EX24" i="8"/>
  <c r="EU24" i="8"/>
  <c r="EV24" i="8" s="1"/>
  <c r="EW24" i="8" s="1"/>
  <c r="ES24" i="8"/>
  <c r="EP24" i="8"/>
  <c r="EQ24" i="8" s="1"/>
  <c r="ER24" i="8" s="1"/>
  <c r="EN24" i="8"/>
  <c r="EK24" i="8"/>
  <c r="EL24" i="8" s="1"/>
  <c r="EM24" i="8" s="1"/>
  <c r="EI24" i="8"/>
  <c r="EF24" i="8"/>
  <c r="EG24" i="8" s="1"/>
  <c r="EH24" i="8" s="1"/>
  <c r="ED24" i="8"/>
  <c r="EA24" i="8"/>
  <c r="EB24" i="8" s="1"/>
  <c r="EC24" i="8" s="1"/>
  <c r="DY24" i="8"/>
  <c r="DV24" i="8"/>
  <c r="DW24" i="8" s="1"/>
  <c r="DX24" i="8" s="1"/>
  <c r="DT24" i="8"/>
  <c r="DQ24" i="8"/>
  <c r="DR24" i="8" s="1"/>
  <c r="DS24" i="8" s="1"/>
  <c r="DO24" i="8"/>
  <c r="DL24" i="8"/>
  <c r="DM24" i="8" s="1"/>
  <c r="DN24" i="8" s="1"/>
  <c r="DJ24" i="8"/>
  <c r="DG24" i="8"/>
  <c r="DH24" i="8" s="1"/>
  <c r="DI24" i="8" s="1"/>
  <c r="DE24" i="8"/>
  <c r="DB24" i="8"/>
  <c r="DC24" i="8" s="1"/>
  <c r="DD24" i="8" s="1"/>
  <c r="CZ24" i="8"/>
  <c r="CW24" i="8"/>
  <c r="CX24" i="8" s="1"/>
  <c r="CY24" i="8" s="1"/>
  <c r="CU24" i="8"/>
  <c r="CR24" i="8"/>
  <c r="CS24" i="8" s="1"/>
  <c r="CT24" i="8" s="1"/>
  <c r="CP24" i="8"/>
  <c r="CM24" i="8"/>
  <c r="CN24" i="8" s="1"/>
  <c r="CO24" i="8" s="1"/>
  <c r="CK24" i="8"/>
  <c r="CH24" i="8"/>
  <c r="CI24" i="8" s="1"/>
  <c r="CJ24" i="8" s="1"/>
  <c r="CF24" i="8"/>
  <c r="CC24" i="8"/>
  <c r="CD24" i="8" s="1"/>
  <c r="CE24" i="8" s="1"/>
  <c r="CA24" i="8"/>
  <c r="BX24" i="8"/>
  <c r="BY24" i="8" s="1"/>
  <c r="BZ24" i="8" s="1"/>
  <c r="BV24" i="8"/>
  <c r="BS24" i="8"/>
  <c r="BT24" i="8" s="1"/>
  <c r="BU24" i="8" s="1"/>
  <c r="BQ24" i="8"/>
  <c r="BN24" i="8"/>
  <c r="BO24" i="8" s="1"/>
  <c r="BP24" i="8" s="1"/>
  <c r="BL24" i="8"/>
  <c r="BI24" i="8"/>
  <c r="BJ24" i="8" s="1"/>
  <c r="BK24" i="8" s="1"/>
  <c r="BG24" i="8"/>
  <c r="BD24" i="8"/>
  <c r="BE24" i="8" s="1"/>
  <c r="BF24" i="8" s="1"/>
  <c r="BB24" i="8"/>
  <c r="AZ24" i="8"/>
  <c r="BA24" i="8" s="1"/>
  <c r="AW24" i="8"/>
  <c r="AU24" i="8"/>
  <c r="AV24" i="8" s="1"/>
  <c r="AR24" i="8"/>
  <c r="AP24" i="8"/>
  <c r="AQ24" i="8" s="1"/>
  <c r="AM24" i="8"/>
  <c r="AK24" i="8"/>
  <c r="AL24" i="8" s="1"/>
  <c r="AH24" i="8"/>
  <c r="AF24" i="8"/>
  <c r="AG24" i="8" s="1"/>
  <c r="AC24" i="8"/>
  <c r="AA24" i="8"/>
  <c r="AB24" i="8" s="1"/>
  <c r="X24" i="8"/>
  <c r="V24" i="8"/>
  <c r="W24" i="8" s="1"/>
  <c r="N24" i="8"/>
  <c r="E24" i="8"/>
  <c r="F24" i="8" s="1"/>
  <c r="ST23" i="8"/>
  <c r="SQ23" i="8"/>
  <c r="SR23" i="8" s="1"/>
  <c r="SS23" i="8" s="1"/>
  <c r="SO23" i="8"/>
  <c r="SL23" i="8"/>
  <c r="SM23" i="8" s="1"/>
  <c r="SN23" i="8" s="1"/>
  <c r="SJ23" i="8"/>
  <c r="SG23" i="8"/>
  <c r="SH23" i="8" s="1"/>
  <c r="SI23" i="8" s="1"/>
  <c r="SE23" i="8"/>
  <c r="SB23" i="8"/>
  <c r="SC23" i="8" s="1"/>
  <c r="SD23" i="8" s="1"/>
  <c r="RZ23" i="8"/>
  <c r="RW23" i="8"/>
  <c r="RX23" i="8" s="1"/>
  <c r="RY23" i="8" s="1"/>
  <c r="RU23" i="8"/>
  <c r="RR23" i="8"/>
  <c r="RS23" i="8" s="1"/>
  <c r="RT23" i="8" s="1"/>
  <c r="RP23" i="8"/>
  <c r="RM23" i="8"/>
  <c r="RN23" i="8" s="1"/>
  <c r="RO23" i="8" s="1"/>
  <c r="RK23" i="8"/>
  <c r="RH23" i="8"/>
  <c r="RI23" i="8" s="1"/>
  <c r="RJ23" i="8" s="1"/>
  <c r="RF23" i="8"/>
  <c r="RC23" i="8"/>
  <c r="RD23" i="8" s="1"/>
  <c r="RE23" i="8" s="1"/>
  <c r="RA23" i="8"/>
  <c r="QX23" i="8"/>
  <c r="QY23" i="8" s="1"/>
  <c r="QZ23" i="8" s="1"/>
  <c r="QV23" i="8"/>
  <c r="QS23" i="8"/>
  <c r="QT23" i="8" s="1"/>
  <c r="QU23" i="8" s="1"/>
  <c r="QQ23" i="8"/>
  <c r="QN23" i="8"/>
  <c r="QO23" i="8" s="1"/>
  <c r="QP23" i="8" s="1"/>
  <c r="QL23" i="8"/>
  <c r="QI23" i="8"/>
  <c r="QJ23" i="8" s="1"/>
  <c r="QK23" i="8" s="1"/>
  <c r="QG23" i="8"/>
  <c r="QD23" i="8"/>
  <c r="QE23" i="8" s="1"/>
  <c r="QF23" i="8" s="1"/>
  <c r="QB23" i="8"/>
  <c r="PY23" i="8"/>
  <c r="PZ23" i="8" s="1"/>
  <c r="QA23" i="8" s="1"/>
  <c r="PW23" i="8"/>
  <c r="PT23" i="8"/>
  <c r="PU23" i="8" s="1"/>
  <c r="PV23" i="8" s="1"/>
  <c r="PR23" i="8"/>
  <c r="PO23" i="8"/>
  <c r="PP23" i="8" s="1"/>
  <c r="PQ23" i="8" s="1"/>
  <c r="PM23" i="8"/>
  <c r="PJ23" i="8"/>
  <c r="PK23" i="8" s="1"/>
  <c r="PL23" i="8" s="1"/>
  <c r="PH23" i="8"/>
  <c r="PE23" i="8"/>
  <c r="PF23" i="8" s="1"/>
  <c r="PG23" i="8" s="1"/>
  <c r="PC23" i="8"/>
  <c r="OZ23" i="8"/>
  <c r="PA23" i="8" s="1"/>
  <c r="PB23" i="8" s="1"/>
  <c r="OX23" i="8"/>
  <c r="OU23" i="8"/>
  <c r="OV23" i="8" s="1"/>
  <c r="OW23" i="8" s="1"/>
  <c r="OS23" i="8"/>
  <c r="OP23" i="8"/>
  <c r="OQ23" i="8" s="1"/>
  <c r="OR23" i="8" s="1"/>
  <c r="ON23" i="8"/>
  <c r="OK23" i="8"/>
  <c r="OL23" i="8" s="1"/>
  <c r="OM23" i="8" s="1"/>
  <c r="OI23" i="8"/>
  <c r="OF23" i="8"/>
  <c r="OG23" i="8" s="1"/>
  <c r="OH23" i="8" s="1"/>
  <c r="OD23" i="8"/>
  <c r="OA23" i="8"/>
  <c r="OB23" i="8" s="1"/>
  <c r="OC23" i="8" s="1"/>
  <c r="NY23" i="8"/>
  <c r="NV23" i="8"/>
  <c r="NW23" i="8" s="1"/>
  <c r="NX23" i="8" s="1"/>
  <c r="NT23" i="8"/>
  <c r="NQ23" i="8"/>
  <c r="NR23" i="8" s="1"/>
  <c r="NS23" i="8" s="1"/>
  <c r="NO23" i="8"/>
  <c r="NL23" i="8"/>
  <c r="NM23" i="8" s="1"/>
  <c r="NN23" i="8" s="1"/>
  <c r="NJ23" i="8"/>
  <c r="NG23" i="8"/>
  <c r="NH23" i="8" s="1"/>
  <c r="NI23" i="8" s="1"/>
  <c r="NE23" i="8"/>
  <c r="NB23" i="8"/>
  <c r="NC23" i="8" s="1"/>
  <c r="ND23" i="8" s="1"/>
  <c r="MZ23" i="8"/>
  <c r="MW23" i="8"/>
  <c r="MX23" i="8" s="1"/>
  <c r="MY23" i="8" s="1"/>
  <c r="MU23" i="8"/>
  <c r="MR23" i="8"/>
  <c r="MS23" i="8" s="1"/>
  <c r="MT23" i="8" s="1"/>
  <c r="MP23" i="8"/>
  <c r="MM23" i="8"/>
  <c r="MN23" i="8" s="1"/>
  <c r="MO23" i="8" s="1"/>
  <c r="MK23" i="8"/>
  <c r="MH23" i="8"/>
  <c r="MI23" i="8" s="1"/>
  <c r="MJ23" i="8" s="1"/>
  <c r="MF23" i="8"/>
  <c r="MC23" i="8"/>
  <c r="MD23" i="8" s="1"/>
  <c r="ME23" i="8" s="1"/>
  <c r="MA23" i="8"/>
  <c r="LX23" i="8"/>
  <c r="LY23" i="8" s="1"/>
  <c r="LZ23" i="8" s="1"/>
  <c r="LV23" i="8"/>
  <c r="LS23" i="8"/>
  <c r="LT23" i="8" s="1"/>
  <c r="LU23" i="8" s="1"/>
  <c r="LQ23" i="8"/>
  <c r="LN23" i="8"/>
  <c r="LO23" i="8" s="1"/>
  <c r="LP23" i="8" s="1"/>
  <c r="LL23" i="8"/>
  <c r="LI23" i="8"/>
  <c r="LJ23" i="8" s="1"/>
  <c r="LK23" i="8" s="1"/>
  <c r="LG23" i="8"/>
  <c r="LD23" i="8"/>
  <c r="LE23" i="8" s="1"/>
  <c r="LF23" i="8" s="1"/>
  <c r="LB23" i="8"/>
  <c r="KY23" i="8"/>
  <c r="KZ23" i="8" s="1"/>
  <c r="LA23" i="8" s="1"/>
  <c r="KW23" i="8"/>
  <c r="KT23" i="8"/>
  <c r="KU23" i="8" s="1"/>
  <c r="KV23" i="8" s="1"/>
  <c r="KR23" i="8"/>
  <c r="KO23" i="8"/>
  <c r="KP23" i="8" s="1"/>
  <c r="KQ23" i="8" s="1"/>
  <c r="KM23" i="8"/>
  <c r="KJ23" i="8"/>
  <c r="KK23" i="8" s="1"/>
  <c r="KL23" i="8" s="1"/>
  <c r="KH23" i="8"/>
  <c r="KE23" i="8"/>
  <c r="KF23" i="8" s="1"/>
  <c r="KG23" i="8" s="1"/>
  <c r="KC23" i="8"/>
  <c r="JZ23" i="8"/>
  <c r="KA23" i="8" s="1"/>
  <c r="KB23" i="8" s="1"/>
  <c r="JX23" i="8"/>
  <c r="JU23" i="8"/>
  <c r="JV23" i="8" s="1"/>
  <c r="JW23" i="8" s="1"/>
  <c r="JS23" i="8"/>
  <c r="JP23" i="8"/>
  <c r="JQ23" i="8" s="1"/>
  <c r="JR23" i="8" s="1"/>
  <c r="JN23" i="8"/>
  <c r="JK23" i="8"/>
  <c r="JL23" i="8" s="1"/>
  <c r="JM23" i="8" s="1"/>
  <c r="JI23" i="8"/>
  <c r="JF23" i="8"/>
  <c r="JG23" i="8" s="1"/>
  <c r="JH23" i="8" s="1"/>
  <c r="JD23" i="8"/>
  <c r="JA23" i="8"/>
  <c r="JB23" i="8" s="1"/>
  <c r="JC23" i="8" s="1"/>
  <c r="IY23" i="8"/>
  <c r="IV23" i="8"/>
  <c r="IW23" i="8" s="1"/>
  <c r="IX23" i="8" s="1"/>
  <c r="IT23" i="8"/>
  <c r="IQ23" i="8"/>
  <c r="IR23" i="8" s="1"/>
  <c r="IS23" i="8" s="1"/>
  <c r="IO23" i="8"/>
  <c r="IL23" i="8"/>
  <c r="IM23" i="8" s="1"/>
  <c r="IN23" i="8" s="1"/>
  <c r="IJ23" i="8"/>
  <c r="IG23" i="8"/>
  <c r="IH23" i="8" s="1"/>
  <c r="II23" i="8" s="1"/>
  <c r="IE23" i="8"/>
  <c r="IB23" i="8"/>
  <c r="IC23" i="8" s="1"/>
  <c r="ID23" i="8" s="1"/>
  <c r="HZ23" i="8"/>
  <c r="HW23" i="8"/>
  <c r="HX23" i="8" s="1"/>
  <c r="HY23" i="8" s="1"/>
  <c r="HU23" i="8"/>
  <c r="HR23" i="8"/>
  <c r="HS23" i="8" s="1"/>
  <c r="HT23" i="8" s="1"/>
  <c r="HP23" i="8"/>
  <c r="HM23" i="8"/>
  <c r="HN23" i="8" s="1"/>
  <c r="HO23" i="8" s="1"/>
  <c r="HK23" i="8"/>
  <c r="HH23" i="8"/>
  <c r="HI23" i="8" s="1"/>
  <c r="HJ23" i="8" s="1"/>
  <c r="HF23" i="8"/>
  <c r="HC23" i="8"/>
  <c r="HD23" i="8" s="1"/>
  <c r="HE23" i="8" s="1"/>
  <c r="HA23" i="8"/>
  <c r="GX23" i="8"/>
  <c r="GY23" i="8" s="1"/>
  <c r="GZ23" i="8" s="1"/>
  <c r="GV23" i="8"/>
  <c r="GS23" i="8"/>
  <c r="GT23" i="8" s="1"/>
  <c r="GU23" i="8" s="1"/>
  <c r="GQ23" i="8"/>
  <c r="GN23" i="8"/>
  <c r="GO23" i="8" s="1"/>
  <c r="GP23" i="8" s="1"/>
  <c r="GL23" i="8"/>
  <c r="GI23" i="8"/>
  <c r="GJ23" i="8" s="1"/>
  <c r="GK23" i="8" s="1"/>
  <c r="GG23" i="8"/>
  <c r="GD23" i="8"/>
  <c r="GE23" i="8" s="1"/>
  <c r="GF23" i="8" s="1"/>
  <c r="GB23" i="8"/>
  <c r="FY23" i="8"/>
  <c r="FZ23" i="8" s="1"/>
  <c r="GA23" i="8" s="1"/>
  <c r="FW23" i="8"/>
  <c r="FT23" i="8"/>
  <c r="FU23" i="8" s="1"/>
  <c r="FV23" i="8" s="1"/>
  <c r="FR23" i="8"/>
  <c r="FO23" i="8"/>
  <c r="FP23" i="8" s="1"/>
  <c r="FQ23" i="8" s="1"/>
  <c r="FM23" i="8"/>
  <c r="FJ23" i="8"/>
  <c r="FK23" i="8" s="1"/>
  <c r="FL23" i="8" s="1"/>
  <c r="FH23" i="8"/>
  <c r="FE23" i="8"/>
  <c r="FF23" i="8" s="1"/>
  <c r="FG23" i="8" s="1"/>
  <c r="FC23" i="8"/>
  <c r="EZ23" i="8"/>
  <c r="FA23" i="8" s="1"/>
  <c r="FB23" i="8" s="1"/>
  <c r="EX23" i="8"/>
  <c r="EU23" i="8"/>
  <c r="EV23" i="8" s="1"/>
  <c r="EW23" i="8" s="1"/>
  <c r="ES23" i="8"/>
  <c r="EP23" i="8"/>
  <c r="EQ23" i="8" s="1"/>
  <c r="ER23" i="8" s="1"/>
  <c r="EN23" i="8"/>
  <c r="EK23" i="8"/>
  <c r="EL23" i="8" s="1"/>
  <c r="EM23" i="8" s="1"/>
  <c r="EI23" i="8"/>
  <c r="EF23" i="8"/>
  <c r="EG23" i="8" s="1"/>
  <c r="EH23" i="8" s="1"/>
  <c r="ED23" i="8"/>
  <c r="EA23" i="8"/>
  <c r="EB23" i="8" s="1"/>
  <c r="EC23" i="8" s="1"/>
  <c r="DY23" i="8"/>
  <c r="DV23" i="8"/>
  <c r="DW23" i="8" s="1"/>
  <c r="DX23" i="8" s="1"/>
  <c r="DT23" i="8"/>
  <c r="DQ23" i="8"/>
  <c r="DR23" i="8" s="1"/>
  <c r="DS23" i="8" s="1"/>
  <c r="DO23" i="8"/>
  <c r="DL23" i="8"/>
  <c r="DM23" i="8" s="1"/>
  <c r="DN23" i="8" s="1"/>
  <c r="DJ23" i="8"/>
  <c r="DG23" i="8"/>
  <c r="DH23" i="8" s="1"/>
  <c r="DI23" i="8" s="1"/>
  <c r="DE23" i="8"/>
  <c r="DB23" i="8"/>
  <c r="DC23" i="8" s="1"/>
  <c r="DD23" i="8" s="1"/>
  <c r="CZ23" i="8"/>
  <c r="CW23" i="8"/>
  <c r="CX23" i="8" s="1"/>
  <c r="CY23" i="8" s="1"/>
  <c r="CU23" i="8"/>
  <c r="CR23" i="8"/>
  <c r="CS23" i="8" s="1"/>
  <c r="CT23" i="8" s="1"/>
  <c r="CP23" i="8"/>
  <c r="CM23" i="8"/>
  <c r="CN23" i="8" s="1"/>
  <c r="CO23" i="8" s="1"/>
  <c r="CK23" i="8"/>
  <c r="CH23" i="8"/>
  <c r="CI23" i="8" s="1"/>
  <c r="CJ23" i="8" s="1"/>
  <c r="CF23" i="8"/>
  <c r="CC23" i="8"/>
  <c r="CD23" i="8" s="1"/>
  <c r="CE23" i="8" s="1"/>
  <c r="CA23" i="8"/>
  <c r="BX23" i="8"/>
  <c r="BY23" i="8" s="1"/>
  <c r="BZ23" i="8" s="1"/>
  <c r="BV23" i="8"/>
  <c r="BS23" i="8"/>
  <c r="BT23" i="8" s="1"/>
  <c r="BU23" i="8" s="1"/>
  <c r="BQ23" i="8"/>
  <c r="BN23" i="8"/>
  <c r="BO23" i="8" s="1"/>
  <c r="BP23" i="8" s="1"/>
  <c r="BL23" i="8"/>
  <c r="BI23" i="8"/>
  <c r="BJ23" i="8" s="1"/>
  <c r="BK23" i="8" s="1"/>
  <c r="BG23" i="8"/>
  <c r="BD23" i="8"/>
  <c r="BE23" i="8" s="1"/>
  <c r="BB23" i="8"/>
  <c r="AZ23" i="8"/>
  <c r="BA23" i="8" s="1"/>
  <c r="AW23" i="8"/>
  <c r="AU23" i="8"/>
  <c r="AV23" i="8" s="1"/>
  <c r="AR23" i="8"/>
  <c r="AP23" i="8"/>
  <c r="AQ23" i="8" s="1"/>
  <c r="AM23" i="8"/>
  <c r="AK23" i="8"/>
  <c r="AL23" i="8" s="1"/>
  <c r="AH23" i="8"/>
  <c r="AF23" i="8"/>
  <c r="AG23" i="8" s="1"/>
  <c r="AC23" i="8"/>
  <c r="AA23" i="8"/>
  <c r="AB23" i="8" s="1"/>
  <c r="X23" i="8"/>
  <c r="V23" i="8"/>
  <c r="W23" i="8" s="1"/>
  <c r="N23" i="8"/>
  <c r="E23" i="8"/>
  <c r="F23" i="8" s="1"/>
  <c r="ST22" i="8"/>
  <c r="SQ22" i="8"/>
  <c r="SR22" i="8" s="1"/>
  <c r="SS22" i="8" s="1"/>
  <c r="SO22" i="8"/>
  <c r="SL22" i="8"/>
  <c r="SM22" i="8" s="1"/>
  <c r="SN22" i="8" s="1"/>
  <c r="SJ22" i="8"/>
  <c r="SG22" i="8"/>
  <c r="SH22" i="8" s="1"/>
  <c r="SI22" i="8" s="1"/>
  <c r="SE22" i="8"/>
  <c r="SB22" i="8"/>
  <c r="SC22" i="8" s="1"/>
  <c r="SD22" i="8" s="1"/>
  <c r="RZ22" i="8"/>
  <c r="RW22" i="8"/>
  <c r="RX22" i="8" s="1"/>
  <c r="RY22" i="8" s="1"/>
  <c r="RU22" i="8"/>
  <c r="RR22" i="8"/>
  <c r="RS22" i="8" s="1"/>
  <c r="RT22" i="8" s="1"/>
  <c r="RP22" i="8"/>
  <c r="RM22" i="8"/>
  <c r="RN22" i="8" s="1"/>
  <c r="RO22" i="8" s="1"/>
  <c r="RK22" i="8"/>
  <c r="RH22" i="8"/>
  <c r="RI22" i="8" s="1"/>
  <c r="RJ22" i="8" s="1"/>
  <c r="RF22" i="8"/>
  <c r="RC22" i="8"/>
  <c r="RD22" i="8" s="1"/>
  <c r="RE22" i="8" s="1"/>
  <c r="RA22" i="8"/>
  <c r="QX22" i="8"/>
  <c r="QY22" i="8" s="1"/>
  <c r="QZ22" i="8" s="1"/>
  <c r="QV22" i="8"/>
  <c r="QS22" i="8"/>
  <c r="QT22" i="8" s="1"/>
  <c r="QU22" i="8" s="1"/>
  <c r="QQ22" i="8"/>
  <c r="QN22" i="8"/>
  <c r="QO22" i="8" s="1"/>
  <c r="QP22" i="8" s="1"/>
  <c r="QL22" i="8"/>
  <c r="QI22" i="8"/>
  <c r="QJ22" i="8" s="1"/>
  <c r="QK22" i="8" s="1"/>
  <c r="QG22" i="8"/>
  <c r="QD22" i="8"/>
  <c r="QE22" i="8" s="1"/>
  <c r="QF22" i="8" s="1"/>
  <c r="QB22" i="8"/>
  <c r="PY22" i="8"/>
  <c r="PZ22" i="8" s="1"/>
  <c r="QA22" i="8" s="1"/>
  <c r="PW22" i="8"/>
  <c r="PT22" i="8"/>
  <c r="PU22" i="8" s="1"/>
  <c r="PV22" i="8" s="1"/>
  <c r="PR22" i="8"/>
  <c r="PO22" i="8"/>
  <c r="PP22" i="8" s="1"/>
  <c r="PQ22" i="8" s="1"/>
  <c r="PM22" i="8"/>
  <c r="PJ22" i="8"/>
  <c r="PK22" i="8" s="1"/>
  <c r="PL22" i="8" s="1"/>
  <c r="PH22" i="8"/>
  <c r="PE22" i="8"/>
  <c r="PF22" i="8" s="1"/>
  <c r="PG22" i="8" s="1"/>
  <c r="PC22" i="8"/>
  <c r="OZ22" i="8"/>
  <c r="PA22" i="8" s="1"/>
  <c r="PB22" i="8" s="1"/>
  <c r="OX22" i="8"/>
  <c r="OU22" i="8"/>
  <c r="OV22" i="8" s="1"/>
  <c r="OW22" i="8" s="1"/>
  <c r="OS22" i="8"/>
  <c r="OP22" i="8"/>
  <c r="OQ22" i="8" s="1"/>
  <c r="OR22" i="8" s="1"/>
  <c r="ON22" i="8"/>
  <c r="OK22" i="8"/>
  <c r="OL22" i="8" s="1"/>
  <c r="OM22" i="8" s="1"/>
  <c r="OI22" i="8"/>
  <c r="OF22" i="8"/>
  <c r="OG22" i="8" s="1"/>
  <c r="OH22" i="8" s="1"/>
  <c r="OD22" i="8"/>
  <c r="OA22" i="8"/>
  <c r="OB22" i="8" s="1"/>
  <c r="OC22" i="8" s="1"/>
  <c r="NY22" i="8"/>
  <c r="NV22" i="8"/>
  <c r="NW22" i="8" s="1"/>
  <c r="NX22" i="8" s="1"/>
  <c r="NT22" i="8"/>
  <c r="NQ22" i="8"/>
  <c r="NR22" i="8" s="1"/>
  <c r="NS22" i="8" s="1"/>
  <c r="NO22" i="8"/>
  <c r="NL22" i="8"/>
  <c r="NM22" i="8" s="1"/>
  <c r="NN22" i="8" s="1"/>
  <c r="NJ22" i="8"/>
  <c r="NG22" i="8"/>
  <c r="NH22" i="8" s="1"/>
  <c r="NI22" i="8" s="1"/>
  <c r="NE22" i="8"/>
  <c r="NB22" i="8"/>
  <c r="NC22" i="8" s="1"/>
  <c r="ND22" i="8" s="1"/>
  <c r="MZ22" i="8"/>
  <c r="MW22" i="8"/>
  <c r="MX22" i="8" s="1"/>
  <c r="MY22" i="8" s="1"/>
  <c r="MU22" i="8"/>
  <c r="MR22" i="8"/>
  <c r="MS22" i="8" s="1"/>
  <c r="MT22" i="8" s="1"/>
  <c r="MP22" i="8"/>
  <c r="MM22" i="8"/>
  <c r="MN22" i="8" s="1"/>
  <c r="MO22" i="8" s="1"/>
  <c r="MK22" i="8"/>
  <c r="MH22" i="8"/>
  <c r="MI22" i="8" s="1"/>
  <c r="MJ22" i="8" s="1"/>
  <c r="MF22" i="8"/>
  <c r="MC22" i="8"/>
  <c r="MD22" i="8" s="1"/>
  <c r="ME22" i="8" s="1"/>
  <c r="MA22" i="8"/>
  <c r="LX22" i="8"/>
  <c r="LY22" i="8" s="1"/>
  <c r="LZ22" i="8" s="1"/>
  <c r="LV22" i="8"/>
  <c r="LS22" i="8"/>
  <c r="LT22" i="8" s="1"/>
  <c r="LU22" i="8" s="1"/>
  <c r="LQ22" i="8"/>
  <c r="LN22" i="8"/>
  <c r="LO22" i="8" s="1"/>
  <c r="LP22" i="8" s="1"/>
  <c r="LL22" i="8"/>
  <c r="LI22" i="8"/>
  <c r="LJ22" i="8" s="1"/>
  <c r="LK22" i="8" s="1"/>
  <c r="LG22" i="8"/>
  <c r="LD22" i="8"/>
  <c r="LE22" i="8" s="1"/>
  <c r="LF22" i="8" s="1"/>
  <c r="LB22" i="8"/>
  <c r="KY22" i="8"/>
  <c r="KZ22" i="8" s="1"/>
  <c r="LA22" i="8" s="1"/>
  <c r="KW22" i="8"/>
  <c r="KT22" i="8"/>
  <c r="KU22" i="8" s="1"/>
  <c r="KV22" i="8" s="1"/>
  <c r="KR22" i="8"/>
  <c r="KO22" i="8"/>
  <c r="KP22" i="8" s="1"/>
  <c r="KQ22" i="8" s="1"/>
  <c r="KM22" i="8"/>
  <c r="KJ22" i="8"/>
  <c r="KK22" i="8" s="1"/>
  <c r="KL22" i="8" s="1"/>
  <c r="KH22" i="8"/>
  <c r="KE22" i="8"/>
  <c r="KF22" i="8" s="1"/>
  <c r="KG22" i="8" s="1"/>
  <c r="KC22" i="8"/>
  <c r="JZ22" i="8"/>
  <c r="KA22" i="8" s="1"/>
  <c r="KB22" i="8" s="1"/>
  <c r="JX22" i="8"/>
  <c r="JU22" i="8"/>
  <c r="JV22" i="8" s="1"/>
  <c r="JW22" i="8" s="1"/>
  <c r="JS22" i="8"/>
  <c r="JP22" i="8"/>
  <c r="JQ22" i="8" s="1"/>
  <c r="JR22" i="8" s="1"/>
  <c r="JN22" i="8"/>
  <c r="JK22" i="8"/>
  <c r="JL22" i="8" s="1"/>
  <c r="JM22" i="8" s="1"/>
  <c r="JI22" i="8"/>
  <c r="JF22" i="8"/>
  <c r="JG22" i="8" s="1"/>
  <c r="JH22" i="8" s="1"/>
  <c r="JD22" i="8"/>
  <c r="JA22" i="8"/>
  <c r="JB22" i="8" s="1"/>
  <c r="JC22" i="8" s="1"/>
  <c r="IY22" i="8"/>
  <c r="IV22" i="8"/>
  <c r="IW22" i="8" s="1"/>
  <c r="IX22" i="8" s="1"/>
  <c r="IT22" i="8"/>
  <c r="IQ22" i="8"/>
  <c r="IR22" i="8" s="1"/>
  <c r="IS22" i="8" s="1"/>
  <c r="IO22" i="8"/>
  <c r="IL22" i="8"/>
  <c r="IM22" i="8" s="1"/>
  <c r="IN22" i="8" s="1"/>
  <c r="IJ22" i="8"/>
  <c r="IG22" i="8"/>
  <c r="IH22" i="8" s="1"/>
  <c r="II22" i="8" s="1"/>
  <c r="IE22" i="8"/>
  <c r="IB22" i="8"/>
  <c r="IC22" i="8" s="1"/>
  <c r="ID22" i="8" s="1"/>
  <c r="HZ22" i="8"/>
  <c r="HW22" i="8"/>
  <c r="HX22" i="8" s="1"/>
  <c r="HY22" i="8" s="1"/>
  <c r="HU22" i="8"/>
  <c r="HR22" i="8"/>
  <c r="HS22" i="8" s="1"/>
  <c r="HT22" i="8" s="1"/>
  <c r="HP22" i="8"/>
  <c r="HM22" i="8"/>
  <c r="HN22" i="8" s="1"/>
  <c r="HO22" i="8" s="1"/>
  <c r="HK22" i="8"/>
  <c r="HH22" i="8"/>
  <c r="HI22" i="8" s="1"/>
  <c r="HJ22" i="8" s="1"/>
  <c r="HF22" i="8"/>
  <c r="HC22" i="8"/>
  <c r="HD22" i="8" s="1"/>
  <c r="HE22" i="8" s="1"/>
  <c r="HA22" i="8"/>
  <c r="GX22" i="8"/>
  <c r="GY22" i="8" s="1"/>
  <c r="GZ22" i="8" s="1"/>
  <c r="GV22" i="8"/>
  <c r="GS22" i="8"/>
  <c r="GT22" i="8" s="1"/>
  <c r="GU22" i="8" s="1"/>
  <c r="GQ22" i="8"/>
  <c r="GN22" i="8"/>
  <c r="GO22" i="8" s="1"/>
  <c r="GP22" i="8" s="1"/>
  <c r="GL22" i="8"/>
  <c r="GI22" i="8"/>
  <c r="GJ22" i="8" s="1"/>
  <c r="GK22" i="8" s="1"/>
  <c r="GG22" i="8"/>
  <c r="GD22" i="8"/>
  <c r="GE22" i="8" s="1"/>
  <c r="GF22" i="8" s="1"/>
  <c r="GB22" i="8"/>
  <c r="FY22" i="8"/>
  <c r="FZ22" i="8" s="1"/>
  <c r="GA22" i="8" s="1"/>
  <c r="FW22" i="8"/>
  <c r="FT22" i="8"/>
  <c r="FU22" i="8" s="1"/>
  <c r="FV22" i="8" s="1"/>
  <c r="FR22" i="8"/>
  <c r="FO22" i="8"/>
  <c r="FP22" i="8" s="1"/>
  <c r="FQ22" i="8" s="1"/>
  <c r="FM22" i="8"/>
  <c r="FJ22" i="8"/>
  <c r="FK22" i="8" s="1"/>
  <c r="FL22" i="8" s="1"/>
  <c r="FH22" i="8"/>
  <c r="FE22" i="8"/>
  <c r="FF22" i="8" s="1"/>
  <c r="FG22" i="8" s="1"/>
  <c r="FC22" i="8"/>
  <c r="EZ22" i="8"/>
  <c r="FA22" i="8" s="1"/>
  <c r="FB22" i="8" s="1"/>
  <c r="EX22" i="8"/>
  <c r="EU22" i="8"/>
  <c r="EV22" i="8" s="1"/>
  <c r="EW22" i="8" s="1"/>
  <c r="ES22" i="8"/>
  <c r="EP22" i="8"/>
  <c r="EQ22" i="8" s="1"/>
  <c r="ER22" i="8" s="1"/>
  <c r="EN22" i="8"/>
  <c r="EK22" i="8"/>
  <c r="EL22" i="8" s="1"/>
  <c r="EM22" i="8" s="1"/>
  <c r="EI22" i="8"/>
  <c r="EF22" i="8"/>
  <c r="EG22" i="8" s="1"/>
  <c r="EH22" i="8" s="1"/>
  <c r="ED22" i="8"/>
  <c r="EA22" i="8"/>
  <c r="EB22" i="8" s="1"/>
  <c r="EC22" i="8" s="1"/>
  <c r="DY22" i="8"/>
  <c r="DV22" i="8"/>
  <c r="DW22" i="8" s="1"/>
  <c r="DX22" i="8" s="1"/>
  <c r="DT22" i="8"/>
  <c r="DQ22" i="8"/>
  <c r="DR22" i="8" s="1"/>
  <c r="DS22" i="8" s="1"/>
  <c r="DO22" i="8"/>
  <c r="DL22" i="8"/>
  <c r="DM22" i="8" s="1"/>
  <c r="DN22" i="8" s="1"/>
  <c r="DJ22" i="8"/>
  <c r="DG22" i="8"/>
  <c r="DH22" i="8" s="1"/>
  <c r="DI22" i="8" s="1"/>
  <c r="DE22" i="8"/>
  <c r="DB22" i="8"/>
  <c r="DC22" i="8" s="1"/>
  <c r="DD22" i="8" s="1"/>
  <c r="CZ22" i="8"/>
  <c r="CW22" i="8"/>
  <c r="CX22" i="8" s="1"/>
  <c r="CY22" i="8" s="1"/>
  <c r="CU22" i="8"/>
  <c r="CR22" i="8"/>
  <c r="CS22" i="8" s="1"/>
  <c r="CT22" i="8" s="1"/>
  <c r="CP22" i="8"/>
  <c r="CM22" i="8"/>
  <c r="CN22" i="8" s="1"/>
  <c r="CO22" i="8" s="1"/>
  <c r="CK22" i="8"/>
  <c r="CH22" i="8"/>
  <c r="CI22" i="8" s="1"/>
  <c r="CJ22" i="8" s="1"/>
  <c r="CF22" i="8"/>
  <c r="CC22" i="8"/>
  <c r="CD22" i="8" s="1"/>
  <c r="CE22" i="8" s="1"/>
  <c r="CA22" i="8"/>
  <c r="BX22" i="8"/>
  <c r="BY22" i="8" s="1"/>
  <c r="BZ22" i="8" s="1"/>
  <c r="BV22" i="8"/>
  <c r="BS22" i="8"/>
  <c r="BT22" i="8" s="1"/>
  <c r="BU22" i="8" s="1"/>
  <c r="BQ22" i="8"/>
  <c r="BN22" i="8"/>
  <c r="BO22" i="8" s="1"/>
  <c r="BP22" i="8" s="1"/>
  <c r="BL22" i="8"/>
  <c r="BI22" i="8"/>
  <c r="BJ22" i="8" s="1"/>
  <c r="BK22" i="8" s="1"/>
  <c r="BG22" i="8"/>
  <c r="BD22" i="8"/>
  <c r="BE22" i="8" s="1"/>
  <c r="BF22" i="8" s="1"/>
  <c r="BB22" i="8"/>
  <c r="AZ22" i="8"/>
  <c r="BA22" i="8" s="1"/>
  <c r="AW22" i="8"/>
  <c r="AU22" i="8"/>
  <c r="AV22" i="8" s="1"/>
  <c r="AR22" i="8"/>
  <c r="AP22" i="8"/>
  <c r="AQ22" i="8" s="1"/>
  <c r="AM22" i="8"/>
  <c r="AK22" i="8"/>
  <c r="AL22" i="8" s="1"/>
  <c r="AH22" i="8"/>
  <c r="AF22" i="8"/>
  <c r="AC22" i="8"/>
  <c r="AA22" i="8"/>
  <c r="AB22" i="8" s="1"/>
  <c r="X22" i="8"/>
  <c r="V22" i="8"/>
  <c r="W22" i="8" s="1"/>
  <c r="N22" i="8"/>
  <c r="E22" i="8"/>
  <c r="F22" i="8" s="1"/>
  <c r="ST21" i="8"/>
  <c r="SQ21" i="8"/>
  <c r="SR21" i="8" s="1"/>
  <c r="SS21" i="8" s="1"/>
  <c r="SO21" i="8"/>
  <c r="SL21" i="8"/>
  <c r="SM21" i="8" s="1"/>
  <c r="SN21" i="8" s="1"/>
  <c r="SJ21" i="8"/>
  <c r="SG21" i="8"/>
  <c r="SH21" i="8" s="1"/>
  <c r="SI21" i="8" s="1"/>
  <c r="SE21" i="8"/>
  <c r="SB21" i="8"/>
  <c r="SC21" i="8" s="1"/>
  <c r="SD21" i="8" s="1"/>
  <c r="RZ21" i="8"/>
  <c r="RW21" i="8"/>
  <c r="RX21" i="8" s="1"/>
  <c r="RY21" i="8" s="1"/>
  <c r="RU21" i="8"/>
  <c r="RR21" i="8"/>
  <c r="RS21" i="8" s="1"/>
  <c r="RT21" i="8" s="1"/>
  <c r="RP21" i="8"/>
  <c r="RM21" i="8"/>
  <c r="RN21" i="8" s="1"/>
  <c r="RO21" i="8" s="1"/>
  <c r="RK21" i="8"/>
  <c r="RH21" i="8"/>
  <c r="RI21" i="8" s="1"/>
  <c r="RJ21" i="8" s="1"/>
  <c r="RF21" i="8"/>
  <c r="RC21" i="8"/>
  <c r="RD21" i="8" s="1"/>
  <c r="RE21" i="8" s="1"/>
  <c r="RA21" i="8"/>
  <c r="QX21" i="8"/>
  <c r="QY21" i="8" s="1"/>
  <c r="QZ21" i="8" s="1"/>
  <c r="QV21" i="8"/>
  <c r="QS21" i="8"/>
  <c r="QT21" i="8" s="1"/>
  <c r="QU21" i="8" s="1"/>
  <c r="QQ21" i="8"/>
  <c r="QN21" i="8"/>
  <c r="QO21" i="8" s="1"/>
  <c r="QP21" i="8" s="1"/>
  <c r="QL21" i="8"/>
  <c r="QI21" i="8"/>
  <c r="QJ21" i="8" s="1"/>
  <c r="QK21" i="8" s="1"/>
  <c r="QG21" i="8"/>
  <c r="QD21" i="8"/>
  <c r="QE21" i="8" s="1"/>
  <c r="QF21" i="8" s="1"/>
  <c r="QB21" i="8"/>
  <c r="PY21" i="8"/>
  <c r="PZ21" i="8" s="1"/>
  <c r="QA21" i="8" s="1"/>
  <c r="PW21" i="8"/>
  <c r="PT21" i="8"/>
  <c r="PU21" i="8" s="1"/>
  <c r="PV21" i="8" s="1"/>
  <c r="PR21" i="8"/>
  <c r="PO21" i="8"/>
  <c r="PP21" i="8" s="1"/>
  <c r="PQ21" i="8" s="1"/>
  <c r="PM21" i="8"/>
  <c r="PJ21" i="8"/>
  <c r="PK21" i="8" s="1"/>
  <c r="PL21" i="8" s="1"/>
  <c r="PH21" i="8"/>
  <c r="PE21" i="8"/>
  <c r="PF21" i="8" s="1"/>
  <c r="PG21" i="8" s="1"/>
  <c r="PC21" i="8"/>
  <c r="OZ21" i="8"/>
  <c r="PA21" i="8" s="1"/>
  <c r="PB21" i="8" s="1"/>
  <c r="OX21" i="8"/>
  <c r="OU21" i="8"/>
  <c r="OV21" i="8" s="1"/>
  <c r="OW21" i="8" s="1"/>
  <c r="OS21" i="8"/>
  <c r="OP21" i="8"/>
  <c r="OQ21" i="8" s="1"/>
  <c r="OR21" i="8" s="1"/>
  <c r="ON21" i="8"/>
  <c r="OK21" i="8"/>
  <c r="OL21" i="8" s="1"/>
  <c r="OM21" i="8" s="1"/>
  <c r="OI21" i="8"/>
  <c r="OF21" i="8"/>
  <c r="OG21" i="8" s="1"/>
  <c r="OH21" i="8" s="1"/>
  <c r="OD21" i="8"/>
  <c r="OA21" i="8"/>
  <c r="OB21" i="8" s="1"/>
  <c r="OC21" i="8" s="1"/>
  <c r="NY21" i="8"/>
  <c r="NV21" i="8"/>
  <c r="NW21" i="8" s="1"/>
  <c r="NX21" i="8" s="1"/>
  <c r="NT21" i="8"/>
  <c r="NQ21" i="8"/>
  <c r="NR21" i="8" s="1"/>
  <c r="NS21" i="8" s="1"/>
  <c r="NO21" i="8"/>
  <c r="NL21" i="8"/>
  <c r="NM21" i="8" s="1"/>
  <c r="NN21" i="8" s="1"/>
  <c r="NJ21" i="8"/>
  <c r="NG21" i="8"/>
  <c r="NH21" i="8" s="1"/>
  <c r="NI21" i="8" s="1"/>
  <c r="NE21" i="8"/>
  <c r="NB21" i="8"/>
  <c r="NC21" i="8" s="1"/>
  <c r="ND21" i="8" s="1"/>
  <c r="MZ21" i="8"/>
  <c r="MW21" i="8"/>
  <c r="MX21" i="8" s="1"/>
  <c r="MY21" i="8" s="1"/>
  <c r="MU21" i="8"/>
  <c r="MR21" i="8"/>
  <c r="MS21" i="8" s="1"/>
  <c r="MT21" i="8" s="1"/>
  <c r="MP21" i="8"/>
  <c r="MM21" i="8"/>
  <c r="MN21" i="8" s="1"/>
  <c r="MO21" i="8" s="1"/>
  <c r="MK21" i="8"/>
  <c r="MI21" i="8"/>
  <c r="MJ21" i="8" s="1"/>
  <c r="MH21" i="8"/>
  <c r="MF21" i="8"/>
  <c r="MC21" i="8"/>
  <c r="MD21" i="8" s="1"/>
  <c r="ME21" i="8" s="1"/>
  <c r="MA21" i="8"/>
  <c r="LX21" i="8"/>
  <c r="LY21" i="8" s="1"/>
  <c r="LZ21" i="8" s="1"/>
  <c r="LV21" i="8"/>
  <c r="LS21" i="8"/>
  <c r="LT21" i="8" s="1"/>
  <c r="LU21" i="8" s="1"/>
  <c r="LQ21" i="8"/>
  <c r="LN21" i="8"/>
  <c r="LO21" i="8" s="1"/>
  <c r="LP21" i="8" s="1"/>
  <c r="LL21" i="8"/>
  <c r="LI21" i="8"/>
  <c r="LJ21" i="8" s="1"/>
  <c r="LK21" i="8" s="1"/>
  <c r="LG21" i="8"/>
  <c r="LD21" i="8"/>
  <c r="LE21" i="8" s="1"/>
  <c r="LF21" i="8" s="1"/>
  <c r="LB21" i="8"/>
  <c r="KY21" i="8"/>
  <c r="KZ21" i="8" s="1"/>
  <c r="LA21" i="8" s="1"/>
  <c r="KW21" i="8"/>
  <c r="KT21" i="8"/>
  <c r="KU21" i="8" s="1"/>
  <c r="KV21" i="8" s="1"/>
  <c r="KR21" i="8"/>
  <c r="KO21" i="8"/>
  <c r="KP21" i="8" s="1"/>
  <c r="KQ21" i="8" s="1"/>
  <c r="KM21" i="8"/>
  <c r="KJ21" i="8"/>
  <c r="KK21" i="8" s="1"/>
  <c r="KL21" i="8" s="1"/>
  <c r="KH21" i="8"/>
  <c r="KE21" i="8"/>
  <c r="KF21" i="8" s="1"/>
  <c r="KG21" i="8" s="1"/>
  <c r="KC21" i="8"/>
  <c r="JZ21" i="8"/>
  <c r="KA21" i="8" s="1"/>
  <c r="KB21" i="8" s="1"/>
  <c r="JX21" i="8"/>
  <c r="JU21" i="8"/>
  <c r="JV21" i="8" s="1"/>
  <c r="JW21" i="8" s="1"/>
  <c r="JS21" i="8"/>
  <c r="JP21" i="8"/>
  <c r="JQ21" i="8" s="1"/>
  <c r="JR21" i="8" s="1"/>
  <c r="JN21" i="8"/>
  <c r="JK21" i="8"/>
  <c r="JL21" i="8" s="1"/>
  <c r="JM21" i="8" s="1"/>
  <c r="JI21" i="8"/>
  <c r="JF21" i="8"/>
  <c r="JG21" i="8" s="1"/>
  <c r="JH21" i="8" s="1"/>
  <c r="JD21" i="8"/>
  <c r="JA21" i="8"/>
  <c r="JB21" i="8" s="1"/>
  <c r="JC21" i="8" s="1"/>
  <c r="IY21" i="8"/>
  <c r="IV21" i="8"/>
  <c r="IW21" i="8" s="1"/>
  <c r="IX21" i="8" s="1"/>
  <c r="IT21" i="8"/>
  <c r="IQ21" i="8"/>
  <c r="IR21" i="8" s="1"/>
  <c r="IS21" i="8" s="1"/>
  <c r="IO21" i="8"/>
  <c r="IL21" i="8"/>
  <c r="IM21" i="8" s="1"/>
  <c r="IN21" i="8" s="1"/>
  <c r="IJ21" i="8"/>
  <c r="IG21" i="8"/>
  <c r="IH21" i="8" s="1"/>
  <c r="II21" i="8" s="1"/>
  <c r="IE21" i="8"/>
  <c r="IB21" i="8"/>
  <c r="IC21" i="8" s="1"/>
  <c r="ID21" i="8" s="1"/>
  <c r="HZ21" i="8"/>
  <c r="HW21" i="8"/>
  <c r="HX21" i="8" s="1"/>
  <c r="HY21" i="8" s="1"/>
  <c r="HU21" i="8"/>
  <c r="HR21" i="8"/>
  <c r="HS21" i="8" s="1"/>
  <c r="HT21" i="8" s="1"/>
  <c r="HP21" i="8"/>
  <c r="HM21" i="8"/>
  <c r="HN21" i="8" s="1"/>
  <c r="HO21" i="8" s="1"/>
  <c r="HK21" i="8"/>
  <c r="HH21" i="8"/>
  <c r="HI21" i="8" s="1"/>
  <c r="HJ21" i="8" s="1"/>
  <c r="HF21" i="8"/>
  <c r="HC21" i="8"/>
  <c r="HD21" i="8" s="1"/>
  <c r="HE21" i="8" s="1"/>
  <c r="HA21" i="8"/>
  <c r="GX21" i="8"/>
  <c r="GY21" i="8" s="1"/>
  <c r="GZ21" i="8" s="1"/>
  <c r="GV21" i="8"/>
  <c r="GS21" i="8"/>
  <c r="GT21" i="8" s="1"/>
  <c r="GU21" i="8" s="1"/>
  <c r="GQ21" i="8"/>
  <c r="GN21" i="8"/>
  <c r="GO21" i="8" s="1"/>
  <c r="GP21" i="8" s="1"/>
  <c r="GL21" i="8"/>
  <c r="GI21" i="8"/>
  <c r="GJ21" i="8" s="1"/>
  <c r="GK21" i="8" s="1"/>
  <c r="GG21" i="8"/>
  <c r="GD21" i="8"/>
  <c r="GE21" i="8" s="1"/>
  <c r="GF21" i="8" s="1"/>
  <c r="GB21" i="8"/>
  <c r="FZ21" i="8"/>
  <c r="GA21" i="8" s="1"/>
  <c r="FY21" i="8"/>
  <c r="FW21" i="8"/>
  <c r="FT21" i="8"/>
  <c r="FU21" i="8" s="1"/>
  <c r="FV21" i="8" s="1"/>
  <c r="FR21" i="8"/>
  <c r="FO21" i="8"/>
  <c r="FP21" i="8" s="1"/>
  <c r="FQ21" i="8" s="1"/>
  <c r="FM21" i="8"/>
  <c r="FJ21" i="8"/>
  <c r="FK21" i="8" s="1"/>
  <c r="FL21" i="8" s="1"/>
  <c r="FH21" i="8"/>
  <c r="FE21" i="8"/>
  <c r="FF21" i="8" s="1"/>
  <c r="FG21" i="8" s="1"/>
  <c r="FC21" i="8"/>
  <c r="EZ21" i="8"/>
  <c r="FA21" i="8" s="1"/>
  <c r="FB21" i="8" s="1"/>
  <c r="EX21" i="8"/>
  <c r="EU21" i="8"/>
  <c r="EV21" i="8" s="1"/>
  <c r="EW21" i="8" s="1"/>
  <c r="ES21" i="8"/>
  <c r="EP21" i="8"/>
  <c r="EQ21" i="8" s="1"/>
  <c r="ER21" i="8" s="1"/>
  <c r="EN21" i="8"/>
  <c r="EK21" i="8"/>
  <c r="EL21" i="8" s="1"/>
  <c r="EM21" i="8" s="1"/>
  <c r="EI21" i="8"/>
  <c r="EF21" i="8"/>
  <c r="EG21" i="8" s="1"/>
  <c r="EH21" i="8" s="1"/>
  <c r="ED21" i="8"/>
  <c r="EA21" i="8"/>
  <c r="EB21" i="8" s="1"/>
  <c r="EC21" i="8" s="1"/>
  <c r="DY21" i="8"/>
  <c r="DV21" i="8"/>
  <c r="DW21" i="8" s="1"/>
  <c r="DX21" i="8" s="1"/>
  <c r="DT21" i="8"/>
  <c r="DQ21" i="8"/>
  <c r="DR21" i="8" s="1"/>
  <c r="DS21" i="8" s="1"/>
  <c r="DO21" i="8"/>
  <c r="DL21" i="8"/>
  <c r="DM21" i="8" s="1"/>
  <c r="DN21" i="8" s="1"/>
  <c r="DJ21" i="8"/>
  <c r="DG21" i="8"/>
  <c r="DH21" i="8" s="1"/>
  <c r="DI21" i="8" s="1"/>
  <c r="DE21" i="8"/>
  <c r="DB21" i="8"/>
  <c r="DC21" i="8" s="1"/>
  <c r="DD21" i="8" s="1"/>
  <c r="CZ21" i="8"/>
  <c r="CW21" i="8"/>
  <c r="CX21" i="8" s="1"/>
  <c r="CY21" i="8" s="1"/>
  <c r="CU21" i="8"/>
  <c r="CR21" i="8"/>
  <c r="CS21" i="8" s="1"/>
  <c r="CT21" i="8" s="1"/>
  <c r="CP21" i="8"/>
  <c r="CM21" i="8"/>
  <c r="CN21" i="8" s="1"/>
  <c r="CO21" i="8" s="1"/>
  <c r="CK21" i="8"/>
  <c r="CH21" i="8"/>
  <c r="CI21" i="8" s="1"/>
  <c r="CJ21" i="8" s="1"/>
  <c r="CF21" i="8"/>
  <c r="CC21" i="8"/>
  <c r="CD21" i="8" s="1"/>
  <c r="CE21" i="8" s="1"/>
  <c r="CA21" i="8"/>
  <c r="BX21" i="8"/>
  <c r="BY21" i="8" s="1"/>
  <c r="BZ21" i="8" s="1"/>
  <c r="BV21" i="8"/>
  <c r="BS21" i="8"/>
  <c r="BT21" i="8" s="1"/>
  <c r="BU21" i="8" s="1"/>
  <c r="BQ21" i="8"/>
  <c r="BN21" i="8"/>
  <c r="BO21" i="8" s="1"/>
  <c r="BP21" i="8" s="1"/>
  <c r="BL21" i="8"/>
  <c r="BI21" i="8"/>
  <c r="BJ21" i="8" s="1"/>
  <c r="BK21" i="8" s="1"/>
  <c r="BG21" i="8"/>
  <c r="BD21" i="8"/>
  <c r="BE21" i="8" s="1"/>
  <c r="BF21" i="8" s="1"/>
  <c r="BB21" i="8"/>
  <c r="AZ21" i="8"/>
  <c r="BA21" i="8" s="1"/>
  <c r="AW21" i="8"/>
  <c r="AU21" i="8"/>
  <c r="AV21" i="8" s="1"/>
  <c r="AR21" i="8"/>
  <c r="AP21" i="8"/>
  <c r="AQ21" i="8" s="1"/>
  <c r="AM21" i="8"/>
  <c r="AK21" i="8"/>
  <c r="AL21" i="8" s="1"/>
  <c r="AH21" i="8"/>
  <c r="AF21" i="8"/>
  <c r="AG21" i="8" s="1"/>
  <c r="AC21" i="8"/>
  <c r="AA21" i="8"/>
  <c r="X21" i="8"/>
  <c r="V21" i="8"/>
  <c r="W21" i="8" s="1"/>
  <c r="N21" i="8"/>
  <c r="E21" i="8"/>
  <c r="F21" i="8" s="1"/>
  <c r="ST20" i="8"/>
  <c r="SQ20" i="8"/>
  <c r="SR20" i="8" s="1"/>
  <c r="SO20" i="8"/>
  <c r="SL20" i="8"/>
  <c r="SM20" i="8" s="1"/>
  <c r="SJ20" i="8"/>
  <c r="SG20" i="8"/>
  <c r="SH20" i="8" s="1"/>
  <c r="SI20" i="8" s="1"/>
  <c r="SE20" i="8"/>
  <c r="SB20" i="8"/>
  <c r="SC20" i="8" s="1"/>
  <c r="SD20" i="8" s="1"/>
  <c r="RZ20" i="8"/>
  <c r="RW20" i="8"/>
  <c r="RX20" i="8" s="1"/>
  <c r="RY20" i="8" s="1"/>
  <c r="RU20" i="8"/>
  <c r="RR20" i="8"/>
  <c r="RS20" i="8" s="1"/>
  <c r="RP20" i="8"/>
  <c r="RM20" i="8"/>
  <c r="RN20" i="8" s="1"/>
  <c r="RO20" i="8" s="1"/>
  <c r="RK20" i="8"/>
  <c r="RH20" i="8"/>
  <c r="RI20" i="8" s="1"/>
  <c r="RJ20" i="8" s="1"/>
  <c r="RF20" i="8"/>
  <c r="RC20" i="8"/>
  <c r="RD20" i="8" s="1"/>
  <c r="RE20" i="8" s="1"/>
  <c r="RA20" i="8"/>
  <c r="QX20" i="8"/>
  <c r="QY20" i="8" s="1"/>
  <c r="QV20" i="8"/>
  <c r="QS20" i="8"/>
  <c r="QT20" i="8" s="1"/>
  <c r="QU20" i="8" s="1"/>
  <c r="QQ20" i="8"/>
  <c r="QN20" i="8"/>
  <c r="QO20" i="8" s="1"/>
  <c r="QP20" i="8" s="1"/>
  <c r="QL20" i="8"/>
  <c r="QI20" i="8"/>
  <c r="QJ20" i="8" s="1"/>
  <c r="QG20" i="8"/>
  <c r="QD20" i="8"/>
  <c r="QE20" i="8" s="1"/>
  <c r="QF20" i="8" s="1"/>
  <c r="QB20" i="8"/>
  <c r="PY20" i="8"/>
  <c r="PZ20" i="8" s="1"/>
  <c r="QA20" i="8" s="1"/>
  <c r="PW20" i="8"/>
  <c r="PT20" i="8"/>
  <c r="PU20" i="8" s="1"/>
  <c r="PV20" i="8" s="1"/>
  <c r="PR20" i="8"/>
  <c r="PO20" i="8"/>
  <c r="PP20" i="8" s="1"/>
  <c r="PQ20" i="8" s="1"/>
  <c r="PM20" i="8"/>
  <c r="PJ20" i="8"/>
  <c r="PK20" i="8" s="1"/>
  <c r="PH20" i="8"/>
  <c r="PE20" i="8"/>
  <c r="PF20" i="8" s="1"/>
  <c r="PG20" i="8" s="1"/>
  <c r="PC20" i="8"/>
  <c r="OZ20" i="8"/>
  <c r="PA20" i="8" s="1"/>
  <c r="PB20" i="8" s="1"/>
  <c r="OX20" i="8"/>
  <c r="OU20" i="8"/>
  <c r="OV20" i="8" s="1"/>
  <c r="OW20" i="8" s="1"/>
  <c r="OS20" i="8"/>
  <c r="OP20" i="8"/>
  <c r="OQ20" i="8" s="1"/>
  <c r="ON20" i="8"/>
  <c r="OK20" i="8"/>
  <c r="OL20" i="8" s="1"/>
  <c r="OM20" i="8" s="1"/>
  <c r="OI20" i="8"/>
  <c r="OF20" i="8"/>
  <c r="OG20" i="8" s="1"/>
  <c r="OH20" i="8" s="1"/>
  <c r="OD20" i="8"/>
  <c r="OA20" i="8"/>
  <c r="OB20" i="8" s="1"/>
  <c r="OC20" i="8" s="1"/>
  <c r="NY20" i="8"/>
  <c r="NV20" i="8"/>
  <c r="NW20" i="8" s="1"/>
  <c r="NT20" i="8"/>
  <c r="NQ20" i="8"/>
  <c r="NR20" i="8" s="1"/>
  <c r="NS20" i="8" s="1"/>
  <c r="NO20" i="8"/>
  <c r="NL20" i="8"/>
  <c r="NM20" i="8" s="1"/>
  <c r="NN20" i="8" s="1"/>
  <c r="NJ20" i="8"/>
  <c r="NG20" i="8"/>
  <c r="NH20" i="8" s="1"/>
  <c r="NI20" i="8" s="1"/>
  <c r="NE20" i="8"/>
  <c r="NB20" i="8"/>
  <c r="NC20" i="8" s="1"/>
  <c r="ND20" i="8" s="1"/>
  <c r="MZ20" i="8"/>
  <c r="MW20" i="8"/>
  <c r="MX20" i="8" s="1"/>
  <c r="MY20" i="8" s="1"/>
  <c r="MU20" i="8"/>
  <c r="MR20" i="8"/>
  <c r="MS20" i="8" s="1"/>
  <c r="MT20" i="8" s="1"/>
  <c r="MP20" i="8"/>
  <c r="MM20" i="8"/>
  <c r="MN20" i="8" s="1"/>
  <c r="MK20" i="8"/>
  <c r="MH20" i="8"/>
  <c r="MI20" i="8" s="1"/>
  <c r="MF20" i="8"/>
  <c r="MC20" i="8"/>
  <c r="MD20" i="8" s="1"/>
  <c r="ME20" i="8" s="1"/>
  <c r="MA20" i="8"/>
  <c r="LX20" i="8"/>
  <c r="LY20" i="8" s="1"/>
  <c r="LZ20" i="8" s="1"/>
  <c r="LV20" i="8"/>
  <c r="LS20" i="8"/>
  <c r="LT20" i="8" s="1"/>
  <c r="LU20" i="8" s="1"/>
  <c r="LQ20" i="8"/>
  <c r="LN20" i="8"/>
  <c r="LO20" i="8" s="1"/>
  <c r="LP20" i="8" s="1"/>
  <c r="LL20" i="8"/>
  <c r="LI20" i="8"/>
  <c r="LJ20" i="8" s="1"/>
  <c r="LG20" i="8"/>
  <c r="LD20" i="8"/>
  <c r="LE20" i="8" s="1"/>
  <c r="LF20" i="8" s="1"/>
  <c r="LB20" i="8"/>
  <c r="KY20" i="8"/>
  <c r="KZ20" i="8" s="1"/>
  <c r="KW20" i="8"/>
  <c r="KT20" i="8"/>
  <c r="KU20" i="8" s="1"/>
  <c r="KV20" i="8" s="1"/>
  <c r="KR20" i="8"/>
  <c r="KO20" i="8"/>
  <c r="KP20" i="8" s="1"/>
  <c r="KM20" i="8"/>
  <c r="KJ20" i="8"/>
  <c r="KK20" i="8" s="1"/>
  <c r="KL20" i="8" s="1"/>
  <c r="KH20" i="8"/>
  <c r="KE20" i="8"/>
  <c r="KF20" i="8" s="1"/>
  <c r="KG20" i="8" s="1"/>
  <c r="KC20" i="8"/>
  <c r="JZ20" i="8"/>
  <c r="KA20" i="8" s="1"/>
  <c r="KB20" i="8" s="1"/>
  <c r="JX20" i="8"/>
  <c r="JU20" i="8"/>
  <c r="JV20" i="8" s="1"/>
  <c r="JS20" i="8"/>
  <c r="JP20" i="8"/>
  <c r="JQ20" i="8" s="1"/>
  <c r="JR20" i="8" s="1"/>
  <c r="JN20" i="8"/>
  <c r="JK20" i="8"/>
  <c r="JL20" i="8" s="1"/>
  <c r="JI20" i="8"/>
  <c r="JF20" i="8"/>
  <c r="JG20" i="8" s="1"/>
  <c r="JH20" i="8" s="1"/>
  <c r="JD20" i="8"/>
  <c r="JA20" i="8"/>
  <c r="JB20" i="8" s="1"/>
  <c r="IY20" i="8"/>
  <c r="IV20" i="8"/>
  <c r="IW20" i="8" s="1"/>
  <c r="IX20" i="8" s="1"/>
  <c r="IT20" i="8"/>
  <c r="IQ20" i="8"/>
  <c r="IR20" i="8" s="1"/>
  <c r="IS20" i="8" s="1"/>
  <c r="IO20" i="8"/>
  <c r="IL20" i="8"/>
  <c r="IM20" i="8" s="1"/>
  <c r="IN20" i="8" s="1"/>
  <c r="IJ20" i="8"/>
  <c r="IG20" i="8"/>
  <c r="IH20" i="8" s="1"/>
  <c r="IE20" i="8"/>
  <c r="IB20" i="8"/>
  <c r="IC20" i="8" s="1"/>
  <c r="ID20" i="8" s="1"/>
  <c r="HZ20" i="8"/>
  <c r="HW20" i="8"/>
  <c r="HX20" i="8" s="1"/>
  <c r="HU20" i="8"/>
  <c r="HR20" i="8"/>
  <c r="HS20" i="8" s="1"/>
  <c r="HT20" i="8" s="1"/>
  <c r="HP20" i="8"/>
  <c r="HM20" i="8"/>
  <c r="HN20" i="8" s="1"/>
  <c r="HK20" i="8"/>
  <c r="HH20" i="8"/>
  <c r="HI20" i="8" s="1"/>
  <c r="HJ20" i="8" s="1"/>
  <c r="HF20" i="8"/>
  <c r="HC20" i="8"/>
  <c r="HD20" i="8" s="1"/>
  <c r="HE20" i="8" s="1"/>
  <c r="HA20" i="8"/>
  <c r="GX20" i="8"/>
  <c r="GY20" i="8" s="1"/>
  <c r="GZ20" i="8" s="1"/>
  <c r="GV20" i="8"/>
  <c r="GS20" i="8"/>
  <c r="GT20" i="8" s="1"/>
  <c r="GQ20" i="8"/>
  <c r="GN20" i="8"/>
  <c r="GO20" i="8" s="1"/>
  <c r="GP20" i="8" s="1"/>
  <c r="GL20" i="8"/>
  <c r="GI20" i="8"/>
  <c r="GJ20" i="8" s="1"/>
  <c r="GG20" i="8"/>
  <c r="GD20" i="8"/>
  <c r="GE20" i="8" s="1"/>
  <c r="GF20" i="8" s="1"/>
  <c r="GB20" i="8"/>
  <c r="FY20" i="8"/>
  <c r="FZ20" i="8" s="1"/>
  <c r="FW20" i="8"/>
  <c r="FT20" i="8"/>
  <c r="FU20" i="8" s="1"/>
  <c r="FV20" i="8" s="1"/>
  <c r="FR20" i="8"/>
  <c r="FO20" i="8"/>
  <c r="FP20" i="8" s="1"/>
  <c r="FQ20" i="8" s="1"/>
  <c r="FM20" i="8"/>
  <c r="FJ20" i="8"/>
  <c r="FK20" i="8" s="1"/>
  <c r="FL20" i="8" s="1"/>
  <c r="FH20" i="8"/>
  <c r="FE20" i="8"/>
  <c r="FF20" i="8" s="1"/>
  <c r="FC20" i="8"/>
  <c r="EZ20" i="8"/>
  <c r="FA20" i="8" s="1"/>
  <c r="FB20" i="8" s="1"/>
  <c r="EX20" i="8"/>
  <c r="EU20" i="8"/>
  <c r="EV20" i="8" s="1"/>
  <c r="ES20" i="8"/>
  <c r="EP20" i="8"/>
  <c r="EQ20" i="8" s="1"/>
  <c r="ER20" i="8" s="1"/>
  <c r="EN20" i="8"/>
  <c r="EK20" i="8"/>
  <c r="EL20" i="8" s="1"/>
  <c r="EI20" i="8"/>
  <c r="EF20" i="8"/>
  <c r="EG20" i="8" s="1"/>
  <c r="EH20" i="8" s="1"/>
  <c r="ED20" i="8"/>
  <c r="EA20" i="8"/>
  <c r="EB20" i="8" s="1"/>
  <c r="DY20" i="8"/>
  <c r="DV20" i="8"/>
  <c r="DW20" i="8" s="1"/>
  <c r="DX20" i="8" s="1"/>
  <c r="DT20" i="8"/>
  <c r="DQ20" i="8"/>
  <c r="DR20" i="8" s="1"/>
  <c r="DO20" i="8"/>
  <c r="DL20" i="8"/>
  <c r="DM20" i="8" s="1"/>
  <c r="DN20" i="8" s="1"/>
  <c r="DJ20" i="8"/>
  <c r="DG20" i="8"/>
  <c r="DH20" i="8" s="1"/>
  <c r="DE20" i="8"/>
  <c r="DB20" i="8"/>
  <c r="DC20" i="8" s="1"/>
  <c r="DD20" i="8" s="1"/>
  <c r="CZ20" i="8"/>
  <c r="CW20" i="8"/>
  <c r="CX20" i="8" s="1"/>
  <c r="CU20" i="8"/>
  <c r="CR20" i="8"/>
  <c r="CS20" i="8" s="1"/>
  <c r="CT20" i="8" s="1"/>
  <c r="CP20" i="8"/>
  <c r="CM20" i="8"/>
  <c r="CN20" i="8" s="1"/>
  <c r="CK20" i="8"/>
  <c r="CH20" i="8"/>
  <c r="CI20" i="8" s="1"/>
  <c r="CJ20" i="8" s="1"/>
  <c r="CF20" i="8"/>
  <c r="CC20" i="8"/>
  <c r="CD20" i="8" s="1"/>
  <c r="CA20" i="8"/>
  <c r="BX20" i="8"/>
  <c r="BY20" i="8" s="1"/>
  <c r="BZ20" i="8" s="1"/>
  <c r="BV20" i="8"/>
  <c r="BS20" i="8"/>
  <c r="BT20" i="8" s="1"/>
  <c r="BQ20" i="8"/>
  <c r="BN20" i="8"/>
  <c r="BO20" i="8" s="1"/>
  <c r="BP20" i="8" s="1"/>
  <c r="BL20" i="8"/>
  <c r="BI20" i="8"/>
  <c r="BJ20" i="8" s="1"/>
  <c r="BG20" i="8"/>
  <c r="BD20" i="8"/>
  <c r="BE20" i="8" s="1"/>
  <c r="BF20" i="8" s="1"/>
  <c r="BB20" i="8"/>
  <c r="AZ20" i="8"/>
  <c r="BA20" i="8" s="1"/>
  <c r="AW20" i="8"/>
  <c r="AU20" i="8"/>
  <c r="AV20" i="8" s="1"/>
  <c r="AR20" i="8"/>
  <c r="AP20" i="8"/>
  <c r="AM20" i="8"/>
  <c r="AK20" i="8"/>
  <c r="AH20" i="8"/>
  <c r="AF20" i="8"/>
  <c r="AG20" i="8" s="1"/>
  <c r="AC20" i="8"/>
  <c r="AA20" i="8"/>
  <c r="AB20" i="8" s="1"/>
  <c r="X20" i="8"/>
  <c r="V20" i="8"/>
  <c r="W20" i="8" s="1"/>
  <c r="N20" i="8"/>
  <c r="E20" i="8"/>
  <c r="F20" i="8" s="1"/>
  <c r="SQ18" i="8"/>
  <c r="SL18" i="8"/>
  <c r="SG18" i="8"/>
  <c r="SB18" i="8"/>
  <c r="RW18" i="8"/>
  <c r="RR18" i="8"/>
  <c r="RM18" i="8"/>
  <c r="RH18" i="8"/>
  <c r="RC18" i="8"/>
  <c r="QX18" i="8"/>
  <c r="QS18" i="8"/>
  <c r="QN18" i="8"/>
  <c r="QI18" i="8"/>
  <c r="QD18" i="8"/>
  <c r="PY18" i="8"/>
  <c r="PT18" i="8"/>
  <c r="PO18" i="8"/>
  <c r="PJ18" i="8"/>
  <c r="PE18" i="8"/>
  <c r="OZ18" i="8"/>
  <c r="OU18" i="8"/>
  <c r="OP18" i="8"/>
  <c r="OK18" i="8"/>
  <c r="OF18" i="8"/>
  <c r="OA18" i="8"/>
  <c r="NV18" i="8"/>
  <c r="NQ18" i="8"/>
  <c r="NL18" i="8"/>
  <c r="NG18" i="8"/>
  <c r="NB18" i="8"/>
  <c r="MW18" i="8"/>
  <c r="MR18" i="8"/>
  <c r="MM18" i="8"/>
  <c r="MH18" i="8"/>
  <c r="MC18" i="8"/>
  <c r="LX18" i="8"/>
  <c r="LS18" i="8"/>
  <c r="LN18" i="8"/>
  <c r="LI18" i="8"/>
  <c r="LD18" i="8"/>
  <c r="KY18" i="8"/>
  <c r="KT18" i="8"/>
  <c r="KO18" i="8"/>
  <c r="KJ18" i="8"/>
  <c r="KE18" i="8"/>
  <c r="JZ18" i="8"/>
  <c r="JU18" i="8"/>
  <c r="JP18" i="8"/>
  <c r="JK18" i="8"/>
  <c r="JF18" i="8"/>
  <c r="JA18" i="8"/>
  <c r="IV18" i="8"/>
  <c r="IQ18" i="8"/>
  <c r="IL18" i="8"/>
  <c r="IG18" i="8"/>
  <c r="IB18" i="8"/>
  <c r="HW18" i="8"/>
  <c r="HR18" i="8"/>
  <c r="HM18" i="8"/>
  <c r="HH18" i="8"/>
  <c r="HC18" i="8"/>
  <c r="GX18" i="8"/>
  <c r="GS18" i="8"/>
  <c r="GN18" i="8"/>
  <c r="GI18" i="8"/>
  <c r="GD18" i="8"/>
  <c r="FY18" i="8"/>
  <c r="FT18" i="8"/>
  <c r="FO18" i="8"/>
  <c r="FJ18" i="8"/>
  <c r="FE18" i="8"/>
  <c r="EZ18" i="8"/>
  <c r="EU18" i="8"/>
  <c r="EP18" i="8"/>
  <c r="EK18" i="8"/>
  <c r="EF18" i="8"/>
  <c r="EA18" i="8"/>
  <c r="DV18" i="8"/>
  <c r="DQ18" i="8"/>
  <c r="DL18" i="8"/>
  <c r="DG18" i="8"/>
  <c r="DB18" i="8"/>
  <c r="CW18" i="8"/>
  <c r="CR18" i="8"/>
  <c r="CM18" i="8"/>
  <c r="CH18" i="8"/>
  <c r="CC18" i="8"/>
  <c r="BX18" i="8"/>
  <c r="BS18" i="8"/>
  <c r="BN18" i="8"/>
  <c r="BI18" i="8"/>
  <c r="BD18" i="8"/>
  <c r="AY18" i="8"/>
  <c r="AT18" i="8"/>
  <c r="AO18" i="8"/>
  <c r="AJ18" i="8"/>
  <c r="AE18" i="8"/>
  <c r="Z18" i="8"/>
  <c r="U18" i="8"/>
  <c r="N18" i="8"/>
  <c r="SQ13" i="8"/>
  <c r="SP13" i="8"/>
  <c r="SL13" i="8"/>
  <c r="SK13" i="8"/>
  <c r="SG13" i="8"/>
  <c r="SF13" i="8"/>
  <c r="SJ109" i="8" s="1"/>
  <c r="SB13" i="8"/>
  <c r="SA13" i="8" s="1"/>
  <c r="SE109" i="8" s="1"/>
  <c r="RW13" i="8"/>
  <c r="RV13" i="8"/>
  <c r="RZ109" i="8" s="1"/>
  <c r="RR13" i="8"/>
  <c r="RQ13" i="8"/>
  <c r="RM13" i="8"/>
  <c r="RL13" i="8"/>
  <c r="RH13" i="8"/>
  <c r="RG13" i="8" s="1"/>
  <c r="RC13" i="8"/>
  <c r="RB13" i="8"/>
  <c r="QX13" i="8"/>
  <c r="QW13" i="8"/>
  <c r="RA109" i="8" s="1"/>
  <c r="QS13" i="8"/>
  <c r="QR13" i="8"/>
  <c r="QV109" i="8" s="1"/>
  <c r="QN13" i="8"/>
  <c r="QM13" i="8" s="1"/>
  <c r="QQ109" i="8" s="1"/>
  <c r="QI13" i="8"/>
  <c r="QH13" i="8"/>
  <c r="QL109" i="8" s="1"/>
  <c r="QD13" i="8"/>
  <c r="QC13" i="8"/>
  <c r="PY13" i="8"/>
  <c r="PX13" i="8"/>
  <c r="PT13" i="8"/>
  <c r="PS13" i="8" s="1"/>
  <c r="PO13" i="8"/>
  <c r="PN13" i="8"/>
  <c r="PJ13" i="8"/>
  <c r="PI13" i="8"/>
  <c r="PE13" i="8"/>
  <c r="PD13" i="8"/>
  <c r="PH109" i="8" s="1"/>
  <c r="OZ13" i="8"/>
  <c r="OY13" i="8" s="1"/>
  <c r="PC109" i="8" s="1"/>
  <c r="OU13" i="8"/>
  <c r="OT13" i="8"/>
  <c r="OX109" i="8" s="1"/>
  <c r="OP13" i="8"/>
  <c r="OO13" i="8"/>
  <c r="OK13" i="8"/>
  <c r="OJ13" i="8"/>
  <c r="OF13" i="8"/>
  <c r="OE13" i="8" s="1"/>
  <c r="OA13" i="8"/>
  <c r="NZ13" i="8"/>
  <c r="NV13" i="8"/>
  <c r="NU13" i="8"/>
  <c r="NY109" i="8" s="1"/>
  <c r="NQ13" i="8"/>
  <c r="NP13" i="8"/>
  <c r="NL13" i="8"/>
  <c r="NK13" i="8" s="1"/>
  <c r="NO109" i="8" s="1"/>
  <c r="NG13" i="8"/>
  <c r="NF13" i="8"/>
  <c r="NJ109" i="8" s="1"/>
  <c r="NB13" i="8"/>
  <c r="NA13" i="8"/>
  <c r="MW13" i="8"/>
  <c r="MV13" i="8"/>
  <c r="MR13" i="8"/>
  <c r="MQ13" i="8" s="1"/>
  <c r="MM13" i="8"/>
  <c r="ML13" i="8"/>
  <c r="MH13" i="8"/>
  <c r="MG13" i="8"/>
  <c r="MC13" i="8"/>
  <c r="MB13" i="8"/>
  <c r="MF109" i="8" s="1"/>
  <c r="LX13" i="8"/>
  <c r="LW13" i="8" s="1"/>
  <c r="LS13" i="8"/>
  <c r="LR13" i="8"/>
  <c r="LV109" i="8" s="1"/>
  <c r="LN13" i="8"/>
  <c r="LM13" i="8"/>
  <c r="LI13" i="8"/>
  <c r="LH13" i="8"/>
  <c r="LD13" i="8"/>
  <c r="LC13" i="8" s="1"/>
  <c r="KY13" i="8"/>
  <c r="KX13" i="8"/>
  <c r="KT13" i="8"/>
  <c r="KS13" i="8"/>
  <c r="KW109" i="8" s="1"/>
  <c r="KO13" i="8"/>
  <c r="KN13" i="8"/>
  <c r="KR109" i="8" s="1"/>
  <c r="KJ13" i="8"/>
  <c r="KI13" i="8" s="1"/>
  <c r="KM109" i="8" s="1"/>
  <c r="KE13" i="8"/>
  <c r="KD13" i="8"/>
  <c r="JZ13" i="8"/>
  <c r="JY13" i="8"/>
  <c r="JU13" i="8"/>
  <c r="JT13" i="8"/>
  <c r="JP13" i="8"/>
  <c r="JO13" i="8" s="1"/>
  <c r="JK13" i="8"/>
  <c r="JJ13" i="8"/>
  <c r="JF13" i="8"/>
  <c r="JE13" i="8"/>
  <c r="JI109" i="8" s="1"/>
  <c r="JA13" i="8"/>
  <c r="IZ13" i="8"/>
  <c r="JD109" i="8" s="1"/>
  <c r="IV13" i="8"/>
  <c r="IU13" i="8" s="1"/>
  <c r="IY109" i="8" s="1"/>
  <c r="IQ13" i="8"/>
  <c r="IP13" i="8"/>
  <c r="IT109" i="8" s="1"/>
  <c r="IL13" i="8"/>
  <c r="IK13" i="8"/>
  <c r="IG13" i="8"/>
  <c r="IF13" i="8"/>
  <c r="IB13" i="8"/>
  <c r="IA13" i="8" s="1"/>
  <c r="IE109" i="8" s="1"/>
  <c r="HW13" i="8"/>
  <c r="HV13" i="8"/>
  <c r="HR13" i="8"/>
  <c r="HQ13" i="8"/>
  <c r="HU109" i="8" s="1"/>
  <c r="HM13" i="8"/>
  <c r="HL13" i="8"/>
  <c r="HH13" i="8"/>
  <c r="HG13" i="8" s="1"/>
  <c r="HK109" i="8" s="1"/>
  <c r="HC13" i="8"/>
  <c r="HB13" i="8"/>
  <c r="HF109" i="8" s="1"/>
  <c r="GX13" i="8"/>
  <c r="GW13" i="8"/>
  <c r="GS13" i="8"/>
  <c r="GR13" i="8"/>
  <c r="GN13" i="8"/>
  <c r="GM13" i="8" s="1"/>
  <c r="GQ109" i="8" s="1"/>
  <c r="GI13" i="8"/>
  <c r="GH13" i="8"/>
  <c r="GD13" i="8"/>
  <c r="GC13" i="8"/>
  <c r="FY13" i="8"/>
  <c r="FX13" i="8"/>
  <c r="GB109" i="8" s="1"/>
  <c r="FT13" i="8"/>
  <c r="FS13" i="8" s="1"/>
  <c r="FO13" i="8"/>
  <c r="FN13" i="8"/>
  <c r="FR109" i="8" s="1"/>
  <c r="FJ13" i="8"/>
  <c r="FI13" i="8"/>
  <c r="FE13" i="8"/>
  <c r="FD13" i="8"/>
  <c r="EZ13" i="8"/>
  <c r="EY13" i="8" s="1"/>
  <c r="FC109" i="8" s="1"/>
  <c r="EU13" i="8"/>
  <c r="ET13" i="8"/>
  <c r="EP13" i="8"/>
  <c r="EO13" i="8"/>
  <c r="EK13" i="8"/>
  <c r="EJ13" i="8"/>
  <c r="EN109" i="8" s="1"/>
  <c r="EF13" i="8"/>
  <c r="EE13" i="8" s="1"/>
  <c r="EI109" i="8" s="1"/>
  <c r="EA13" i="8"/>
  <c r="DZ13" i="8"/>
  <c r="ED109" i="8" s="1"/>
  <c r="DV13" i="8"/>
  <c r="DU13" i="8"/>
  <c r="DQ13" i="8"/>
  <c r="DP13" i="8"/>
  <c r="DL13" i="8"/>
  <c r="DK13" i="8" s="1"/>
  <c r="DG13" i="8"/>
  <c r="DF13" i="8"/>
  <c r="DB13" i="8"/>
  <c r="DA13" i="8"/>
  <c r="DE109" i="8" s="1"/>
  <c r="CW13" i="8"/>
  <c r="CV13" i="8"/>
  <c r="CZ109" i="8" s="1"/>
  <c r="CR13" i="8"/>
  <c r="CQ13" i="8" s="1"/>
  <c r="CU109" i="8" s="1"/>
  <c r="CM13" i="8"/>
  <c r="CL13" i="8"/>
  <c r="CP109" i="8" s="1"/>
  <c r="CH13" i="8"/>
  <c r="CG13" i="8"/>
  <c r="CC13" i="8"/>
  <c r="CB13" i="8"/>
  <c r="BX13" i="8"/>
  <c r="BW13" i="8" s="1"/>
  <c r="CA109" i="8" s="1"/>
  <c r="BS13" i="8"/>
  <c r="BR13" i="8"/>
  <c r="BN13" i="8"/>
  <c r="BM13" i="8"/>
  <c r="BQ109" i="8" s="1"/>
  <c r="BI13" i="8"/>
  <c r="BH13" i="8"/>
  <c r="BL109" i="8" s="1"/>
  <c r="BD13" i="8"/>
  <c r="BC13" i="8" s="1"/>
  <c r="BG109" i="8" s="1"/>
  <c r="AY13" i="8"/>
  <c r="AX13" i="8"/>
  <c r="AT13" i="8"/>
  <c r="AS13" i="8"/>
  <c r="AO13" i="8"/>
  <c r="AN13" i="8"/>
  <c r="AJ13" i="8"/>
  <c r="AI13" i="8" s="1"/>
  <c r="AE13" i="8"/>
  <c r="AD13" i="8"/>
  <c r="Z13" i="8"/>
  <c r="Y13" i="8"/>
  <c r="U13" i="8"/>
  <c r="I13" i="8" s="1"/>
  <c r="H13" i="8" s="1"/>
  <c r="T13" i="8"/>
  <c r="P13" i="8"/>
  <c r="O18" i="8" s="1"/>
  <c r="D13" i="8"/>
  <c r="D78" i="8" s="1"/>
  <c r="Y8" i="8"/>
  <c r="AD8" i="8" s="1"/>
  <c r="AI8" i="8" s="1"/>
  <c r="AN8" i="8" s="1"/>
  <c r="AS8" i="8" s="1"/>
  <c r="AX8" i="8" s="1"/>
  <c r="BC8" i="8" s="1"/>
  <c r="BH8" i="8" s="1"/>
  <c r="BM8" i="8" s="1"/>
  <c r="BR8" i="8" s="1"/>
  <c r="BW8" i="8" s="1"/>
  <c r="CB8" i="8" s="1"/>
  <c r="CG8" i="8" s="1"/>
  <c r="CL8" i="8" s="1"/>
  <c r="CQ8" i="8" s="1"/>
  <c r="CV8" i="8" s="1"/>
  <c r="DA8" i="8" s="1"/>
  <c r="DF8" i="8" s="1"/>
  <c r="DK8" i="8" s="1"/>
  <c r="DP8" i="8" s="1"/>
  <c r="DU8" i="8" s="1"/>
  <c r="DZ8" i="8" s="1"/>
  <c r="EE8" i="8" s="1"/>
  <c r="EJ8" i="8" s="1"/>
  <c r="EO8" i="8" s="1"/>
  <c r="ET8" i="8" s="1"/>
  <c r="EY8" i="8" s="1"/>
  <c r="FD8" i="8" s="1"/>
  <c r="FI8" i="8" s="1"/>
  <c r="FN8" i="8" s="1"/>
  <c r="FS8" i="8" s="1"/>
  <c r="FX8" i="8" s="1"/>
  <c r="GC8" i="8" s="1"/>
  <c r="GH8" i="8" s="1"/>
  <c r="GM8" i="8" s="1"/>
  <c r="GR8" i="8" s="1"/>
  <c r="GW8" i="8" s="1"/>
  <c r="HB8" i="8" s="1"/>
  <c r="HG8" i="8" s="1"/>
  <c r="HL8" i="8" s="1"/>
  <c r="HQ8" i="8" s="1"/>
  <c r="HV8" i="8" s="1"/>
  <c r="IA8" i="8" s="1"/>
  <c r="IF8" i="8" s="1"/>
  <c r="IK8" i="8" s="1"/>
  <c r="IP8" i="8" s="1"/>
  <c r="IU8" i="8" s="1"/>
  <c r="IZ8" i="8" s="1"/>
  <c r="JE8" i="8" s="1"/>
  <c r="JJ8" i="8" s="1"/>
  <c r="JO8" i="8" s="1"/>
  <c r="JT8" i="8" s="1"/>
  <c r="JY8" i="8" s="1"/>
  <c r="KD8" i="8" s="1"/>
  <c r="KI8" i="8" s="1"/>
  <c r="KN8" i="8" s="1"/>
  <c r="KS8" i="8" s="1"/>
  <c r="KX8" i="8" s="1"/>
  <c r="LC8" i="8" s="1"/>
  <c r="LH8" i="8" s="1"/>
  <c r="LM8" i="8" s="1"/>
  <c r="LR8" i="8" s="1"/>
  <c r="LW8" i="8" s="1"/>
  <c r="MB8" i="8" s="1"/>
  <c r="MG8" i="8" s="1"/>
  <c r="ML8" i="8" s="1"/>
  <c r="MQ8" i="8" s="1"/>
  <c r="MV8" i="8" s="1"/>
  <c r="NA8" i="8" s="1"/>
  <c r="NF8" i="8" s="1"/>
  <c r="NK8" i="8" s="1"/>
  <c r="NP8" i="8" s="1"/>
  <c r="NU8" i="8" s="1"/>
  <c r="NZ8" i="8" s="1"/>
  <c r="OE8" i="8" s="1"/>
  <c r="OJ8" i="8" s="1"/>
  <c r="OO8" i="8" s="1"/>
  <c r="OT8" i="8" s="1"/>
  <c r="OY8" i="8" s="1"/>
  <c r="PD8" i="8" s="1"/>
  <c r="PI8" i="8" s="1"/>
  <c r="PN8" i="8" s="1"/>
  <c r="PS8" i="8" s="1"/>
  <c r="PX8" i="8" s="1"/>
  <c r="QC8" i="8" s="1"/>
  <c r="QH8" i="8" s="1"/>
  <c r="QM8" i="8" s="1"/>
  <c r="QR8" i="8" s="1"/>
  <c r="QW8" i="8" s="1"/>
  <c r="RB8" i="8" s="1"/>
  <c r="RG8" i="8" s="1"/>
  <c r="RL8" i="8" s="1"/>
  <c r="RQ8" i="8" s="1"/>
  <c r="RV8" i="8" s="1"/>
  <c r="SA8" i="8" s="1"/>
  <c r="SF8" i="8" s="1"/>
  <c r="SK8" i="8" s="1"/>
  <c r="SP8" i="8" s="1"/>
  <c r="VO3" i="8"/>
  <c r="VI3" i="8"/>
  <c r="VC3" i="8"/>
  <c r="UW3" i="8"/>
  <c r="UQ3" i="8"/>
  <c r="UK3" i="8"/>
  <c r="UE3" i="8"/>
  <c r="TY3" i="8"/>
  <c r="TS3" i="8"/>
  <c r="TM3" i="8"/>
  <c r="TG3" i="8"/>
  <c r="TA3" i="8"/>
  <c r="S3" i="8"/>
  <c r="M3" i="8"/>
  <c r="G3" i="8"/>
  <c r="SP1" i="8"/>
  <c r="SQ1" i="8" s="1"/>
  <c r="SR1" i="8" s="1"/>
  <c r="SS1" i="8" s="1"/>
  <c r="ST1" i="8" s="1"/>
  <c r="SK1" i="8"/>
  <c r="SL1" i="8" s="1"/>
  <c r="SM1" i="8" s="1"/>
  <c r="SN1" i="8" s="1"/>
  <c r="SO1" i="8" s="1"/>
  <c r="SF1" i="8"/>
  <c r="SG1" i="8" s="1"/>
  <c r="SH1" i="8" s="1"/>
  <c r="SI1" i="8" s="1"/>
  <c r="SJ1" i="8" s="1"/>
  <c r="SA1" i="8"/>
  <c r="SB1" i="8" s="1"/>
  <c r="SC1" i="8" s="1"/>
  <c r="SD1" i="8" s="1"/>
  <c r="SE1" i="8" s="1"/>
  <c r="RV1" i="8"/>
  <c r="RW1" i="8" s="1"/>
  <c r="RX1" i="8" s="1"/>
  <c r="RY1" i="8" s="1"/>
  <c r="RZ1" i="8" s="1"/>
  <c r="RQ1" i="8"/>
  <c r="RR1" i="8" s="1"/>
  <c r="RS1" i="8" s="1"/>
  <c r="RT1" i="8" s="1"/>
  <c r="RU1" i="8" s="1"/>
  <c r="RL1" i="8"/>
  <c r="RM1" i="8" s="1"/>
  <c r="RN1" i="8" s="1"/>
  <c r="RO1" i="8" s="1"/>
  <c r="RP1" i="8" s="1"/>
  <c r="RH1" i="8"/>
  <c r="RI1" i="8" s="1"/>
  <c r="RJ1" i="8" s="1"/>
  <c r="RK1" i="8" s="1"/>
  <c r="RG1" i="8"/>
  <c r="RB1" i="8"/>
  <c r="RC1" i="8" s="1"/>
  <c r="RD1" i="8" s="1"/>
  <c r="RE1" i="8" s="1"/>
  <c r="RF1" i="8" s="1"/>
  <c r="QW1" i="8"/>
  <c r="QX1" i="8" s="1"/>
  <c r="QY1" i="8" s="1"/>
  <c r="QZ1" i="8" s="1"/>
  <c r="RA1" i="8" s="1"/>
  <c r="QR1" i="8"/>
  <c r="QS1" i="8" s="1"/>
  <c r="QT1" i="8" s="1"/>
  <c r="QU1" i="8" s="1"/>
  <c r="QV1" i="8" s="1"/>
  <c r="QN1" i="8"/>
  <c r="QO1" i="8" s="1"/>
  <c r="QP1" i="8" s="1"/>
  <c r="QQ1" i="8" s="1"/>
  <c r="QM1" i="8"/>
  <c r="QH1" i="8"/>
  <c r="QI1" i="8" s="1"/>
  <c r="QJ1" i="8" s="1"/>
  <c r="QK1" i="8" s="1"/>
  <c r="QL1" i="8" s="1"/>
  <c r="QC1" i="8"/>
  <c r="QD1" i="8" s="1"/>
  <c r="QE1" i="8" s="1"/>
  <c r="QF1" i="8" s="1"/>
  <c r="QG1" i="8" s="1"/>
  <c r="PX1" i="8"/>
  <c r="PY1" i="8" s="1"/>
  <c r="PZ1" i="8" s="1"/>
  <c r="QA1" i="8" s="1"/>
  <c r="QB1" i="8" s="1"/>
  <c r="PS1" i="8"/>
  <c r="PT1" i="8" s="1"/>
  <c r="PU1" i="8" s="1"/>
  <c r="PV1" i="8" s="1"/>
  <c r="PW1" i="8" s="1"/>
  <c r="PN1" i="8"/>
  <c r="PO1" i="8" s="1"/>
  <c r="PP1" i="8" s="1"/>
  <c r="PQ1" i="8" s="1"/>
  <c r="PR1" i="8" s="1"/>
  <c r="PI1" i="8"/>
  <c r="PJ1" i="8" s="1"/>
  <c r="PK1" i="8" s="1"/>
  <c r="PL1" i="8" s="1"/>
  <c r="PM1" i="8" s="1"/>
  <c r="PG1" i="8"/>
  <c r="PH1" i="8" s="1"/>
  <c r="PD1" i="8"/>
  <c r="PE1" i="8" s="1"/>
  <c r="PF1" i="8" s="1"/>
  <c r="OZ1" i="8"/>
  <c r="PA1" i="8" s="1"/>
  <c r="PB1" i="8" s="1"/>
  <c r="PC1" i="8" s="1"/>
  <c r="OY1" i="8"/>
  <c r="OT1" i="8"/>
  <c r="OU1" i="8" s="1"/>
  <c r="OV1" i="8" s="1"/>
  <c r="OW1" i="8" s="1"/>
  <c r="OX1" i="8" s="1"/>
  <c r="OO1" i="8"/>
  <c r="OP1" i="8" s="1"/>
  <c r="OQ1" i="8" s="1"/>
  <c r="OR1" i="8" s="1"/>
  <c r="OS1" i="8" s="1"/>
  <c r="OJ1" i="8"/>
  <c r="OK1" i="8" s="1"/>
  <c r="OL1" i="8" s="1"/>
  <c r="OM1" i="8" s="1"/>
  <c r="ON1" i="8" s="1"/>
  <c r="OE1" i="8"/>
  <c r="OF1" i="8" s="1"/>
  <c r="OG1" i="8" s="1"/>
  <c r="OH1" i="8" s="1"/>
  <c r="OI1" i="8" s="1"/>
  <c r="NZ1" i="8"/>
  <c r="OA1" i="8" s="1"/>
  <c r="OB1" i="8" s="1"/>
  <c r="OC1" i="8" s="1"/>
  <c r="OD1" i="8" s="1"/>
  <c r="NU1" i="8"/>
  <c r="NV1" i="8" s="1"/>
  <c r="NW1" i="8" s="1"/>
  <c r="NX1" i="8" s="1"/>
  <c r="NY1" i="8" s="1"/>
  <c r="NP1" i="8"/>
  <c r="NQ1" i="8" s="1"/>
  <c r="NR1" i="8" s="1"/>
  <c r="NS1" i="8" s="1"/>
  <c r="NT1" i="8" s="1"/>
  <c r="NK1" i="8"/>
  <c r="NL1" i="8" s="1"/>
  <c r="NM1" i="8" s="1"/>
  <c r="NN1" i="8" s="1"/>
  <c r="NO1" i="8" s="1"/>
  <c r="NF1" i="8"/>
  <c r="NG1" i="8" s="1"/>
  <c r="NH1" i="8" s="1"/>
  <c r="NI1" i="8" s="1"/>
  <c r="NJ1" i="8" s="1"/>
  <c r="NA1" i="8"/>
  <c r="NB1" i="8" s="1"/>
  <c r="NC1" i="8" s="1"/>
  <c r="ND1" i="8" s="1"/>
  <c r="NE1" i="8" s="1"/>
  <c r="MV1" i="8"/>
  <c r="MW1" i="8" s="1"/>
  <c r="MX1" i="8" s="1"/>
  <c r="MY1" i="8" s="1"/>
  <c r="MZ1" i="8" s="1"/>
  <c r="MQ1" i="8"/>
  <c r="MR1" i="8" s="1"/>
  <c r="MS1" i="8" s="1"/>
  <c r="MT1" i="8" s="1"/>
  <c r="MU1" i="8" s="1"/>
  <c r="MM1" i="8"/>
  <c r="MN1" i="8" s="1"/>
  <c r="MO1" i="8" s="1"/>
  <c r="MP1" i="8" s="1"/>
  <c r="ML1" i="8"/>
  <c r="MG1" i="8"/>
  <c r="MH1" i="8" s="1"/>
  <c r="MI1" i="8" s="1"/>
  <c r="MJ1" i="8" s="1"/>
  <c r="MK1" i="8" s="1"/>
  <c r="MB1" i="8"/>
  <c r="MC1" i="8" s="1"/>
  <c r="MD1" i="8" s="1"/>
  <c r="ME1" i="8" s="1"/>
  <c r="MF1" i="8" s="1"/>
  <c r="LW1" i="8"/>
  <c r="LX1" i="8" s="1"/>
  <c r="LY1" i="8" s="1"/>
  <c r="LZ1" i="8" s="1"/>
  <c r="MA1" i="8" s="1"/>
  <c r="LR1" i="8"/>
  <c r="LS1" i="8" s="1"/>
  <c r="LT1" i="8" s="1"/>
  <c r="LU1" i="8" s="1"/>
  <c r="LV1" i="8" s="1"/>
  <c r="LM1" i="8"/>
  <c r="LN1" i="8" s="1"/>
  <c r="LO1" i="8" s="1"/>
  <c r="LP1" i="8" s="1"/>
  <c r="LQ1" i="8" s="1"/>
  <c r="LH1" i="8"/>
  <c r="LI1" i="8" s="1"/>
  <c r="LJ1" i="8" s="1"/>
  <c r="LK1" i="8" s="1"/>
  <c r="LL1" i="8" s="1"/>
  <c r="LC1" i="8"/>
  <c r="LD1" i="8" s="1"/>
  <c r="LE1" i="8" s="1"/>
  <c r="LF1" i="8" s="1"/>
  <c r="LG1" i="8" s="1"/>
  <c r="KX1" i="8"/>
  <c r="KY1" i="8" s="1"/>
  <c r="KZ1" i="8" s="1"/>
  <c r="LA1" i="8" s="1"/>
  <c r="LB1" i="8" s="1"/>
  <c r="KS1" i="8"/>
  <c r="KT1" i="8" s="1"/>
  <c r="KU1" i="8" s="1"/>
  <c r="KV1" i="8" s="1"/>
  <c r="KW1" i="8" s="1"/>
  <c r="KN1" i="8"/>
  <c r="KO1" i="8" s="1"/>
  <c r="KP1" i="8" s="1"/>
  <c r="KQ1" i="8" s="1"/>
  <c r="KR1" i="8" s="1"/>
  <c r="KI1" i="8"/>
  <c r="KJ1" i="8" s="1"/>
  <c r="KK1" i="8" s="1"/>
  <c r="KL1" i="8" s="1"/>
  <c r="KM1" i="8" s="1"/>
  <c r="KE1" i="8"/>
  <c r="KF1" i="8" s="1"/>
  <c r="KG1" i="8" s="1"/>
  <c r="KH1" i="8" s="1"/>
  <c r="KD1" i="8"/>
  <c r="JY1" i="8"/>
  <c r="JZ1" i="8" s="1"/>
  <c r="KA1" i="8" s="1"/>
  <c r="KB1" i="8" s="1"/>
  <c r="KC1" i="8" s="1"/>
  <c r="JT1" i="8"/>
  <c r="JU1" i="8" s="1"/>
  <c r="JV1" i="8" s="1"/>
  <c r="JW1" i="8" s="1"/>
  <c r="JX1" i="8" s="1"/>
  <c r="JO1" i="8"/>
  <c r="JP1" i="8" s="1"/>
  <c r="JQ1" i="8" s="1"/>
  <c r="JR1" i="8" s="1"/>
  <c r="JS1" i="8" s="1"/>
  <c r="JJ1" i="8"/>
  <c r="JK1" i="8" s="1"/>
  <c r="JL1" i="8" s="1"/>
  <c r="JM1" i="8" s="1"/>
  <c r="JN1" i="8" s="1"/>
  <c r="JE1" i="8"/>
  <c r="JF1" i="8" s="1"/>
  <c r="JG1" i="8" s="1"/>
  <c r="JH1" i="8" s="1"/>
  <c r="JI1" i="8" s="1"/>
  <c r="IZ1" i="8"/>
  <c r="JA1" i="8" s="1"/>
  <c r="JB1" i="8" s="1"/>
  <c r="JC1" i="8" s="1"/>
  <c r="JD1" i="8" s="1"/>
  <c r="IU1" i="8"/>
  <c r="IV1" i="8" s="1"/>
  <c r="IW1" i="8" s="1"/>
  <c r="IX1" i="8" s="1"/>
  <c r="IY1" i="8" s="1"/>
  <c r="IQ1" i="8"/>
  <c r="IR1" i="8" s="1"/>
  <c r="IS1" i="8" s="1"/>
  <c r="IT1" i="8" s="1"/>
  <c r="IP1" i="8"/>
  <c r="IK1" i="8"/>
  <c r="IL1" i="8" s="1"/>
  <c r="IM1" i="8" s="1"/>
  <c r="IN1" i="8" s="1"/>
  <c r="IO1" i="8" s="1"/>
  <c r="II1" i="8"/>
  <c r="IJ1" i="8" s="1"/>
  <c r="IF1" i="8"/>
  <c r="IG1" i="8" s="1"/>
  <c r="IH1" i="8" s="1"/>
  <c r="IA1" i="8"/>
  <c r="IB1" i="8" s="1"/>
  <c r="IC1" i="8" s="1"/>
  <c r="ID1" i="8" s="1"/>
  <c r="IE1" i="8" s="1"/>
  <c r="HV1" i="8"/>
  <c r="HW1" i="8" s="1"/>
  <c r="HX1" i="8" s="1"/>
  <c r="HY1" i="8" s="1"/>
  <c r="HZ1" i="8" s="1"/>
  <c r="HQ1" i="8"/>
  <c r="HR1" i="8" s="1"/>
  <c r="HS1" i="8" s="1"/>
  <c r="HT1" i="8" s="1"/>
  <c r="HU1" i="8" s="1"/>
  <c r="HL1" i="8"/>
  <c r="HM1" i="8" s="1"/>
  <c r="HN1" i="8" s="1"/>
  <c r="HO1" i="8" s="1"/>
  <c r="HP1" i="8" s="1"/>
  <c r="HG1" i="8"/>
  <c r="HH1" i="8" s="1"/>
  <c r="HI1" i="8" s="1"/>
  <c r="HJ1" i="8" s="1"/>
  <c r="HK1" i="8" s="1"/>
  <c r="HB1" i="8"/>
  <c r="HC1" i="8" s="1"/>
  <c r="HD1" i="8" s="1"/>
  <c r="HE1" i="8" s="1"/>
  <c r="HF1" i="8" s="1"/>
  <c r="GW1" i="8"/>
  <c r="GX1" i="8" s="1"/>
  <c r="GY1" i="8" s="1"/>
  <c r="GZ1" i="8" s="1"/>
  <c r="HA1" i="8" s="1"/>
  <c r="GR1" i="8"/>
  <c r="GS1" i="8" s="1"/>
  <c r="GT1" i="8" s="1"/>
  <c r="GU1" i="8" s="1"/>
  <c r="GV1" i="8" s="1"/>
  <c r="GM1" i="8"/>
  <c r="GN1" i="8" s="1"/>
  <c r="GO1" i="8" s="1"/>
  <c r="GP1" i="8" s="1"/>
  <c r="GQ1" i="8" s="1"/>
  <c r="GI1" i="8"/>
  <c r="GJ1" i="8" s="1"/>
  <c r="GK1" i="8" s="1"/>
  <c r="GL1" i="8" s="1"/>
  <c r="GH1" i="8"/>
  <c r="GC1" i="8"/>
  <c r="GD1" i="8" s="1"/>
  <c r="GE1" i="8" s="1"/>
  <c r="GF1" i="8" s="1"/>
  <c r="GG1" i="8" s="1"/>
  <c r="FX1" i="8"/>
  <c r="FY1" i="8" s="1"/>
  <c r="FZ1" i="8" s="1"/>
  <c r="GA1" i="8" s="1"/>
  <c r="GB1" i="8" s="1"/>
  <c r="FS1" i="8"/>
  <c r="FT1" i="8" s="1"/>
  <c r="FU1" i="8" s="1"/>
  <c r="FV1" i="8" s="1"/>
  <c r="FW1" i="8" s="1"/>
  <c r="FN1" i="8"/>
  <c r="FO1" i="8" s="1"/>
  <c r="FP1" i="8" s="1"/>
  <c r="FQ1" i="8" s="1"/>
  <c r="FR1" i="8" s="1"/>
  <c r="FI1" i="8"/>
  <c r="FJ1" i="8" s="1"/>
  <c r="FK1" i="8" s="1"/>
  <c r="FL1" i="8" s="1"/>
  <c r="FM1" i="8" s="1"/>
  <c r="FD1" i="8"/>
  <c r="FE1" i="8" s="1"/>
  <c r="FF1" i="8" s="1"/>
  <c r="FG1" i="8" s="1"/>
  <c r="FH1" i="8" s="1"/>
  <c r="EY1" i="8"/>
  <c r="EZ1" i="8" s="1"/>
  <c r="FA1" i="8" s="1"/>
  <c r="FB1" i="8" s="1"/>
  <c r="FC1" i="8" s="1"/>
  <c r="EU1" i="8"/>
  <c r="EV1" i="8" s="1"/>
  <c r="EW1" i="8" s="1"/>
  <c r="EX1" i="8" s="1"/>
  <c r="ET1" i="8"/>
  <c r="EO1" i="8"/>
  <c r="EP1" i="8" s="1"/>
  <c r="EQ1" i="8" s="1"/>
  <c r="ER1" i="8" s="1"/>
  <c r="ES1" i="8" s="1"/>
  <c r="EJ1" i="8"/>
  <c r="EK1" i="8" s="1"/>
  <c r="EL1" i="8" s="1"/>
  <c r="EM1" i="8" s="1"/>
  <c r="EN1" i="8" s="1"/>
  <c r="EE1" i="8"/>
  <c r="EF1" i="8" s="1"/>
  <c r="EG1" i="8" s="1"/>
  <c r="EH1" i="8" s="1"/>
  <c r="EI1" i="8" s="1"/>
  <c r="DZ1" i="8"/>
  <c r="EA1" i="8" s="1"/>
  <c r="EB1" i="8" s="1"/>
  <c r="EC1" i="8" s="1"/>
  <c r="ED1" i="8" s="1"/>
  <c r="DU1" i="8"/>
  <c r="DV1" i="8" s="1"/>
  <c r="DW1" i="8" s="1"/>
  <c r="DX1" i="8" s="1"/>
  <c r="DY1" i="8" s="1"/>
  <c r="DP1" i="8"/>
  <c r="DQ1" i="8" s="1"/>
  <c r="DR1" i="8" s="1"/>
  <c r="DS1" i="8" s="1"/>
  <c r="DT1" i="8" s="1"/>
  <c r="DK1" i="8"/>
  <c r="DL1" i="8" s="1"/>
  <c r="DM1" i="8" s="1"/>
  <c r="DN1" i="8" s="1"/>
  <c r="DO1" i="8" s="1"/>
  <c r="DF1" i="8"/>
  <c r="DG1" i="8" s="1"/>
  <c r="DH1" i="8" s="1"/>
  <c r="DI1" i="8" s="1"/>
  <c r="DJ1" i="8" s="1"/>
  <c r="DA1" i="8"/>
  <c r="DB1" i="8" s="1"/>
  <c r="DC1" i="8" s="1"/>
  <c r="DD1" i="8" s="1"/>
  <c r="DE1" i="8" s="1"/>
  <c r="CV1" i="8"/>
  <c r="CW1" i="8" s="1"/>
  <c r="CX1" i="8" s="1"/>
  <c r="CY1" i="8" s="1"/>
  <c r="CZ1" i="8" s="1"/>
  <c r="CQ1" i="8"/>
  <c r="CR1" i="8" s="1"/>
  <c r="CS1" i="8" s="1"/>
  <c r="CT1" i="8" s="1"/>
  <c r="CU1" i="8" s="1"/>
  <c r="CM1" i="8"/>
  <c r="CN1" i="8" s="1"/>
  <c r="CO1" i="8" s="1"/>
  <c r="CP1" i="8" s="1"/>
  <c r="CL1" i="8"/>
  <c r="CG1" i="8"/>
  <c r="CH1" i="8" s="1"/>
  <c r="CI1" i="8" s="1"/>
  <c r="CJ1" i="8" s="1"/>
  <c r="CK1" i="8" s="1"/>
  <c r="CB1" i="8"/>
  <c r="CC1" i="8" s="1"/>
  <c r="CD1" i="8" s="1"/>
  <c r="CE1" i="8" s="1"/>
  <c r="CF1" i="8" s="1"/>
  <c r="BW1" i="8"/>
  <c r="BX1" i="8" s="1"/>
  <c r="BY1" i="8" s="1"/>
  <c r="BZ1" i="8" s="1"/>
  <c r="CA1" i="8" s="1"/>
  <c r="BR1" i="8"/>
  <c r="BS1" i="8" s="1"/>
  <c r="BT1" i="8" s="1"/>
  <c r="BU1" i="8" s="1"/>
  <c r="BV1" i="8" s="1"/>
  <c r="BM1" i="8"/>
  <c r="BN1" i="8" s="1"/>
  <c r="BO1" i="8" s="1"/>
  <c r="BP1" i="8" s="1"/>
  <c r="BQ1" i="8" s="1"/>
  <c r="BH1" i="8"/>
  <c r="BI1" i="8" s="1"/>
  <c r="BJ1" i="8" s="1"/>
  <c r="BK1" i="8" s="1"/>
  <c r="BL1" i="8" s="1"/>
  <c r="BC1" i="8"/>
  <c r="BD1" i="8" s="1"/>
  <c r="BE1" i="8" s="1"/>
  <c r="BF1" i="8" s="1"/>
  <c r="BG1" i="8" s="1"/>
  <c r="AY1" i="8"/>
  <c r="AZ1" i="8" s="1"/>
  <c r="BA1" i="8" s="1"/>
  <c r="BB1" i="8" s="1"/>
  <c r="AX1" i="8"/>
  <c r="AS1" i="8"/>
  <c r="AT1" i="8" s="1"/>
  <c r="AU1" i="8" s="1"/>
  <c r="AV1" i="8" s="1"/>
  <c r="AW1" i="8" s="1"/>
  <c r="AN1" i="8"/>
  <c r="AO1" i="8" s="1"/>
  <c r="AP1" i="8" s="1"/>
  <c r="AQ1" i="8" s="1"/>
  <c r="AR1" i="8" s="1"/>
  <c r="AI1" i="8"/>
  <c r="AJ1" i="8" s="1"/>
  <c r="AK1" i="8" s="1"/>
  <c r="AL1" i="8" s="1"/>
  <c r="AM1" i="8" s="1"/>
  <c r="AD1" i="8"/>
  <c r="AE1" i="8" s="1"/>
  <c r="AF1" i="8" s="1"/>
  <c r="AG1" i="8" s="1"/>
  <c r="AH1" i="8" s="1"/>
  <c r="Y1" i="8"/>
  <c r="Z1" i="8" s="1"/>
  <c r="AA1" i="8" s="1"/>
  <c r="AB1" i="8" s="1"/>
  <c r="AC1" i="8" s="1"/>
  <c r="T1" i="8"/>
  <c r="O64" i="8" l="1"/>
  <c r="Q64" i="8" s="1"/>
  <c r="J64" i="8"/>
  <c r="H63" i="8"/>
  <c r="L63" i="8" s="1"/>
  <c r="H64" i="8"/>
  <c r="L64" i="8" s="1"/>
  <c r="J63" i="8"/>
  <c r="Q63" i="8"/>
  <c r="AM63" i="8"/>
  <c r="AM64" i="8"/>
  <c r="AL63" i="8"/>
  <c r="AC63" i="8"/>
  <c r="AB64" i="8"/>
  <c r="AC64" i="8"/>
  <c r="AM48" i="8"/>
  <c r="AA96" i="8"/>
  <c r="AC89" i="8"/>
  <c r="BE96" i="8"/>
  <c r="BG89" i="8"/>
  <c r="DR96" i="8"/>
  <c r="DR97" i="8" s="1"/>
  <c r="DT89" i="8"/>
  <c r="GE96" i="8"/>
  <c r="GG89" i="8"/>
  <c r="JV96" i="8"/>
  <c r="JV97" i="8" s="1"/>
  <c r="JX89" i="8"/>
  <c r="PZ96" i="8"/>
  <c r="QB89" i="8"/>
  <c r="BJ96" i="8"/>
  <c r="BL89" i="8"/>
  <c r="DW96" i="8"/>
  <c r="DY89" i="8"/>
  <c r="HN96" i="8"/>
  <c r="HP89" i="8"/>
  <c r="AH63" i="8"/>
  <c r="AH64" i="8"/>
  <c r="PU50" i="8"/>
  <c r="PU51" i="8" s="1"/>
  <c r="BO96" i="8"/>
  <c r="BQ89" i="8"/>
  <c r="CS96" i="8"/>
  <c r="CU89" i="8"/>
  <c r="FF96" i="8"/>
  <c r="FF97" i="8" s="1"/>
  <c r="FH89" i="8"/>
  <c r="HS96" i="8"/>
  <c r="HU89" i="8"/>
  <c r="LJ96" i="8"/>
  <c r="LJ97" i="8" s="1"/>
  <c r="LL89" i="8"/>
  <c r="RN96" i="8"/>
  <c r="RN97" i="8" s="1"/>
  <c r="RP89" i="8"/>
  <c r="X64" i="8"/>
  <c r="X63" i="8"/>
  <c r="U1" i="8"/>
  <c r="AI50" i="8"/>
  <c r="AI54" i="8" s="1"/>
  <c r="AI56" i="8" s="1"/>
  <c r="AK96" i="8"/>
  <c r="AM89" i="8"/>
  <c r="CX96" i="8"/>
  <c r="CZ89" i="8"/>
  <c r="FK96" i="8"/>
  <c r="FM89" i="8"/>
  <c r="GO96" i="8"/>
  <c r="GQ89" i="8"/>
  <c r="AP96" i="8"/>
  <c r="AR89" i="8"/>
  <c r="DE89" i="8"/>
  <c r="DC96" i="8"/>
  <c r="EG96" i="8"/>
  <c r="EI89" i="8"/>
  <c r="JI89" i="8"/>
  <c r="JG96" i="8"/>
  <c r="MX96" i="8"/>
  <c r="MZ89" i="8"/>
  <c r="JE71" i="8"/>
  <c r="KS71" i="8"/>
  <c r="MG71" i="8"/>
  <c r="NU71" i="8"/>
  <c r="SK71" i="8"/>
  <c r="AU96" i="8"/>
  <c r="AW89" i="8"/>
  <c r="BY96" i="8"/>
  <c r="CA89" i="8"/>
  <c r="EL96" i="8"/>
  <c r="EN89" i="8"/>
  <c r="GY96" i="8"/>
  <c r="HA89" i="8"/>
  <c r="QT96" i="8"/>
  <c r="QV89" i="8"/>
  <c r="FA96" i="8"/>
  <c r="CD96" i="8"/>
  <c r="CF89" i="8"/>
  <c r="EQ96" i="8"/>
  <c r="ES89" i="8"/>
  <c r="FU96" i="8"/>
  <c r="FW89" i="8"/>
  <c r="IH96" i="8"/>
  <c r="IJ89" i="8"/>
  <c r="OL96" i="8"/>
  <c r="ON89" i="8"/>
  <c r="AL64" i="8"/>
  <c r="AI71" i="8"/>
  <c r="V96" i="8"/>
  <c r="X89" i="8"/>
  <c r="CI96" i="8"/>
  <c r="CK89" i="8"/>
  <c r="DM96" i="8"/>
  <c r="DO89" i="8"/>
  <c r="FZ96" i="8"/>
  <c r="GB89" i="8"/>
  <c r="IM96" i="8"/>
  <c r="IO89" i="8"/>
  <c r="SH96" i="8"/>
  <c r="SJ89" i="8"/>
  <c r="MA89" i="8"/>
  <c r="SE89" i="8"/>
  <c r="P90" i="8"/>
  <c r="W64" i="8"/>
  <c r="KU96" i="8"/>
  <c r="NC96" i="8"/>
  <c r="OQ96" i="8"/>
  <c r="OS96" i="8" s="1"/>
  <c r="KW89" i="8"/>
  <c r="LQ89" i="8"/>
  <c r="MK89" i="8"/>
  <c r="NE89" i="8"/>
  <c r="NY89" i="8"/>
  <c r="OS89" i="8"/>
  <c r="PM89" i="8"/>
  <c r="RA89" i="8"/>
  <c r="RU89" i="8"/>
  <c r="SO89" i="8"/>
  <c r="P94" i="8"/>
  <c r="KA96" i="8"/>
  <c r="KC94" i="8"/>
  <c r="AF96" i="8"/>
  <c r="AZ96" i="8"/>
  <c r="BT96" i="8"/>
  <c r="BT97" i="8" s="1"/>
  <c r="CN96" i="8"/>
  <c r="DH96" i="8"/>
  <c r="EB96" i="8"/>
  <c r="EV96" i="8"/>
  <c r="FP96" i="8"/>
  <c r="GJ96" i="8"/>
  <c r="GL96" i="8" s="1"/>
  <c r="HD96" i="8"/>
  <c r="HX96" i="8"/>
  <c r="JL96" i="8"/>
  <c r="JL97" i="8" s="1"/>
  <c r="KF96" i="8"/>
  <c r="KZ96" i="8"/>
  <c r="LT96" i="8"/>
  <c r="NH96" i="8"/>
  <c r="OB96" i="8"/>
  <c r="PP96" i="8"/>
  <c r="QJ96" i="8"/>
  <c r="RD96" i="8"/>
  <c r="RX96" i="8"/>
  <c r="V102" i="8"/>
  <c r="O102" i="8"/>
  <c r="HI96" i="8"/>
  <c r="IC96" i="8"/>
  <c r="IW96" i="8"/>
  <c r="JQ96" i="8"/>
  <c r="KK96" i="8"/>
  <c r="KM96" i="8" s="1"/>
  <c r="MS96" i="8"/>
  <c r="NM96" i="8"/>
  <c r="NM97" i="8" s="1"/>
  <c r="OG96" i="8"/>
  <c r="PA96" i="8"/>
  <c r="PU96" i="8"/>
  <c r="QO96" i="8"/>
  <c r="RI96" i="8"/>
  <c r="RI97" i="8" s="1"/>
  <c r="P91" i="8"/>
  <c r="P93" i="8"/>
  <c r="X93" i="8"/>
  <c r="AG64" i="8"/>
  <c r="W63" i="8"/>
  <c r="AG63" i="8"/>
  <c r="P92" i="8"/>
  <c r="AB63" i="8"/>
  <c r="AP50" i="8"/>
  <c r="AP51" i="8" s="1"/>
  <c r="HN50" i="8"/>
  <c r="HN51" i="8" s="1"/>
  <c r="KP50" i="8"/>
  <c r="KP51" i="8" s="1"/>
  <c r="QO50" i="8"/>
  <c r="QO51" i="8" s="1"/>
  <c r="QT50" i="8"/>
  <c r="QT51" i="8" s="1"/>
  <c r="AZ50" i="8"/>
  <c r="AZ51" i="8" s="1"/>
  <c r="AU50" i="8"/>
  <c r="AU51" i="8" s="1"/>
  <c r="AG50" i="8"/>
  <c r="IW50" i="8"/>
  <c r="IW51" i="8" s="1"/>
  <c r="JQ50" i="8"/>
  <c r="JQ51" i="8" s="1"/>
  <c r="KK50" i="8"/>
  <c r="KK51" i="8" s="1"/>
  <c r="AK50" i="8"/>
  <c r="AK51" i="8" s="1"/>
  <c r="BA42" i="8"/>
  <c r="AQ42" i="8"/>
  <c r="AQ50" i="8" s="1"/>
  <c r="AZ66" i="8"/>
  <c r="LE50" i="8"/>
  <c r="LE51" i="8" s="1"/>
  <c r="MS50" i="8"/>
  <c r="MS51" i="8" s="1"/>
  <c r="BJ50" i="8"/>
  <c r="BJ51" i="8" s="1"/>
  <c r="LJ50" i="8"/>
  <c r="LJ51" i="8" s="1"/>
  <c r="EL50" i="8"/>
  <c r="EL51" i="8" s="1"/>
  <c r="RN50" i="8"/>
  <c r="RN51" i="8" s="1"/>
  <c r="N50" i="8"/>
  <c r="N54" i="8" s="1"/>
  <c r="N56" i="8" s="1"/>
  <c r="V50" i="8"/>
  <c r="V51" i="8" s="1"/>
  <c r="F13" i="8"/>
  <c r="HJ29" i="8"/>
  <c r="EG50" i="8"/>
  <c r="EG51" i="8" s="1"/>
  <c r="BO50" i="8"/>
  <c r="BO51" i="8" s="1"/>
  <c r="NW50" i="8"/>
  <c r="NW51" i="8" s="1"/>
  <c r="BP50" i="8"/>
  <c r="DR50" i="8"/>
  <c r="DR51" i="8" s="1"/>
  <c r="HT50" i="8"/>
  <c r="JV50" i="8"/>
  <c r="JV51" i="8" s="1"/>
  <c r="NX50" i="8"/>
  <c r="PZ50" i="8"/>
  <c r="PZ51" i="8" s="1"/>
  <c r="RI50" i="8"/>
  <c r="RI51" i="8" s="1"/>
  <c r="IX29" i="8"/>
  <c r="SD29" i="8"/>
  <c r="LY50" i="8"/>
  <c r="LY51" i="8" s="1"/>
  <c r="FV29" i="8"/>
  <c r="BE50" i="8"/>
  <c r="BE51" i="8" s="1"/>
  <c r="NM50" i="8"/>
  <c r="NM51" i="8" s="1"/>
  <c r="SC50" i="8"/>
  <c r="SC51" i="8" s="1"/>
  <c r="EH29" i="8"/>
  <c r="KL29" i="8"/>
  <c r="PB29" i="8"/>
  <c r="FZ50" i="8"/>
  <c r="FZ51" i="8" s="1"/>
  <c r="KU50" i="8"/>
  <c r="KU51" i="8" s="1"/>
  <c r="MD50" i="8"/>
  <c r="MD51" i="8" s="1"/>
  <c r="BY50" i="8"/>
  <c r="BY51" i="8" s="1"/>
  <c r="GT50" i="8"/>
  <c r="GT51" i="8" s="1"/>
  <c r="IC50" i="8"/>
  <c r="IC51" i="8" s="1"/>
  <c r="KV50" i="8"/>
  <c r="MX50" i="8"/>
  <c r="MX51" i="8" s="1"/>
  <c r="OG50" i="8"/>
  <c r="OG51" i="8" s="1"/>
  <c r="QJ29" i="8"/>
  <c r="QJ30" i="8" s="1"/>
  <c r="AA29" i="8"/>
  <c r="AA30" i="8" s="1"/>
  <c r="FQ29" i="8"/>
  <c r="QK20" i="8"/>
  <c r="SM29" i="8"/>
  <c r="SM30" i="8" s="1"/>
  <c r="CD50" i="8"/>
  <c r="CD51" i="8" s="1"/>
  <c r="GY50" i="8"/>
  <c r="GY51" i="8" s="1"/>
  <c r="GZ42" i="8"/>
  <c r="GZ50" i="8" s="1"/>
  <c r="IH50" i="8"/>
  <c r="IH51" i="8" s="1"/>
  <c r="NC50" i="8"/>
  <c r="NC51" i="8" s="1"/>
  <c r="ND42" i="8"/>
  <c r="OL50" i="8"/>
  <c r="OL51" i="8" s="1"/>
  <c r="QJ50" i="8"/>
  <c r="QJ51" i="8" s="1"/>
  <c r="QK42" i="8"/>
  <c r="RD50" i="8"/>
  <c r="RD51" i="8" s="1"/>
  <c r="RE42" i="8"/>
  <c r="RE50" i="8" s="1"/>
  <c r="SM50" i="8"/>
  <c r="SM51" i="8" s="1"/>
  <c r="SN42" i="8"/>
  <c r="SN50" i="8" s="1"/>
  <c r="F50" i="8"/>
  <c r="CX50" i="8"/>
  <c r="CX51" i="8" s="1"/>
  <c r="JB50" i="8"/>
  <c r="JB51" i="8" s="1"/>
  <c r="RX50" i="8"/>
  <c r="RX51" i="8" s="1"/>
  <c r="RY42" i="8"/>
  <c r="SR50" i="8"/>
  <c r="SR51" i="8" s="1"/>
  <c r="SS42" i="8"/>
  <c r="SS50" i="8" s="1"/>
  <c r="CT29" i="8"/>
  <c r="DW50" i="8"/>
  <c r="DW51" i="8" s="1"/>
  <c r="DX42" i="8"/>
  <c r="FF50" i="8"/>
  <c r="FF51" i="8" s="1"/>
  <c r="KA50" i="8"/>
  <c r="KA51" i="8" s="1"/>
  <c r="KB42" i="8"/>
  <c r="PK50" i="8"/>
  <c r="PK51" i="8" s="1"/>
  <c r="PL42" i="8"/>
  <c r="PL50" i="8" s="1"/>
  <c r="DD29" i="8"/>
  <c r="LU29" i="8"/>
  <c r="MI29" i="8"/>
  <c r="MI30" i="8" s="1"/>
  <c r="OB29" i="8"/>
  <c r="OB30" i="8" s="1"/>
  <c r="QF29" i="8"/>
  <c r="IS29" i="8"/>
  <c r="LZ29" i="8"/>
  <c r="QU29" i="8"/>
  <c r="R22" i="8"/>
  <c r="H22" i="8"/>
  <c r="OV50" i="8"/>
  <c r="OV51" i="8" s="1"/>
  <c r="OW42" i="8"/>
  <c r="OW50" i="8" s="1"/>
  <c r="PP50" i="8"/>
  <c r="PP51" i="8" s="1"/>
  <c r="PQ42" i="8"/>
  <c r="QY50" i="8"/>
  <c r="QY51" i="8" s="1"/>
  <c r="QZ42" i="8"/>
  <c r="QZ50" i="8" s="1"/>
  <c r="SH50" i="8"/>
  <c r="SH51" i="8" s="1"/>
  <c r="P62" i="8"/>
  <c r="J62" i="8" s="1"/>
  <c r="EQ50" i="8"/>
  <c r="EQ51" i="8" s="1"/>
  <c r="HS50" i="8"/>
  <c r="HS51" i="8" s="1"/>
  <c r="P47" i="8"/>
  <c r="J47" i="8" s="1"/>
  <c r="N66" i="8"/>
  <c r="ER50" i="8"/>
  <c r="GO50" i="8"/>
  <c r="GO51" i="8" s="1"/>
  <c r="PA50" i="8"/>
  <c r="PA51" i="8" s="1"/>
  <c r="LJ29" i="8"/>
  <c r="LJ30" i="8" s="1"/>
  <c r="CI50" i="8"/>
  <c r="CI51" i="8" s="1"/>
  <c r="FK50" i="8"/>
  <c r="FK51" i="8" s="1"/>
  <c r="IM50" i="8"/>
  <c r="IM51" i="8" s="1"/>
  <c r="LO50" i="8"/>
  <c r="LO51" i="8" s="1"/>
  <c r="OQ50" i="8"/>
  <c r="OQ51" i="8" s="1"/>
  <c r="QE50" i="8"/>
  <c r="QE51" i="8" s="1"/>
  <c r="RS50" i="8"/>
  <c r="RS51" i="8" s="1"/>
  <c r="W29" i="8"/>
  <c r="BP29" i="8"/>
  <c r="ER29" i="8"/>
  <c r="HE29" i="8"/>
  <c r="KG29" i="8"/>
  <c r="MN29" i="8"/>
  <c r="MN30" i="8" s="1"/>
  <c r="HI50" i="8"/>
  <c r="HI51" i="8" s="1"/>
  <c r="SR29" i="8"/>
  <c r="SR30" i="8" s="1"/>
  <c r="MO20" i="8"/>
  <c r="MO29" i="8" s="1"/>
  <c r="PK29" i="8"/>
  <c r="PK30" i="8" s="1"/>
  <c r="SS20" i="8"/>
  <c r="SS29" i="8" s="1"/>
  <c r="DC50" i="8"/>
  <c r="DC51" i="8" s="1"/>
  <c r="GE50" i="8"/>
  <c r="GE51" i="8" s="1"/>
  <c r="JG50" i="8"/>
  <c r="JG51" i="8" s="1"/>
  <c r="MI50" i="8"/>
  <c r="MI51" i="8" s="1"/>
  <c r="DD50" i="8"/>
  <c r="FA50" i="8"/>
  <c r="FA51" i="8" s="1"/>
  <c r="GF50" i="8"/>
  <c r="JH50" i="8"/>
  <c r="MJ50" i="8"/>
  <c r="CS50" i="8"/>
  <c r="CS51" i="8" s="1"/>
  <c r="FU50" i="8"/>
  <c r="FU51" i="8" s="1"/>
  <c r="VE13" i="8"/>
  <c r="VD13" i="8" s="1"/>
  <c r="UG13" i="8"/>
  <c r="UF13" i="8" s="1"/>
  <c r="TI13" i="8"/>
  <c r="TH13" i="8" s="1"/>
  <c r="US13" i="8"/>
  <c r="UR13" i="8" s="1"/>
  <c r="TU13" i="8"/>
  <c r="TT13" i="8" s="1"/>
  <c r="SW13" i="8"/>
  <c r="SV13" i="8" s="1"/>
  <c r="V1" i="8"/>
  <c r="UM13" i="8"/>
  <c r="UL13" i="8" s="1"/>
  <c r="TC13" i="8"/>
  <c r="TB13" i="8" s="1"/>
  <c r="UY13" i="8"/>
  <c r="UX13" i="8" s="1"/>
  <c r="BB109" i="8"/>
  <c r="BB61" i="8"/>
  <c r="BB62" i="8"/>
  <c r="BA62" i="8"/>
  <c r="DH127" i="8"/>
  <c r="DJ109" i="8"/>
  <c r="HX127" i="8"/>
  <c r="HZ109" i="8"/>
  <c r="HY62" i="8"/>
  <c r="JL127" i="8"/>
  <c r="JN109" i="8"/>
  <c r="PP127" i="8"/>
  <c r="PR109" i="8"/>
  <c r="RF109" i="8"/>
  <c r="RD127" i="8"/>
  <c r="RE62" i="8"/>
  <c r="SR127" i="8"/>
  <c r="ST109" i="8"/>
  <c r="NS29" i="8"/>
  <c r="CK109" i="8"/>
  <c r="CG57" i="8"/>
  <c r="CH57" i="8" s="1"/>
  <c r="DY109" i="8"/>
  <c r="DW127" i="8"/>
  <c r="GG109" i="8"/>
  <c r="GF62" i="8"/>
  <c r="GC36" i="8"/>
  <c r="GD36" i="8" s="1"/>
  <c r="IO109" i="8"/>
  <c r="IN62" i="8"/>
  <c r="LQ109" i="8"/>
  <c r="LO127" i="8"/>
  <c r="LP62" i="8"/>
  <c r="MK109" i="8"/>
  <c r="MG36" i="8"/>
  <c r="MH36" i="8" s="1"/>
  <c r="NE109" i="8"/>
  <c r="NC127" i="8"/>
  <c r="ND62" i="8"/>
  <c r="OS109" i="8"/>
  <c r="OR62" i="8"/>
  <c r="SO109" i="8"/>
  <c r="SN62" i="8"/>
  <c r="SK36" i="8"/>
  <c r="SL36" i="8" s="1"/>
  <c r="DR29" i="8"/>
  <c r="DR30" i="8" s="1"/>
  <c r="DS20" i="8"/>
  <c r="DS29" i="8" s="1"/>
  <c r="AH109" i="8"/>
  <c r="AF127" i="8"/>
  <c r="AH62" i="8"/>
  <c r="AH61" i="8"/>
  <c r="AG61" i="8"/>
  <c r="BT127" i="8"/>
  <c r="BV109" i="8"/>
  <c r="EX109" i="8"/>
  <c r="EV127" i="8"/>
  <c r="GJ127" i="8"/>
  <c r="GL109" i="8"/>
  <c r="KH109" i="8"/>
  <c r="KD57" i="8"/>
  <c r="KE57" i="8" s="1"/>
  <c r="KZ127" i="8"/>
  <c r="LB109" i="8"/>
  <c r="MP109" i="8"/>
  <c r="MN127" i="8"/>
  <c r="OB127" i="8"/>
  <c r="OD109" i="8"/>
  <c r="OC62" i="8"/>
  <c r="DH29" i="8"/>
  <c r="DH30" i="8" s="1"/>
  <c r="DI20" i="8"/>
  <c r="DI29" i="8" s="1"/>
  <c r="GJ29" i="8"/>
  <c r="GJ30" i="8" s="1"/>
  <c r="GK20" i="8"/>
  <c r="GK29" i="8" s="1"/>
  <c r="JL29" i="8"/>
  <c r="JL30" i="8" s="1"/>
  <c r="JM20" i="8"/>
  <c r="JM29" i="8" s="1"/>
  <c r="TO13" i="8"/>
  <c r="TN13" i="8" s="1"/>
  <c r="CD29" i="8"/>
  <c r="CD30" i="8" s="1"/>
  <c r="CE20" i="8"/>
  <c r="CE29" i="8" s="1"/>
  <c r="UA13" i="8"/>
  <c r="TZ13" i="8" s="1"/>
  <c r="RS29" i="8"/>
  <c r="RS30" i="8" s="1"/>
  <c r="RT20" i="8"/>
  <c r="RT29" i="8" s="1"/>
  <c r="BF23" i="8"/>
  <c r="BF29" i="8" s="1"/>
  <c r="P23" i="8"/>
  <c r="J23" i="8" s="1"/>
  <c r="R21" i="8"/>
  <c r="H21" i="8"/>
  <c r="VK13" i="8"/>
  <c r="VJ13" i="8" s="1"/>
  <c r="BT29" i="8"/>
  <c r="BT30" i="8" s="1"/>
  <c r="BU20" i="8"/>
  <c r="BU29" i="8" s="1"/>
  <c r="EV29" i="8"/>
  <c r="EV30" i="8" s="1"/>
  <c r="EW20" i="8"/>
  <c r="EW29" i="8" s="1"/>
  <c r="HX29" i="8"/>
  <c r="HX30" i="8" s="1"/>
  <c r="HY20" i="8"/>
  <c r="HY29" i="8" s="1"/>
  <c r="KZ29" i="8"/>
  <c r="KZ30" i="8" s="1"/>
  <c r="LA20" i="8"/>
  <c r="LA29" i="8" s="1"/>
  <c r="ND29" i="8"/>
  <c r="AC109" i="8"/>
  <c r="AC62" i="8"/>
  <c r="AC61" i="8"/>
  <c r="AB62" i="8"/>
  <c r="AW109" i="8"/>
  <c r="AU127" i="8"/>
  <c r="AW62" i="8"/>
  <c r="AV62" i="8"/>
  <c r="AW61" i="8"/>
  <c r="ES109" i="8"/>
  <c r="ER62" i="8"/>
  <c r="FM109" i="8"/>
  <c r="FK127" i="8"/>
  <c r="FL62" i="8"/>
  <c r="HA109" i="8"/>
  <c r="GY127" i="8"/>
  <c r="GZ62" i="8"/>
  <c r="KC109" i="8"/>
  <c r="KB62" i="8"/>
  <c r="PM109" i="8"/>
  <c r="PL62" i="8"/>
  <c r="PI57" i="8"/>
  <c r="PJ57" i="8" s="1"/>
  <c r="QG109" i="8"/>
  <c r="QE127" i="8"/>
  <c r="QF62" i="8"/>
  <c r="RU109" i="8"/>
  <c r="RS127" i="8"/>
  <c r="RT62" i="8"/>
  <c r="OQ29" i="8"/>
  <c r="OQ30" i="8" s="1"/>
  <c r="OR20" i="8"/>
  <c r="OR29" i="8" s="1"/>
  <c r="AG22" i="8"/>
  <c r="AG29" i="8" s="1"/>
  <c r="P22" i="8"/>
  <c r="X109" i="8"/>
  <c r="X61" i="8"/>
  <c r="X62" i="8"/>
  <c r="W61" i="8"/>
  <c r="AP127" i="8"/>
  <c r="AR109" i="8"/>
  <c r="AR62" i="8"/>
  <c r="AR61" i="8"/>
  <c r="AQ61" i="8"/>
  <c r="AQ62" i="8"/>
  <c r="CD127" i="8"/>
  <c r="CF109" i="8"/>
  <c r="DR127" i="8"/>
  <c r="DT109" i="8"/>
  <c r="DP57" i="8"/>
  <c r="DQ57" i="8" s="1"/>
  <c r="HP109" i="8"/>
  <c r="HO62" i="8"/>
  <c r="LL109" i="8"/>
  <c r="LJ127" i="8"/>
  <c r="LK62" i="8"/>
  <c r="MX127" i="8"/>
  <c r="MZ109" i="8"/>
  <c r="MY62" i="8"/>
  <c r="PZ127" i="8"/>
  <c r="QB109" i="8"/>
  <c r="QA62" i="8"/>
  <c r="PX57" i="8"/>
  <c r="PY57" i="8" s="1"/>
  <c r="AZ29" i="8"/>
  <c r="AZ30" i="8" s="1"/>
  <c r="CN29" i="8"/>
  <c r="CN30" i="8" s="1"/>
  <c r="EB29" i="8"/>
  <c r="EB30" i="8" s="1"/>
  <c r="EB36" i="8" s="1"/>
  <c r="GP29" i="8"/>
  <c r="ID29" i="8"/>
  <c r="JR29" i="8"/>
  <c r="NN29" i="8"/>
  <c r="O13" i="8"/>
  <c r="N13" i="8" s="1"/>
  <c r="R109" i="8" s="1"/>
  <c r="F29" i="8"/>
  <c r="AK29" i="8"/>
  <c r="AK30" i="8" s="1"/>
  <c r="AL20" i="8"/>
  <c r="AL29" i="8" s="1"/>
  <c r="BA29" i="8"/>
  <c r="BO29" i="8"/>
  <c r="BO30" i="8" s="1"/>
  <c r="CO20" i="8"/>
  <c r="CO29" i="8" s="1"/>
  <c r="DC29" i="8"/>
  <c r="DC30" i="8" s="1"/>
  <c r="EC20" i="8"/>
  <c r="EC29" i="8" s="1"/>
  <c r="EQ29" i="8"/>
  <c r="EQ30" i="8" s="1"/>
  <c r="GE29" i="8"/>
  <c r="GE30" i="8" s="1"/>
  <c r="GE36" i="8" s="1"/>
  <c r="HS29" i="8"/>
  <c r="HS30" i="8" s="1"/>
  <c r="JG29" i="8"/>
  <c r="JG30" i="8" s="1"/>
  <c r="KU29" i="8"/>
  <c r="KU30" i="8" s="1"/>
  <c r="MS29" i="8"/>
  <c r="MS30" i="8" s="1"/>
  <c r="OW29" i="8"/>
  <c r="PU29" i="8"/>
  <c r="PU30" i="8" s="1"/>
  <c r="RY29" i="8"/>
  <c r="P21" i="8"/>
  <c r="AB21" i="8"/>
  <c r="AB29" i="8" s="1"/>
  <c r="GT29" i="8"/>
  <c r="GT30" i="8" s="1"/>
  <c r="FF29" i="8"/>
  <c r="FF30" i="8" s="1"/>
  <c r="GF29" i="8"/>
  <c r="HT29" i="8"/>
  <c r="IH29" i="8"/>
  <c r="IH30" i="8" s="1"/>
  <c r="JH29" i="8"/>
  <c r="JV29" i="8"/>
  <c r="JV30" i="8" s="1"/>
  <c r="KV29" i="8"/>
  <c r="MT29" i="8"/>
  <c r="OM29" i="8"/>
  <c r="PV29" i="8"/>
  <c r="RO29" i="8"/>
  <c r="AQ20" i="8"/>
  <c r="AP29" i="8"/>
  <c r="AP30" i="8" s="1"/>
  <c r="BE29" i="8"/>
  <c r="BE30" i="8" s="1"/>
  <c r="CS29" i="8"/>
  <c r="CS30" i="8" s="1"/>
  <c r="EG29" i="8"/>
  <c r="EG30" i="8" s="1"/>
  <c r="FG20" i="8"/>
  <c r="FG29" i="8" s="1"/>
  <c r="FU29" i="8"/>
  <c r="FU30" i="8" s="1"/>
  <c r="GU20" i="8"/>
  <c r="GU29" i="8" s="1"/>
  <c r="HI29" i="8"/>
  <c r="HI30" i="8" s="1"/>
  <c r="II20" i="8"/>
  <c r="II29" i="8" s="1"/>
  <c r="IW29" i="8"/>
  <c r="IW30" i="8" s="1"/>
  <c r="JW20" i="8"/>
  <c r="JW29" i="8" s="1"/>
  <c r="KK29" i="8"/>
  <c r="KK30" i="8" s="1"/>
  <c r="LK20" i="8"/>
  <c r="LK29" i="8" s="1"/>
  <c r="LY29" i="8"/>
  <c r="LY30" i="8" s="1"/>
  <c r="MJ20" i="8"/>
  <c r="MJ29" i="8" s="1"/>
  <c r="NR29" i="8"/>
  <c r="NR30" i="8" s="1"/>
  <c r="OC29" i="8"/>
  <c r="PA29" i="8"/>
  <c r="PA30" i="8" s="1"/>
  <c r="PL20" i="8"/>
  <c r="PL29" i="8" s="1"/>
  <c r="RE29" i="8"/>
  <c r="SC29" i="8"/>
  <c r="SC30" i="8" s="1"/>
  <c r="SN20" i="8"/>
  <c r="SN29" i="8" s="1"/>
  <c r="P25" i="8"/>
  <c r="J25" i="8" s="1"/>
  <c r="R61" i="8"/>
  <c r="R46" i="8"/>
  <c r="R43" i="8"/>
  <c r="H18" i="8"/>
  <c r="N29" i="8"/>
  <c r="N33" i="8" s="1"/>
  <c r="N35" i="8" s="1"/>
  <c r="AU29" i="8"/>
  <c r="AU30" i="8" s="1"/>
  <c r="CI29" i="8"/>
  <c r="CI30" i="8" s="1"/>
  <c r="DW29" i="8"/>
  <c r="DW30" i="8" s="1"/>
  <c r="FK29" i="8"/>
  <c r="FK30" i="8" s="1"/>
  <c r="GY29" i="8"/>
  <c r="GY30" i="8" s="1"/>
  <c r="IM29" i="8"/>
  <c r="IM30" i="8" s="1"/>
  <c r="KA29" i="8"/>
  <c r="KA30" i="8" s="1"/>
  <c r="LO29" i="8"/>
  <c r="LO30" i="8" s="1"/>
  <c r="NI29" i="8"/>
  <c r="OG29" i="8"/>
  <c r="OG30" i="8" s="1"/>
  <c r="QK29" i="8"/>
  <c r="RI29" i="8"/>
  <c r="RI30" i="8" s="1"/>
  <c r="AF29" i="8"/>
  <c r="AF30" i="8" s="1"/>
  <c r="AV29" i="8"/>
  <c r="CX29" i="8"/>
  <c r="CX30" i="8" s="1"/>
  <c r="EL29" i="8"/>
  <c r="EL30" i="8" s="1"/>
  <c r="FZ29" i="8"/>
  <c r="FZ30" i="8" s="1"/>
  <c r="HN29" i="8"/>
  <c r="HN30" i="8" s="1"/>
  <c r="JB29" i="8"/>
  <c r="JB30" i="8" s="1"/>
  <c r="KP29" i="8"/>
  <c r="KP30" i="8" s="1"/>
  <c r="LP29" i="8"/>
  <c r="MY29" i="8"/>
  <c r="OH29" i="8"/>
  <c r="QY29" i="8"/>
  <c r="QY30" i="8" s="1"/>
  <c r="RJ29" i="8"/>
  <c r="BJ29" i="8"/>
  <c r="BJ30" i="8" s="1"/>
  <c r="DX29" i="8"/>
  <c r="FL29" i="8"/>
  <c r="GZ29" i="8"/>
  <c r="IN29" i="8"/>
  <c r="KB29" i="8"/>
  <c r="NW29" i="8"/>
  <c r="NW30" i="8" s="1"/>
  <c r="QA29" i="8"/>
  <c r="R20" i="8"/>
  <c r="BK20" i="8"/>
  <c r="BK29" i="8" s="1"/>
  <c r="BY29" i="8"/>
  <c r="BY30" i="8" s="1"/>
  <c r="CY20" i="8"/>
  <c r="CY29" i="8" s="1"/>
  <c r="DM29" i="8"/>
  <c r="DM30" i="8" s="1"/>
  <c r="EM20" i="8"/>
  <c r="EM29" i="8" s="1"/>
  <c r="FA29" i="8"/>
  <c r="FA30" i="8" s="1"/>
  <c r="GA20" i="8"/>
  <c r="GA29" i="8" s="1"/>
  <c r="GO29" i="8"/>
  <c r="GO30" i="8" s="1"/>
  <c r="HO20" i="8"/>
  <c r="HO29" i="8" s="1"/>
  <c r="IC29" i="8"/>
  <c r="IC30" i="8" s="1"/>
  <c r="JC20" i="8"/>
  <c r="JC29" i="8" s="1"/>
  <c r="JQ29" i="8"/>
  <c r="JQ30" i="8" s="1"/>
  <c r="KQ20" i="8"/>
  <c r="KQ29" i="8" s="1"/>
  <c r="LE29" i="8"/>
  <c r="LE30" i="8" s="1"/>
  <c r="NM29" i="8"/>
  <c r="NM30" i="8" s="1"/>
  <c r="NX20" i="8"/>
  <c r="NX29" i="8" s="1"/>
  <c r="PF29" i="8"/>
  <c r="PF30" i="8" s="1"/>
  <c r="PQ29" i="8"/>
  <c r="QO29" i="8"/>
  <c r="QO30" i="8" s="1"/>
  <c r="QZ20" i="8"/>
  <c r="QZ29" i="8" s="1"/>
  <c r="R23" i="8"/>
  <c r="CJ29" i="8"/>
  <c r="FH109" i="8"/>
  <c r="FF127" i="8"/>
  <c r="GT127" i="8"/>
  <c r="GV109" i="8"/>
  <c r="IH127" i="8"/>
  <c r="IJ109" i="8"/>
  <c r="II62" i="8"/>
  <c r="JX109" i="8"/>
  <c r="JV127" i="8"/>
  <c r="NT109" i="8"/>
  <c r="NP57" i="8"/>
  <c r="NQ57" i="8" s="1"/>
  <c r="OL127" i="8"/>
  <c r="ON109" i="8"/>
  <c r="OM62" i="8"/>
  <c r="RP109" i="8"/>
  <c r="RN127" i="8"/>
  <c r="RO62" i="8"/>
  <c r="V29" i="8"/>
  <c r="V30" i="8" s="1"/>
  <c r="P20" i="8"/>
  <c r="BZ29" i="8"/>
  <c r="DN29" i="8"/>
  <c r="FB29" i="8"/>
  <c r="FP29" i="8"/>
  <c r="FP30" i="8" s="1"/>
  <c r="HD29" i="8"/>
  <c r="HD30" i="8" s="1"/>
  <c r="IR29" i="8"/>
  <c r="IR30" i="8" s="1"/>
  <c r="KF29" i="8"/>
  <c r="KF30" i="8" s="1"/>
  <c r="LF29" i="8"/>
  <c r="LT29" i="8"/>
  <c r="LT30" i="8" s="1"/>
  <c r="ME29" i="8"/>
  <c r="NC29" i="8"/>
  <c r="NC30" i="8" s="1"/>
  <c r="OV29" i="8"/>
  <c r="OV30" i="8" s="1"/>
  <c r="PG29" i="8"/>
  <c r="QE29" i="8"/>
  <c r="QE30" i="8" s="1"/>
  <c r="QP29" i="8"/>
  <c r="SI29" i="8"/>
  <c r="AM109" i="8"/>
  <c r="AM61" i="8"/>
  <c r="AM62" i="8"/>
  <c r="DO109" i="8"/>
  <c r="DK36" i="8"/>
  <c r="DL36" i="8" s="1"/>
  <c r="JS109" i="8"/>
  <c r="JR62" i="8"/>
  <c r="JO57" i="8"/>
  <c r="JP57" i="8" s="1"/>
  <c r="JO36" i="8"/>
  <c r="JP36" i="8" s="1"/>
  <c r="LG109" i="8"/>
  <c r="LF62" i="8"/>
  <c r="OI109" i="8"/>
  <c r="OH62" i="8"/>
  <c r="OE57" i="8"/>
  <c r="OF57" i="8" s="1"/>
  <c r="OE36" i="8"/>
  <c r="OF36" i="8" s="1"/>
  <c r="J123" i="8"/>
  <c r="J119" i="8"/>
  <c r="L130" i="8"/>
  <c r="L131" i="8" s="1"/>
  <c r="J124" i="8"/>
  <c r="J120" i="8"/>
  <c r="H108" i="8"/>
  <c r="L108" i="8" s="1"/>
  <c r="J130" i="8"/>
  <c r="J125" i="8"/>
  <c r="J121" i="8"/>
  <c r="J117" i="8"/>
  <c r="J118" i="8"/>
  <c r="J122" i="8"/>
  <c r="R108" i="8"/>
  <c r="I102" i="8"/>
  <c r="J94" i="8"/>
  <c r="J93" i="8"/>
  <c r="J92" i="8"/>
  <c r="J91" i="8"/>
  <c r="J90" i="8"/>
  <c r="I95" i="8"/>
  <c r="I94" i="8"/>
  <c r="I93" i="8"/>
  <c r="I92" i="8"/>
  <c r="I91" i="8"/>
  <c r="I90" i="8"/>
  <c r="I89" i="8"/>
  <c r="J76" i="8"/>
  <c r="H78" i="8"/>
  <c r="H62" i="8"/>
  <c r="L62" i="8" s="1"/>
  <c r="H55" i="8"/>
  <c r="H53" i="8"/>
  <c r="H52" i="8"/>
  <c r="H48" i="8"/>
  <c r="H47" i="8"/>
  <c r="H61" i="8"/>
  <c r="H46" i="8"/>
  <c r="H45" i="8"/>
  <c r="L45" i="8" s="1"/>
  <c r="H44" i="8"/>
  <c r="H42" i="8"/>
  <c r="H43" i="8"/>
  <c r="H31" i="8"/>
  <c r="H40" i="8"/>
  <c r="I40" i="8" s="1"/>
  <c r="H34" i="8"/>
  <c r="H32" i="8"/>
  <c r="H20" i="8"/>
  <c r="DU71" i="8"/>
  <c r="DU36" i="8"/>
  <c r="DV36" i="8" s="1"/>
  <c r="GW71" i="8"/>
  <c r="GW36" i="8"/>
  <c r="GX36" i="8" s="1"/>
  <c r="JY71" i="8"/>
  <c r="JY36" i="8"/>
  <c r="JZ36" i="8" s="1"/>
  <c r="NA71" i="8"/>
  <c r="NA36" i="8"/>
  <c r="NB36" i="8" s="1"/>
  <c r="NZ71" i="8"/>
  <c r="NZ36" i="8"/>
  <c r="OA36" i="8" s="1"/>
  <c r="PX71" i="8"/>
  <c r="PX36" i="8"/>
  <c r="PY36" i="8" s="1"/>
  <c r="RB71" i="8"/>
  <c r="RB36" i="8"/>
  <c r="RC36" i="8" s="1"/>
  <c r="AX71" i="8"/>
  <c r="AX36" i="8"/>
  <c r="AY36" i="8" s="1"/>
  <c r="GR71" i="8"/>
  <c r="GR36" i="8"/>
  <c r="GS36" i="8" s="1"/>
  <c r="MB71" i="8"/>
  <c r="MB36" i="8"/>
  <c r="MC36" i="8" s="1"/>
  <c r="SF71" i="8"/>
  <c r="SF36" i="8"/>
  <c r="SG36" i="8" s="1"/>
  <c r="H25" i="8"/>
  <c r="AD71" i="8"/>
  <c r="AD36" i="8"/>
  <c r="AE36" i="8" s="1"/>
  <c r="DZ71" i="8"/>
  <c r="DZ36" i="8"/>
  <c r="EA36" i="8" s="1"/>
  <c r="KD71" i="8"/>
  <c r="KD36" i="8"/>
  <c r="KE36" i="8" s="1"/>
  <c r="OY71" i="8"/>
  <c r="OY36" i="8"/>
  <c r="OZ36" i="8" s="1"/>
  <c r="QC71" i="8"/>
  <c r="QC36" i="8"/>
  <c r="QD36" i="8" s="1"/>
  <c r="BH71" i="8"/>
  <c r="BH36" i="8"/>
  <c r="BI36" i="8" s="1"/>
  <c r="HB71" i="8"/>
  <c r="HB36" i="8"/>
  <c r="HC36" i="8" s="1"/>
  <c r="MV71" i="8"/>
  <c r="MV36" i="8"/>
  <c r="MW36" i="8" s="1"/>
  <c r="SP71" i="8"/>
  <c r="SP36" i="8"/>
  <c r="SQ36" i="8" s="1"/>
  <c r="EB50" i="8"/>
  <c r="EB51" i="8" s="1"/>
  <c r="EC42" i="8"/>
  <c r="EC50" i="8" s="1"/>
  <c r="HD50" i="8"/>
  <c r="HD51" i="8" s="1"/>
  <c r="HE42" i="8"/>
  <c r="HE50" i="8" s="1"/>
  <c r="KF50" i="8"/>
  <c r="KF51" i="8" s="1"/>
  <c r="KG42" i="8"/>
  <c r="KG50" i="8" s="1"/>
  <c r="NH50" i="8"/>
  <c r="NH51" i="8" s="1"/>
  <c r="NI42" i="8"/>
  <c r="NI50" i="8" s="1"/>
  <c r="R24" i="8"/>
  <c r="BC71" i="8"/>
  <c r="BC36" i="8"/>
  <c r="BD36" i="8" s="1"/>
  <c r="CB71" i="8"/>
  <c r="CB36" i="8"/>
  <c r="CC36" i="8" s="1"/>
  <c r="EE71" i="8"/>
  <c r="EE36" i="8"/>
  <c r="EF36" i="8" s="1"/>
  <c r="HG71" i="8"/>
  <c r="HG36" i="8"/>
  <c r="HH36" i="8" s="1"/>
  <c r="IF71" i="8"/>
  <c r="IF36" i="8"/>
  <c r="IG36" i="8" s="1"/>
  <c r="KI71" i="8"/>
  <c r="KI36" i="8"/>
  <c r="KJ36" i="8" s="1"/>
  <c r="QH71" i="8"/>
  <c r="QH36" i="8"/>
  <c r="QI36" i="8" s="1"/>
  <c r="RL71" i="8"/>
  <c r="RL36" i="8"/>
  <c r="RM36" i="8" s="1"/>
  <c r="BR71" i="8"/>
  <c r="BR36" i="8"/>
  <c r="BS36" i="8" s="1"/>
  <c r="HL71" i="8"/>
  <c r="HL36" i="8"/>
  <c r="HM36" i="8" s="1"/>
  <c r="NF71" i="8"/>
  <c r="NF36" i="8"/>
  <c r="NG36" i="8" s="1"/>
  <c r="P24" i="8"/>
  <c r="AQ25" i="8"/>
  <c r="DF71" i="8"/>
  <c r="DF36" i="8"/>
  <c r="DG36" i="8" s="1"/>
  <c r="GH71" i="8"/>
  <c r="GH36" i="8"/>
  <c r="GI36" i="8" s="1"/>
  <c r="JJ71" i="8"/>
  <c r="JJ36" i="8"/>
  <c r="JK36" i="8" s="1"/>
  <c r="ML71" i="8"/>
  <c r="ML36" i="8"/>
  <c r="MM36" i="8" s="1"/>
  <c r="NK71" i="8"/>
  <c r="NK36" i="8"/>
  <c r="NL36" i="8" s="1"/>
  <c r="CL71" i="8"/>
  <c r="CL36" i="8"/>
  <c r="CM36" i="8" s="1"/>
  <c r="HV71" i="8"/>
  <c r="HV36" i="8"/>
  <c r="HW36" i="8" s="1"/>
  <c r="NP71" i="8"/>
  <c r="NP36" i="8"/>
  <c r="NQ36" i="8" s="1"/>
  <c r="BT50" i="8"/>
  <c r="BT51" i="8" s="1"/>
  <c r="BU42" i="8"/>
  <c r="BU50" i="8" s="1"/>
  <c r="P42" i="8"/>
  <c r="J42" i="8" s="1"/>
  <c r="EV50" i="8"/>
  <c r="EV51" i="8" s="1"/>
  <c r="EW42" i="8"/>
  <c r="EW50" i="8" s="1"/>
  <c r="HX50" i="8"/>
  <c r="HX51" i="8" s="1"/>
  <c r="HY42" i="8"/>
  <c r="HY50" i="8" s="1"/>
  <c r="KZ50" i="8"/>
  <c r="KZ51" i="8" s="1"/>
  <c r="LA42" i="8"/>
  <c r="LA50" i="8" s="1"/>
  <c r="OB50" i="8"/>
  <c r="OB51" i="8" s="1"/>
  <c r="OC42" i="8"/>
  <c r="OC50" i="8" s="1"/>
  <c r="MD29" i="8"/>
  <c r="MD30" i="8" s="1"/>
  <c r="MD36" i="8" s="1"/>
  <c r="MX29" i="8"/>
  <c r="MX30" i="8" s="1"/>
  <c r="MX36" i="8" s="1"/>
  <c r="NH29" i="8"/>
  <c r="NH30" i="8" s="1"/>
  <c r="NH36" i="8" s="1"/>
  <c r="OL29" i="8"/>
  <c r="OL30" i="8" s="1"/>
  <c r="OL36" i="8" s="1"/>
  <c r="PP29" i="8"/>
  <c r="PP30" i="8" s="1"/>
  <c r="PZ29" i="8"/>
  <c r="PZ30" i="8" s="1"/>
  <c r="QT29" i="8"/>
  <c r="QT30" i="8" s="1"/>
  <c r="RD29" i="8"/>
  <c r="RD30" i="8" s="1"/>
  <c r="RN29" i="8"/>
  <c r="RN30" i="8" s="1"/>
  <c r="RN36" i="8" s="1"/>
  <c r="RX29" i="8"/>
  <c r="RX30" i="8" s="1"/>
  <c r="SH29" i="8"/>
  <c r="SH30" i="8" s="1"/>
  <c r="R25" i="8"/>
  <c r="CG71" i="8"/>
  <c r="CG36" i="8"/>
  <c r="CH36" i="8" s="1"/>
  <c r="FI71" i="8"/>
  <c r="FI36" i="8"/>
  <c r="FJ36" i="8" s="1"/>
  <c r="IK71" i="8"/>
  <c r="IK36" i="8"/>
  <c r="IL36" i="8" s="1"/>
  <c r="LM71" i="8"/>
  <c r="LM36" i="8"/>
  <c r="LN36" i="8" s="1"/>
  <c r="PI71" i="8"/>
  <c r="PI36" i="8"/>
  <c r="PJ36" i="8" s="1"/>
  <c r="QM71" i="8"/>
  <c r="QM36" i="8"/>
  <c r="QN36" i="8" s="1"/>
  <c r="RQ71" i="8"/>
  <c r="RQ36" i="8"/>
  <c r="RR36" i="8" s="1"/>
  <c r="CV71" i="8"/>
  <c r="CV36" i="8"/>
  <c r="CW36" i="8" s="1"/>
  <c r="IP71" i="8"/>
  <c r="IP36" i="8"/>
  <c r="IQ36" i="8" s="1"/>
  <c r="OJ71" i="8"/>
  <c r="OJ36" i="8"/>
  <c r="OK36" i="8" s="1"/>
  <c r="FN71" i="8"/>
  <c r="FN36" i="8"/>
  <c r="FO36" i="8" s="1"/>
  <c r="LR71" i="8"/>
  <c r="LR36" i="8"/>
  <c r="LS36" i="8" s="1"/>
  <c r="OO71" i="8"/>
  <c r="OO36" i="8"/>
  <c r="OP36" i="8" s="1"/>
  <c r="PN71" i="8"/>
  <c r="PN36" i="8"/>
  <c r="PO36" i="8" s="1"/>
  <c r="RV71" i="8"/>
  <c r="RV36" i="8"/>
  <c r="RW36" i="8" s="1"/>
  <c r="EJ71" i="8"/>
  <c r="EJ36" i="8"/>
  <c r="EK36" i="8" s="1"/>
  <c r="IZ71" i="8"/>
  <c r="IZ36" i="8"/>
  <c r="JA36" i="8" s="1"/>
  <c r="OT71" i="8"/>
  <c r="OT36" i="8"/>
  <c r="OU36" i="8" s="1"/>
  <c r="CN50" i="8"/>
  <c r="CN51" i="8" s="1"/>
  <c r="CN57" i="8" s="1"/>
  <c r="CO42" i="8"/>
  <c r="CO50" i="8" s="1"/>
  <c r="FP50" i="8"/>
  <c r="FP51" i="8" s="1"/>
  <c r="FQ42" i="8"/>
  <c r="FQ50" i="8" s="1"/>
  <c r="IR50" i="8"/>
  <c r="IR51" i="8" s="1"/>
  <c r="IS42" i="8"/>
  <c r="IS50" i="8" s="1"/>
  <c r="LT50" i="8"/>
  <c r="LT51" i="8" s="1"/>
  <c r="LU42" i="8"/>
  <c r="LU50" i="8" s="1"/>
  <c r="H24" i="8"/>
  <c r="CQ71" i="8"/>
  <c r="CQ36" i="8"/>
  <c r="CR36" i="8" s="1"/>
  <c r="DP71" i="8"/>
  <c r="DP36" i="8"/>
  <c r="DQ36" i="8" s="1"/>
  <c r="FS71" i="8"/>
  <c r="FS36" i="8"/>
  <c r="FT36" i="8" s="1"/>
  <c r="IU71" i="8"/>
  <c r="IU36" i="8"/>
  <c r="IV36" i="8" s="1"/>
  <c r="JT71" i="8"/>
  <c r="JT36" i="8"/>
  <c r="JU36" i="8" s="1"/>
  <c r="LW71" i="8"/>
  <c r="LW36" i="8"/>
  <c r="LX36" i="8" s="1"/>
  <c r="QW71" i="8"/>
  <c r="QW36" i="8"/>
  <c r="QX36" i="8" s="1"/>
  <c r="SA71" i="8"/>
  <c r="SA36" i="8"/>
  <c r="SB36" i="8" s="1"/>
  <c r="T71" i="8"/>
  <c r="T36" i="8"/>
  <c r="U36" i="8" s="1"/>
  <c r="FD71" i="8"/>
  <c r="FD36" i="8"/>
  <c r="FE36" i="8" s="1"/>
  <c r="KN71" i="8"/>
  <c r="KN36" i="8"/>
  <c r="KO36" i="8" s="1"/>
  <c r="PD71" i="8"/>
  <c r="PD36" i="8"/>
  <c r="PE36" i="8" s="1"/>
  <c r="FW109" i="8"/>
  <c r="FV62" i="8"/>
  <c r="MA109" i="8"/>
  <c r="LW57" i="8"/>
  <c r="LX57" i="8" s="1"/>
  <c r="MU109" i="8"/>
  <c r="MT62" i="8"/>
  <c r="MQ36" i="8"/>
  <c r="MR36" i="8" s="1"/>
  <c r="PW109" i="8"/>
  <c r="PV62" i="8"/>
  <c r="PS36" i="8"/>
  <c r="PT36" i="8" s="1"/>
  <c r="RK109" i="8"/>
  <c r="RJ62" i="8"/>
  <c r="H23" i="8"/>
  <c r="Y71" i="8"/>
  <c r="Y36" i="8"/>
  <c r="Z36" i="8" s="1"/>
  <c r="AS71" i="8"/>
  <c r="AS36" i="8"/>
  <c r="AT36" i="8" s="1"/>
  <c r="ET71" i="8"/>
  <c r="ET36" i="8"/>
  <c r="EU36" i="8" s="1"/>
  <c r="KX71" i="8"/>
  <c r="KX36" i="8"/>
  <c r="KY36" i="8" s="1"/>
  <c r="AN71" i="8"/>
  <c r="AN36" i="8"/>
  <c r="AO36" i="8" s="1"/>
  <c r="FX71" i="8"/>
  <c r="FX36" i="8"/>
  <c r="FY36" i="8" s="1"/>
  <c r="LH71" i="8"/>
  <c r="LH36" i="8"/>
  <c r="LI36" i="8" s="1"/>
  <c r="QR71" i="8"/>
  <c r="QR36" i="8"/>
  <c r="QS36" i="8" s="1"/>
  <c r="DH50" i="8"/>
  <c r="DH51" i="8" s="1"/>
  <c r="DH57" i="8" s="1"/>
  <c r="DI42" i="8"/>
  <c r="DI50" i="8" s="1"/>
  <c r="GJ50" i="8"/>
  <c r="GJ51" i="8" s="1"/>
  <c r="GJ57" i="8" s="1"/>
  <c r="GK42" i="8"/>
  <c r="GK50" i="8" s="1"/>
  <c r="JL50" i="8"/>
  <c r="JL51" i="8" s="1"/>
  <c r="JL57" i="8" s="1"/>
  <c r="JM42" i="8"/>
  <c r="JM50" i="8" s="1"/>
  <c r="MN50" i="8"/>
  <c r="MN51" i="8" s="1"/>
  <c r="MO42" i="8"/>
  <c r="MO50" i="8" s="1"/>
  <c r="W42" i="8"/>
  <c r="AL42" i="8"/>
  <c r="AL50" i="8" s="1"/>
  <c r="AZ57" i="8"/>
  <c r="BK42" i="8"/>
  <c r="CI57" i="8"/>
  <c r="CT42" i="8"/>
  <c r="CT50" i="8" s="1"/>
  <c r="EM42" i="8"/>
  <c r="EM50" i="8" s="1"/>
  <c r="FV42" i="8"/>
  <c r="FV50" i="8" s="1"/>
  <c r="HO42" i="8"/>
  <c r="HO50" i="8" s="1"/>
  <c r="IX42" i="8"/>
  <c r="IX50" i="8" s="1"/>
  <c r="KQ42" i="8"/>
  <c r="KQ50" i="8" s="1"/>
  <c r="LZ42" i="8"/>
  <c r="LZ50" i="8" s="1"/>
  <c r="NS42" i="8"/>
  <c r="NS50" i="8" s="1"/>
  <c r="PB42" i="8"/>
  <c r="PB50" i="8" s="1"/>
  <c r="QU42" i="8"/>
  <c r="QU50" i="8" s="1"/>
  <c r="SD42" i="8"/>
  <c r="SD50" i="8" s="1"/>
  <c r="BM36" i="8"/>
  <c r="BN36" i="8" s="1"/>
  <c r="EY36" i="8"/>
  <c r="EZ36" i="8" s="1"/>
  <c r="HQ36" i="8"/>
  <c r="HR36" i="8" s="1"/>
  <c r="LC36" i="8"/>
  <c r="LD36" i="8" s="1"/>
  <c r="NU36" i="8"/>
  <c r="NV36" i="8" s="1"/>
  <c r="RG36" i="8"/>
  <c r="RH36" i="8" s="1"/>
  <c r="CJ50" i="8"/>
  <c r="FL50" i="8"/>
  <c r="GT57" i="8"/>
  <c r="IN50" i="8"/>
  <c r="LP50" i="8"/>
  <c r="OR50" i="8"/>
  <c r="QK50" i="8"/>
  <c r="RT50" i="8"/>
  <c r="AA50" i="8"/>
  <c r="AA51" i="8" s="1"/>
  <c r="AB42" i="8"/>
  <c r="AB50" i="8" s="1"/>
  <c r="BZ42" i="8"/>
  <c r="BZ50" i="8" s="1"/>
  <c r="DS42" i="8"/>
  <c r="DS50" i="8" s="1"/>
  <c r="EQ57" i="8"/>
  <c r="FB42" i="8"/>
  <c r="FB50" i="8" s="1"/>
  <c r="GU42" i="8"/>
  <c r="GU50" i="8" s="1"/>
  <c r="ID42" i="8"/>
  <c r="ID50" i="8" s="1"/>
  <c r="JW42" i="8"/>
  <c r="JW50" i="8" s="1"/>
  <c r="LF42" i="8"/>
  <c r="LF50" i="8" s="1"/>
  <c r="MY42" i="8"/>
  <c r="MY50" i="8" s="1"/>
  <c r="OH42" i="8"/>
  <c r="OH50" i="8" s="1"/>
  <c r="QA42" i="8"/>
  <c r="QA50" i="8" s="1"/>
  <c r="RJ42" i="8"/>
  <c r="RJ50" i="8" s="1"/>
  <c r="R44" i="8"/>
  <c r="AI36" i="8"/>
  <c r="AJ36" i="8" s="1"/>
  <c r="DA36" i="8"/>
  <c r="DB36" i="8" s="1"/>
  <c r="GM36" i="8"/>
  <c r="GN36" i="8" s="1"/>
  <c r="JE36" i="8"/>
  <c r="JF36" i="8" s="1"/>
  <c r="CX57" i="8"/>
  <c r="PQ50" i="8"/>
  <c r="N57" i="8"/>
  <c r="O57" i="8" s="1"/>
  <c r="BF42" i="8"/>
  <c r="BF50" i="8" s="1"/>
  <c r="CY42" i="8"/>
  <c r="CY50" i="8" s="1"/>
  <c r="DW57" i="8"/>
  <c r="EH42" i="8"/>
  <c r="EH50" i="8" s="1"/>
  <c r="GA42" i="8"/>
  <c r="GA50" i="8" s="1"/>
  <c r="HJ42" i="8"/>
  <c r="HJ50" i="8" s="1"/>
  <c r="JC42" i="8"/>
  <c r="JC50" i="8" s="1"/>
  <c r="KL42" i="8"/>
  <c r="KL50" i="8" s="1"/>
  <c r="ME42" i="8"/>
  <c r="ME50" i="8" s="1"/>
  <c r="NN42" i="8"/>
  <c r="NN50" i="8" s="1"/>
  <c r="PG42" i="8"/>
  <c r="PG50" i="8" s="1"/>
  <c r="QP42" i="8"/>
  <c r="QP50" i="8" s="1"/>
  <c r="SI42" i="8"/>
  <c r="SI50" i="8" s="1"/>
  <c r="P43" i="8"/>
  <c r="J43" i="8" s="1"/>
  <c r="BW36" i="8"/>
  <c r="BX36" i="8" s="1"/>
  <c r="EO36" i="8"/>
  <c r="EP36" i="8" s="1"/>
  <c r="IA36" i="8"/>
  <c r="IB36" i="8" s="1"/>
  <c r="KS36" i="8"/>
  <c r="KT36" i="8" s="1"/>
  <c r="AU57" i="8"/>
  <c r="DX50" i="8"/>
  <c r="JQ57" i="8"/>
  <c r="KB50" i="8"/>
  <c r="ND50" i="8"/>
  <c r="PU57" i="8"/>
  <c r="QF50" i="8"/>
  <c r="RY50" i="8"/>
  <c r="BA44" i="8"/>
  <c r="BA50" i="8" s="1"/>
  <c r="P44" i="8"/>
  <c r="J44" i="8" s="1"/>
  <c r="P45" i="8"/>
  <c r="J45" i="8" s="1"/>
  <c r="R42" i="8"/>
  <c r="AV42" i="8"/>
  <c r="AV50" i="8" s="1"/>
  <c r="CE42" i="8"/>
  <c r="CE50" i="8" s="1"/>
  <c r="DN42" i="8"/>
  <c r="DN50" i="8" s="1"/>
  <c r="FG42" i="8"/>
  <c r="FG50" i="8" s="1"/>
  <c r="GP42" i="8"/>
  <c r="GP50" i="8" s="1"/>
  <c r="II42" i="8"/>
  <c r="II50" i="8" s="1"/>
  <c r="JR42" i="8"/>
  <c r="JR50" i="8" s="1"/>
  <c r="LK42" i="8"/>
  <c r="LK50" i="8" s="1"/>
  <c r="MT42" i="8"/>
  <c r="MT50" i="8" s="1"/>
  <c r="OM42" i="8"/>
  <c r="OM50" i="8" s="1"/>
  <c r="PV42" i="8"/>
  <c r="PV50" i="8" s="1"/>
  <c r="RO42" i="8"/>
  <c r="RO50" i="8" s="1"/>
  <c r="NR57" i="8"/>
  <c r="BK46" i="8"/>
  <c r="P46" i="8"/>
  <c r="J46" i="8" s="1"/>
  <c r="AF50" i="8"/>
  <c r="AF51" i="8" s="1"/>
  <c r="AF57" i="8" s="1"/>
  <c r="R45" i="8"/>
  <c r="R47" i="8"/>
  <c r="EE57" i="8"/>
  <c r="EF57" i="8" s="1"/>
  <c r="HQ57" i="8"/>
  <c r="HR57" i="8" s="1"/>
  <c r="JT57" i="8"/>
  <c r="JU57" i="8" s="1"/>
  <c r="OY57" i="8"/>
  <c r="OZ57" i="8" s="1"/>
  <c r="IK57" i="8"/>
  <c r="IL57" i="8" s="1"/>
  <c r="NA57" i="8"/>
  <c r="NB57" i="8" s="1"/>
  <c r="CL57" i="8"/>
  <c r="CM57" i="8" s="1"/>
  <c r="DF57" i="8"/>
  <c r="DG57" i="8" s="1"/>
  <c r="EJ57" i="8"/>
  <c r="EK57" i="8" s="1"/>
  <c r="HV57" i="8"/>
  <c r="HW57" i="8" s="1"/>
  <c r="IU57" i="8"/>
  <c r="IV57" i="8" s="1"/>
  <c r="PD57" i="8"/>
  <c r="PE57" i="8" s="1"/>
  <c r="QH57" i="8"/>
  <c r="QI57" i="8" s="1"/>
  <c r="RL57" i="8"/>
  <c r="RM57" i="8" s="1"/>
  <c r="JE57" i="8"/>
  <c r="JF57" i="8" s="1"/>
  <c r="BC57" i="8"/>
  <c r="BD57" i="8" s="1"/>
  <c r="EO57" i="8"/>
  <c r="EP57" i="8" s="1"/>
  <c r="IZ57" i="8"/>
  <c r="JA57" i="8" s="1"/>
  <c r="AS57" i="8"/>
  <c r="AT57" i="8" s="1"/>
  <c r="SF57" i="8"/>
  <c r="SG57" i="8" s="1"/>
  <c r="AD57" i="8"/>
  <c r="AE57" i="8" s="1"/>
  <c r="BH57" i="8"/>
  <c r="BI57" i="8" s="1"/>
  <c r="DK57" i="8"/>
  <c r="DL57" i="8" s="1"/>
  <c r="ET57" i="8"/>
  <c r="EU57" i="8" s="1"/>
  <c r="FS57" i="8"/>
  <c r="FT57" i="8" s="1"/>
  <c r="LH57" i="8"/>
  <c r="LI57" i="8" s="1"/>
  <c r="NZ57" i="8"/>
  <c r="OA57" i="8" s="1"/>
  <c r="R48" i="8"/>
  <c r="BM57" i="8"/>
  <c r="BN57" i="8" s="1"/>
  <c r="KI57" i="8"/>
  <c r="KJ57" i="8" s="1"/>
  <c r="LM57" i="8"/>
  <c r="LN57" i="8" s="1"/>
  <c r="MQ57" i="8"/>
  <c r="MR57" i="8" s="1"/>
  <c r="KS57" i="8"/>
  <c r="KT57" i="8" s="1"/>
  <c r="PN57" i="8"/>
  <c r="PO57" i="8" s="1"/>
  <c r="CD66" i="8"/>
  <c r="CD67" i="8" s="1"/>
  <c r="CE61" i="8"/>
  <c r="BR57" i="8"/>
  <c r="BS57" i="8" s="1"/>
  <c r="CQ57" i="8"/>
  <c r="CR57" i="8" s="1"/>
  <c r="DU57" i="8"/>
  <c r="DV57" i="8" s="1"/>
  <c r="GC57" i="8"/>
  <c r="GD57" i="8" s="1"/>
  <c r="JJ57" i="8"/>
  <c r="JK57" i="8" s="1"/>
  <c r="SA57" i="8"/>
  <c r="SB57" i="8" s="1"/>
  <c r="BW57" i="8"/>
  <c r="BX57" i="8" s="1"/>
  <c r="FD57" i="8"/>
  <c r="FE57" i="8" s="1"/>
  <c r="OO57" i="8"/>
  <c r="OP57" i="8" s="1"/>
  <c r="FX57" i="8"/>
  <c r="FY57" i="8" s="1"/>
  <c r="QR57" i="8"/>
  <c r="QS57" i="8" s="1"/>
  <c r="QM57" i="8"/>
  <c r="QN57" i="8" s="1"/>
  <c r="W48" i="8"/>
  <c r="P48" i="8"/>
  <c r="J48" i="8" s="1"/>
  <c r="DA57" i="8"/>
  <c r="DB57" i="8" s="1"/>
  <c r="GH57" i="8"/>
  <c r="GI57" i="8" s="1"/>
  <c r="HL57" i="8"/>
  <c r="HM57" i="8" s="1"/>
  <c r="NF57" i="8"/>
  <c r="NG57" i="8" s="1"/>
  <c r="OT57" i="8"/>
  <c r="OU57" i="8" s="1"/>
  <c r="GR57" i="8"/>
  <c r="GS57" i="8" s="1"/>
  <c r="PS57" i="8"/>
  <c r="PT57" i="8" s="1"/>
  <c r="RG57" i="8"/>
  <c r="RH57" i="8" s="1"/>
  <c r="RQ57" i="8"/>
  <c r="RR57" i="8" s="1"/>
  <c r="FF66" i="8"/>
  <c r="FF67" i="8" s="1"/>
  <c r="FG61" i="8"/>
  <c r="GO66" i="8"/>
  <c r="GO67" i="8" s="1"/>
  <c r="GP61" i="8"/>
  <c r="MX66" i="8"/>
  <c r="MX67" i="8" s="1"/>
  <c r="MY61" i="8"/>
  <c r="NR66" i="8"/>
  <c r="NR67" i="8" s="1"/>
  <c r="NS61" i="8"/>
  <c r="HG57" i="8"/>
  <c r="HH57" i="8" s="1"/>
  <c r="OJ57" i="8"/>
  <c r="OK57" i="8" s="1"/>
  <c r="FI57" i="8"/>
  <c r="FJ57" i="8" s="1"/>
  <c r="AN57" i="8"/>
  <c r="AO57" i="8" s="1"/>
  <c r="SK57" i="8"/>
  <c r="SL57" i="8" s="1"/>
  <c r="AA66" i="8"/>
  <c r="AA67" i="8" s="1"/>
  <c r="AB61" i="8"/>
  <c r="AB66" i="8" s="1"/>
  <c r="BY66" i="8"/>
  <c r="BY67" i="8" s="1"/>
  <c r="BZ61" i="8"/>
  <c r="EQ66" i="8"/>
  <c r="EQ67" i="8" s="1"/>
  <c r="ER61" i="8"/>
  <c r="FZ66" i="8"/>
  <c r="FZ67" i="8" s="1"/>
  <c r="GA61" i="8"/>
  <c r="KF66" i="8"/>
  <c r="KF67" i="8" s="1"/>
  <c r="KG61" i="8"/>
  <c r="KZ66" i="8"/>
  <c r="KZ67" i="8" s="1"/>
  <c r="LA61" i="8"/>
  <c r="EY57" i="8"/>
  <c r="EZ57" i="8" s="1"/>
  <c r="FN57" i="8"/>
  <c r="FO57" i="8" s="1"/>
  <c r="IA57" i="8"/>
  <c r="IB57" i="8" s="1"/>
  <c r="MG57" i="8"/>
  <c r="MH57" i="8" s="1"/>
  <c r="GT66" i="8"/>
  <c r="GT67" i="8" s="1"/>
  <c r="GU61" i="8"/>
  <c r="HN66" i="8"/>
  <c r="HN67" i="8" s="1"/>
  <c r="HO61" i="8"/>
  <c r="HO66" i="8" s="1"/>
  <c r="PF66" i="8"/>
  <c r="PF67" i="8" s="1"/>
  <c r="PG61" i="8"/>
  <c r="Y57" i="8"/>
  <c r="Z57" i="8" s="1"/>
  <c r="CV57" i="8"/>
  <c r="CW57" i="8" s="1"/>
  <c r="ML57" i="8"/>
  <c r="MM57" i="8" s="1"/>
  <c r="KX57" i="8"/>
  <c r="KY57" i="8" s="1"/>
  <c r="AK66" i="8"/>
  <c r="AK67" i="8" s="1"/>
  <c r="AL61" i="8"/>
  <c r="BJ66" i="8"/>
  <c r="BJ67" i="8" s="1"/>
  <c r="BK61" i="8"/>
  <c r="CS66" i="8"/>
  <c r="CS67" i="8" s="1"/>
  <c r="CT61" i="8"/>
  <c r="EB66" i="8"/>
  <c r="EB67" i="8" s="1"/>
  <c r="EC61" i="8"/>
  <c r="EV66" i="8"/>
  <c r="EV67" i="8" s="1"/>
  <c r="EW61" i="8"/>
  <c r="IH66" i="8"/>
  <c r="IH67" i="8" s="1"/>
  <c r="II61" i="8"/>
  <c r="PZ66" i="8"/>
  <c r="PZ67" i="8" s="1"/>
  <c r="QA61" i="8"/>
  <c r="QA66" i="8" s="1"/>
  <c r="QT66" i="8"/>
  <c r="QT67" i="8" s="1"/>
  <c r="QU61" i="8"/>
  <c r="CB57" i="8"/>
  <c r="CC57" i="8" s="1"/>
  <c r="IF57" i="8"/>
  <c r="IG57" i="8" s="1"/>
  <c r="QC57" i="8"/>
  <c r="QD57" i="8" s="1"/>
  <c r="JY57" i="8"/>
  <c r="JZ57" i="8" s="1"/>
  <c r="SP57" i="8"/>
  <c r="SQ57" i="8" s="1"/>
  <c r="DM66" i="8"/>
  <c r="DM67" i="8" s="1"/>
  <c r="DN61" i="8"/>
  <c r="HS66" i="8"/>
  <c r="HS67" i="8" s="1"/>
  <c r="HT61" i="8"/>
  <c r="JB66" i="8"/>
  <c r="JB67" i="8" s="1"/>
  <c r="JC61" i="8"/>
  <c r="NH66" i="8"/>
  <c r="NH67" i="8" s="1"/>
  <c r="NI61" i="8"/>
  <c r="OB66" i="8"/>
  <c r="OB67" i="8" s="1"/>
  <c r="OC61" i="8"/>
  <c r="OC66" i="8" s="1"/>
  <c r="GW57" i="8"/>
  <c r="GX57" i="8" s="1"/>
  <c r="NK57" i="8"/>
  <c r="NL57" i="8" s="1"/>
  <c r="MB57" i="8"/>
  <c r="MC57" i="8" s="1"/>
  <c r="AU67" i="8"/>
  <c r="BO66" i="8"/>
  <c r="BO67" i="8" s="1"/>
  <c r="BP61" i="8"/>
  <c r="CX66" i="8"/>
  <c r="CX67" i="8" s="1"/>
  <c r="CY61" i="8"/>
  <c r="JV66" i="8"/>
  <c r="JV67" i="8" s="1"/>
  <c r="JW61" i="8"/>
  <c r="KP66" i="8"/>
  <c r="KP67" i="8" s="1"/>
  <c r="KQ61" i="8"/>
  <c r="T57" i="8"/>
  <c r="U57" i="8" s="1"/>
  <c r="AI57" i="8"/>
  <c r="AJ57" i="8" s="1"/>
  <c r="AX57" i="8"/>
  <c r="AY57" i="8" s="1"/>
  <c r="GM57" i="8"/>
  <c r="GN57" i="8" s="1"/>
  <c r="KN57" i="8"/>
  <c r="KO57" i="8" s="1"/>
  <c r="NU57" i="8"/>
  <c r="NV57" i="8" s="1"/>
  <c r="QW57" i="8"/>
  <c r="QX57" i="8" s="1"/>
  <c r="MV57" i="8"/>
  <c r="MW57" i="8" s="1"/>
  <c r="AV61" i="8"/>
  <c r="AV66" i="8" s="1"/>
  <c r="DR66" i="8"/>
  <c r="DR67" i="8" s="1"/>
  <c r="DS61" i="8"/>
  <c r="HD66" i="8"/>
  <c r="HD67" i="8" s="1"/>
  <c r="HE61" i="8"/>
  <c r="HX66" i="8"/>
  <c r="HX67" i="8" s="1"/>
  <c r="HY61" i="8"/>
  <c r="HY66" i="8" s="1"/>
  <c r="RV57" i="8"/>
  <c r="RW57" i="8" s="1"/>
  <c r="RB57" i="8"/>
  <c r="RC57" i="8" s="1"/>
  <c r="DZ57" i="8"/>
  <c r="EA57" i="8" s="1"/>
  <c r="IP57" i="8"/>
  <c r="IQ57" i="8" s="1"/>
  <c r="BT66" i="8"/>
  <c r="BT67" i="8" s="1"/>
  <c r="BU61" i="8"/>
  <c r="EL66" i="8"/>
  <c r="EL67" i="8" s="1"/>
  <c r="EM61" i="8"/>
  <c r="MD66" i="8"/>
  <c r="MD67" i="8" s="1"/>
  <c r="ME61" i="8"/>
  <c r="QJ66" i="8"/>
  <c r="QJ67" i="8" s="1"/>
  <c r="QK61" i="8"/>
  <c r="RD66" i="8"/>
  <c r="RD67" i="8" s="1"/>
  <c r="RE61" i="8"/>
  <c r="LC57" i="8"/>
  <c r="LD57" i="8" s="1"/>
  <c r="LR57" i="8"/>
  <c r="LS57" i="8" s="1"/>
  <c r="BE66" i="8"/>
  <c r="BE67" i="8" s="1"/>
  <c r="BF61" i="8"/>
  <c r="EG66" i="8"/>
  <c r="EG67" i="8" s="1"/>
  <c r="EH61" i="8"/>
  <c r="HI66" i="8"/>
  <c r="HI67" i="8" s="1"/>
  <c r="HJ61" i="8"/>
  <c r="KK66" i="8"/>
  <c r="KK67" i="8" s="1"/>
  <c r="KL61" i="8"/>
  <c r="NM66" i="8"/>
  <c r="NM67" i="8" s="1"/>
  <c r="NN61" i="8"/>
  <c r="QO66" i="8"/>
  <c r="QO67" i="8" s="1"/>
  <c r="QP61" i="8"/>
  <c r="BF62" i="8"/>
  <c r="DD62" i="8"/>
  <c r="EM62" i="8"/>
  <c r="DC66" i="8"/>
  <c r="DC67" i="8" s="1"/>
  <c r="DD61" i="8"/>
  <c r="GE66" i="8"/>
  <c r="GE67" i="8" s="1"/>
  <c r="GF61" i="8"/>
  <c r="JG66" i="8"/>
  <c r="JG67" i="8" s="1"/>
  <c r="JH61" i="8"/>
  <c r="MI66" i="8"/>
  <c r="MI67" i="8" s="1"/>
  <c r="MJ61" i="8"/>
  <c r="PK66" i="8"/>
  <c r="PK67" i="8" s="1"/>
  <c r="PL61" i="8"/>
  <c r="BZ62" i="8"/>
  <c r="CO62" i="8"/>
  <c r="FG62" i="8"/>
  <c r="GA62" i="8"/>
  <c r="JM62" i="8"/>
  <c r="CN66" i="8"/>
  <c r="CN67" i="8" s="1"/>
  <c r="CO61" i="8"/>
  <c r="FA66" i="8"/>
  <c r="FA67" i="8" s="1"/>
  <c r="FB61" i="8"/>
  <c r="FP66" i="8"/>
  <c r="FP67" i="8" s="1"/>
  <c r="FQ61" i="8"/>
  <c r="FQ66" i="8" s="1"/>
  <c r="IC66" i="8"/>
  <c r="IC67" i="8" s="1"/>
  <c r="ID61" i="8"/>
  <c r="IR66" i="8"/>
  <c r="IR67" i="8" s="1"/>
  <c r="IS61" i="8"/>
  <c r="LE66" i="8"/>
  <c r="LE67" i="8" s="1"/>
  <c r="LF61" i="8"/>
  <c r="LT66" i="8"/>
  <c r="LT67" i="8" s="1"/>
  <c r="LU61" i="8"/>
  <c r="OG66" i="8"/>
  <c r="OG67" i="8" s="1"/>
  <c r="OH61" i="8"/>
  <c r="OV66" i="8"/>
  <c r="OV67" i="8" s="1"/>
  <c r="OW61" i="8"/>
  <c r="RI66" i="8"/>
  <c r="RI67" i="8" s="1"/>
  <c r="RJ61" i="8"/>
  <c r="RX66" i="8"/>
  <c r="RX67" i="8" s="1"/>
  <c r="RY61" i="8"/>
  <c r="AG62" i="8"/>
  <c r="BK62" i="8"/>
  <c r="DI62" i="8"/>
  <c r="GU62" i="8"/>
  <c r="ID62" i="8"/>
  <c r="KG62" i="8"/>
  <c r="MJ62" i="8"/>
  <c r="HB57" i="8"/>
  <c r="HC57" i="8" s="1"/>
  <c r="P61" i="8"/>
  <c r="J61" i="8" s="1"/>
  <c r="V66" i="8"/>
  <c r="V67" i="8" s="1"/>
  <c r="DW66" i="8"/>
  <c r="DW67" i="8" s="1"/>
  <c r="DX61" i="8"/>
  <c r="GY66" i="8"/>
  <c r="GY67" i="8" s="1"/>
  <c r="GZ61" i="8"/>
  <c r="KA66" i="8"/>
  <c r="KA67" i="8" s="1"/>
  <c r="KB61" i="8"/>
  <c r="KB66" i="8" s="1"/>
  <c r="NC66" i="8"/>
  <c r="NC67" i="8" s="1"/>
  <c r="ND61" i="8"/>
  <c r="ND66" i="8" s="1"/>
  <c r="QE66" i="8"/>
  <c r="QE67" i="8" s="1"/>
  <c r="QF61" i="8"/>
  <c r="QF66" i="8" s="1"/>
  <c r="AL62" i="8"/>
  <c r="CT62" i="8"/>
  <c r="LA62" i="8"/>
  <c r="DH66" i="8"/>
  <c r="DH67" i="8" s="1"/>
  <c r="DI61" i="8"/>
  <c r="FU66" i="8"/>
  <c r="FU67" i="8" s="1"/>
  <c r="FV61" i="8"/>
  <c r="GJ66" i="8"/>
  <c r="GJ67" i="8" s="1"/>
  <c r="GK61" i="8"/>
  <c r="IW66" i="8"/>
  <c r="IW67" i="8" s="1"/>
  <c r="IX61" i="8"/>
  <c r="JL66" i="8"/>
  <c r="JL67" i="8" s="1"/>
  <c r="JM61" i="8"/>
  <c r="LY66" i="8"/>
  <c r="LY67" i="8" s="1"/>
  <c r="LZ61" i="8"/>
  <c r="MN66" i="8"/>
  <c r="MN67" i="8" s="1"/>
  <c r="MO61" i="8"/>
  <c r="PA66" i="8"/>
  <c r="PA67" i="8" s="1"/>
  <c r="PB61" i="8"/>
  <c r="PP66" i="8"/>
  <c r="PP67" i="8" s="1"/>
  <c r="PQ61" i="8"/>
  <c r="SC66" i="8"/>
  <c r="SC67" i="8" s="1"/>
  <c r="SD61" i="8"/>
  <c r="CE62" i="8"/>
  <c r="DN62" i="8"/>
  <c r="EC62" i="8"/>
  <c r="EW62" i="8"/>
  <c r="KU66" i="8"/>
  <c r="KU67" i="8" s="1"/>
  <c r="KV61" i="8"/>
  <c r="LJ66" i="8"/>
  <c r="LJ67" i="8" s="1"/>
  <c r="LK61" i="8"/>
  <c r="NW66" i="8"/>
  <c r="NW67" i="8" s="1"/>
  <c r="NX61" i="8"/>
  <c r="OL66" i="8"/>
  <c r="OL67" i="8" s="1"/>
  <c r="OM61" i="8"/>
  <c r="QY66" i="8"/>
  <c r="QY67" i="8" s="1"/>
  <c r="QZ61" i="8"/>
  <c r="RN66" i="8"/>
  <c r="RN67" i="8" s="1"/>
  <c r="RO61" i="8"/>
  <c r="SR66" i="8"/>
  <c r="SR67" i="8" s="1"/>
  <c r="SS61" i="8"/>
  <c r="R62" i="8"/>
  <c r="FQ62" i="8"/>
  <c r="GK62" i="8"/>
  <c r="JQ66" i="8"/>
  <c r="JQ67" i="8" s="1"/>
  <c r="JR61" i="8"/>
  <c r="MS66" i="8"/>
  <c r="MS67" i="8" s="1"/>
  <c r="MT61" i="8"/>
  <c r="PU66" i="8"/>
  <c r="PU67" i="8" s="1"/>
  <c r="PV61" i="8"/>
  <c r="CY62" i="8"/>
  <c r="EH62" i="8"/>
  <c r="FB62" i="8"/>
  <c r="HE62" i="8"/>
  <c r="JW62" i="8"/>
  <c r="KQ62" i="8"/>
  <c r="CI66" i="8"/>
  <c r="CI67" i="8" s="1"/>
  <c r="CJ61" i="8"/>
  <c r="FK66" i="8"/>
  <c r="FK67" i="8" s="1"/>
  <c r="FL61" i="8"/>
  <c r="FL66" i="8" s="1"/>
  <c r="IM66" i="8"/>
  <c r="IM67" i="8" s="1"/>
  <c r="IN61" i="8"/>
  <c r="IN66" i="8" s="1"/>
  <c r="LO66" i="8"/>
  <c r="LO67" i="8" s="1"/>
  <c r="LP61" i="8"/>
  <c r="OQ66" i="8"/>
  <c r="OQ67" i="8" s="1"/>
  <c r="OR61" i="8"/>
  <c r="RS66" i="8"/>
  <c r="RS67" i="8" s="1"/>
  <c r="RT61" i="8"/>
  <c r="SH66" i="8"/>
  <c r="SH67" i="8" s="1"/>
  <c r="SI61" i="8"/>
  <c r="W62" i="8"/>
  <c r="BU62" i="8"/>
  <c r="DS62" i="8"/>
  <c r="GP62" i="8"/>
  <c r="JH62" i="8"/>
  <c r="SM67" i="8"/>
  <c r="CJ62" i="8"/>
  <c r="HJ62" i="8"/>
  <c r="IX62" i="8"/>
  <c r="NN62" i="8"/>
  <c r="QU62" i="8"/>
  <c r="SD62" i="8"/>
  <c r="F66" i="8"/>
  <c r="AF66" i="8"/>
  <c r="AF67" i="8" s="1"/>
  <c r="SN61" i="8"/>
  <c r="OW62" i="8"/>
  <c r="BP62" i="8"/>
  <c r="JC62" i="8"/>
  <c r="LU62" i="8"/>
  <c r="PQ62" i="8"/>
  <c r="QZ62" i="8"/>
  <c r="SI62" i="8"/>
  <c r="KV62" i="8"/>
  <c r="NS62" i="8"/>
  <c r="PB62" i="8"/>
  <c r="QK62" i="8"/>
  <c r="DX62" i="8"/>
  <c r="LZ62" i="8"/>
  <c r="MO62" i="8"/>
  <c r="AZ67" i="8"/>
  <c r="NX62" i="8"/>
  <c r="PG62" i="8"/>
  <c r="QP62" i="8"/>
  <c r="BA61" i="8"/>
  <c r="BA66" i="8" s="1"/>
  <c r="HT62" i="8"/>
  <c r="IS62" i="8"/>
  <c r="KL62" i="8"/>
  <c r="ME62" i="8"/>
  <c r="NI62" i="8"/>
  <c r="RY62" i="8"/>
  <c r="SS62" i="8"/>
  <c r="R94" i="8"/>
  <c r="DW103" i="8"/>
  <c r="DW97" i="8"/>
  <c r="DY96" i="8"/>
  <c r="NH103" i="8"/>
  <c r="NH97" i="8"/>
  <c r="NJ96" i="8"/>
  <c r="KA103" i="8"/>
  <c r="KC96" i="8"/>
  <c r="KA97" i="8"/>
  <c r="FC96" i="8"/>
  <c r="FA97" i="8"/>
  <c r="FA103" i="8"/>
  <c r="R92" i="8"/>
  <c r="LE96" i="8"/>
  <c r="LG94" i="8"/>
  <c r="AA103" i="8"/>
  <c r="AA97" i="8"/>
  <c r="AC96" i="8"/>
  <c r="AU103" i="8"/>
  <c r="AU97" i="8"/>
  <c r="AW96" i="8"/>
  <c r="BO103" i="8"/>
  <c r="BO97" i="8"/>
  <c r="BQ96" i="8"/>
  <c r="CI103" i="8"/>
  <c r="CI97" i="8"/>
  <c r="EQ97" i="8"/>
  <c r="EQ103" i="8"/>
  <c r="ES96" i="8"/>
  <c r="FK103" i="8"/>
  <c r="FK97" i="8"/>
  <c r="FM96" i="8"/>
  <c r="GE103" i="8"/>
  <c r="GE97" i="8"/>
  <c r="GG96" i="8"/>
  <c r="GY103" i="8"/>
  <c r="GY97" i="8"/>
  <c r="HA96" i="8"/>
  <c r="HS97" i="8"/>
  <c r="HU96" i="8"/>
  <c r="HS103" i="8"/>
  <c r="IM103" i="8"/>
  <c r="IM97" i="8"/>
  <c r="IO96" i="8"/>
  <c r="KU97" i="8"/>
  <c r="KW96" i="8"/>
  <c r="LO103" i="8"/>
  <c r="LQ96" i="8"/>
  <c r="LO97" i="8"/>
  <c r="MI103" i="8"/>
  <c r="MI97" i="8"/>
  <c r="MK96" i="8"/>
  <c r="NC97" i="8"/>
  <c r="NE96" i="8"/>
  <c r="NC103" i="8"/>
  <c r="NW97" i="8"/>
  <c r="NW103" i="8"/>
  <c r="NY96" i="8"/>
  <c r="OQ103" i="8"/>
  <c r="OQ97" i="8"/>
  <c r="QY97" i="8"/>
  <c r="QY103" i="8"/>
  <c r="RA96" i="8"/>
  <c r="RS103" i="8"/>
  <c r="RS97" i="8"/>
  <c r="RU96" i="8"/>
  <c r="SM103" i="8"/>
  <c r="SM97" i="8"/>
  <c r="SO96" i="8"/>
  <c r="QE96" i="8"/>
  <c r="KU103" i="8"/>
  <c r="R90" i="8"/>
  <c r="HX103" i="8"/>
  <c r="HX97" i="8"/>
  <c r="HZ96" i="8"/>
  <c r="RI103" i="8"/>
  <c r="RK96" i="8"/>
  <c r="AP66" i="8"/>
  <c r="AP67" i="8" s="1"/>
  <c r="AF103" i="8"/>
  <c r="AF97" i="8"/>
  <c r="AH96" i="8"/>
  <c r="BT103" i="8"/>
  <c r="BV96" i="8"/>
  <c r="CN97" i="8"/>
  <c r="CN103" i="8"/>
  <c r="CP96" i="8"/>
  <c r="DH103" i="8"/>
  <c r="DH97" i="8"/>
  <c r="DJ96" i="8"/>
  <c r="EB103" i="8"/>
  <c r="EB97" i="8"/>
  <c r="ED96" i="8"/>
  <c r="EV97" i="8"/>
  <c r="EX96" i="8"/>
  <c r="EV103" i="8"/>
  <c r="FP103" i="8"/>
  <c r="FP97" i="8"/>
  <c r="FR96" i="8"/>
  <c r="GJ103" i="8"/>
  <c r="GJ97" i="8"/>
  <c r="HD103" i="8"/>
  <c r="HD97" i="8"/>
  <c r="HF96" i="8"/>
  <c r="IR97" i="8"/>
  <c r="IR103" i="8"/>
  <c r="IT96" i="8"/>
  <c r="JL103" i="8"/>
  <c r="JN96" i="8"/>
  <c r="KF103" i="8"/>
  <c r="KF97" i="8"/>
  <c r="KH96" i="8"/>
  <c r="KZ103" i="8"/>
  <c r="KZ97" i="8"/>
  <c r="LB96" i="8"/>
  <c r="LT103" i="8"/>
  <c r="LT97" i="8"/>
  <c r="LV96" i="8"/>
  <c r="MN103" i="8"/>
  <c r="MN97" i="8"/>
  <c r="MP96" i="8"/>
  <c r="OB103" i="8"/>
  <c r="OD96" i="8"/>
  <c r="OB97" i="8"/>
  <c r="OV103" i="8"/>
  <c r="OV97" i="8"/>
  <c r="OX96" i="8"/>
  <c r="PP103" i="8"/>
  <c r="PP97" i="8"/>
  <c r="PR96" i="8"/>
  <c r="QJ103" i="8"/>
  <c r="QJ97" i="8"/>
  <c r="QL96" i="8"/>
  <c r="RD103" i="8"/>
  <c r="RD97" i="8"/>
  <c r="RF96" i="8"/>
  <c r="RX103" i="8"/>
  <c r="RX97" i="8"/>
  <c r="RZ96" i="8"/>
  <c r="SR103" i="8"/>
  <c r="SR97" i="8"/>
  <c r="R93" i="8"/>
  <c r="AZ103" i="8"/>
  <c r="AZ97" i="8"/>
  <c r="BB96" i="8"/>
  <c r="JG103" i="8"/>
  <c r="JG97" i="8"/>
  <c r="JI96" i="8"/>
  <c r="CK96" i="8"/>
  <c r="ST96" i="8"/>
  <c r="AK103" i="8"/>
  <c r="AM96" i="8"/>
  <c r="AK97" i="8"/>
  <c r="BE103" i="8"/>
  <c r="BE97" i="8"/>
  <c r="BG96" i="8"/>
  <c r="CA96" i="8"/>
  <c r="BY103" i="8"/>
  <c r="BY97" i="8"/>
  <c r="CS103" i="8"/>
  <c r="CS97" i="8"/>
  <c r="CU96" i="8"/>
  <c r="DM103" i="8"/>
  <c r="DM97" i="8"/>
  <c r="DO96" i="8"/>
  <c r="EG103" i="8"/>
  <c r="EG97" i="8"/>
  <c r="EI96" i="8"/>
  <c r="GO103" i="8"/>
  <c r="GQ96" i="8"/>
  <c r="GO97" i="8"/>
  <c r="HI103" i="8"/>
  <c r="HK96" i="8"/>
  <c r="HI97" i="8"/>
  <c r="IC103" i="8"/>
  <c r="IE96" i="8"/>
  <c r="IC97" i="8"/>
  <c r="IW103" i="8"/>
  <c r="IW97" i="8"/>
  <c r="IY96" i="8"/>
  <c r="JQ103" i="8"/>
  <c r="JQ97" i="8"/>
  <c r="JS96" i="8"/>
  <c r="KK103" i="8"/>
  <c r="KK97" i="8"/>
  <c r="MS103" i="8"/>
  <c r="MU96" i="8"/>
  <c r="MS97" i="8"/>
  <c r="NM103" i="8"/>
  <c r="NO96" i="8"/>
  <c r="OG103" i="8"/>
  <c r="OI96" i="8"/>
  <c r="OG97" i="8"/>
  <c r="PA103" i="8"/>
  <c r="PA97" i="8"/>
  <c r="PC96" i="8"/>
  <c r="PU103" i="8"/>
  <c r="PU97" i="8"/>
  <c r="PW96" i="8"/>
  <c r="QO103" i="8"/>
  <c r="QO97" i="8"/>
  <c r="QQ96" i="8"/>
  <c r="R91" i="8"/>
  <c r="P95" i="8"/>
  <c r="R95" i="8" s="1"/>
  <c r="LY103" i="8"/>
  <c r="LY97" i="8"/>
  <c r="MA96" i="8"/>
  <c r="P89" i="8"/>
  <c r="J89" i="8" s="1"/>
  <c r="O99" i="8"/>
  <c r="I99" i="8" s="1"/>
  <c r="X96" i="8"/>
  <c r="V97" i="8"/>
  <c r="V103" i="8"/>
  <c r="AP103" i="8"/>
  <c r="AR96" i="8"/>
  <c r="AP97" i="8"/>
  <c r="BJ103" i="8"/>
  <c r="BL96" i="8"/>
  <c r="BJ97" i="8"/>
  <c r="CD103" i="8"/>
  <c r="CF96" i="8"/>
  <c r="CD97" i="8"/>
  <c r="CZ96" i="8"/>
  <c r="CX97" i="8"/>
  <c r="CX103" i="8"/>
  <c r="DR103" i="8"/>
  <c r="DT96" i="8"/>
  <c r="EL103" i="8"/>
  <c r="EN96" i="8"/>
  <c r="EL97" i="8"/>
  <c r="FF103" i="8"/>
  <c r="FH96" i="8"/>
  <c r="GB96" i="8"/>
  <c r="FZ103" i="8"/>
  <c r="FZ97" i="8"/>
  <c r="GT96" i="8"/>
  <c r="HN103" i="8"/>
  <c r="HP96" i="8"/>
  <c r="HN97" i="8"/>
  <c r="IH103" i="8"/>
  <c r="IJ96" i="8"/>
  <c r="IH97" i="8"/>
  <c r="JB96" i="8"/>
  <c r="JV103" i="8"/>
  <c r="JX96" i="8"/>
  <c r="KP96" i="8"/>
  <c r="LJ103" i="8"/>
  <c r="LL96" i="8"/>
  <c r="MD96" i="8"/>
  <c r="MX103" i="8"/>
  <c r="MZ96" i="8"/>
  <c r="MX97" i="8"/>
  <c r="NR96" i="8"/>
  <c r="OL103" i="8"/>
  <c r="ON96" i="8"/>
  <c r="OL97" i="8"/>
  <c r="PF96" i="8"/>
  <c r="PZ103" i="8"/>
  <c r="QB96" i="8"/>
  <c r="QT103" i="8"/>
  <c r="QV96" i="8"/>
  <c r="QT97" i="8"/>
  <c r="RN103" i="8"/>
  <c r="RP96" i="8"/>
  <c r="SJ96" i="8"/>
  <c r="SH97" i="8"/>
  <c r="X99" i="8"/>
  <c r="P99" i="8"/>
  <c r="R99" i="8" s="1"/>
  <c r="DC103" i="8"/>
  <c r="DC97" i="8"/>
  <c r="DE96" i="8"/>
  <c r="FU103" i="8"/>
  <c r="FU97" i="8"/>
  <c r="PK103" i="8"/>
  <c r="PK97" i="8"/>
  <c r="PM96" i="8"/>
  <c r="SC103" i="8"/>
  <c r="SC97" i="8"/>
  <c r="SH103" i="8"/>
  <c r="FW96" i="8"/>
  <c r="SE96" i="8"/>
  <c r="PZ97" i="8"/>
  <c r="P101" i="8"/>
  <c r="R101" i="8" s="1"/>
  <c r="P100" i="8"/>
  <c r="R100" i="8" s="1"/>
  <c r="X100" i="8"/>
  <c r="O100" i="8"/>
  <c r="I100" i="8" s="1"/>
  <c r="P102" i="8"/>
  <c r="R102" i="8" s="1"/>
  <c r="BE127" i="8"/>
  <c r="CS127" i="8"/>
  <c r="EG127" i="8"/>
  <c r="FU127" i="8"/>
  <c r="HI127" i="8"/>
  <c r="IW127" i="8"/>
  <c r="KK127" i="8"/>
  <c r="LY127" i="8"/>
  <c r="NM127" i="8"/>
  <c r="PA127" i="8"/>
  <c r="QO127" i="8"/>
  <c r="SC127" i="8"/>
  <c r="O101" i="8"/>
  <c r="I101" i="8" s="1"/>
  <c r="X102" i="8"/>
  <c r="P126" i="8"/>
  <c r="P127" i="8" s="1"/>
  <c r="CI127" i="8"/>
  <c r="IM127" i="8"/>
  <c r="KA127" i="8"/>
  <c r="OQ127" i="8"/>
  <c r="V127" i="8"/>
  <c r="BJ127" i="8"/>
  <c r="CX127" i="8"/>
  <c r="EL127" i="8"/>
  <c r="FZ127" i="8"/>
  <c r="HN127" i="8"/>
  <c r="JB127" i="8"/>
  <c r="KP127" i="8"/>
  <c r="MD127" i="8"/>
  <c r="NR127" i="8"/>
  <c r="PF127" i="8"/>
  <c r="QT127" i="8"/>
  <c r="SH127" i="8"/>
  <c r="AA127" i="8"/>
  <c r="BO127" i="8"/>
  <c r="DC127" i="8"/>
  <c r="EQ127" i="8"/>
  <c r="GE127" i="8"/>
  <c r="HS127" i="8"/>
  <c r="JG127" i="8"/>
  <c r="KU127" i="8"/>
  <c r="MI127" i="8"/>
  <c r="NW127" i="8"/>
  <c r="PK127" i="8"/>
  <c r="QY127" i="8"/>
  <c r="SM127" i="8"/>
  <c r="Q130" i="8"/>
  <c r="AK127" i="8"/>
  <c r="BY127" i="8"/>
  <c r="DM127" i="8"/>
  <c r="FA127" i="8"/>
  <c r="GO127" i="8"/>
  <c r="IC127" i="8"/>
  <c r="JQ127" i="8"/>
  <c r="LE127" i="8"/>
  <c r="MS127" i="8"/>
  <c r="OG127" i="8"/>
  <c r="PU127" i="8"/>
  <c r="RI127" i="8"/>
  <c r="AZ127" i="8"/>
  <c r="CN127" i="8"/>
  <c r="EB127" i="8"/>
  <c r="FP127" i="8"/>
  <c r="HD127" i="8"/>
  <c r="IR127" i="8"/>
  <c r="KF127" i="8"/>
  <c r="LT127" i="8"/>
  <c r="NH127" i="8"/>
  <c r="OV127" i="8"/>
  <c r="QJ127" i="8"/>
  <c r="RX127" i="8"/>
  <c r="AY96" i="1"/>
  <c r="AY97" i="1"/>
  <c r="AY98" i="1"/>
  <c r="AY95" i="1"/>
  <c r="I64" i="8" l="1"/>
  <c r="K64" i="8" s="1"/>
  <c r="I63" i="8"/>
  <c r="K63" i="8" s="1"/>
  <c r="PU36" i="8"/>
  <c r="RD57" i="8"/>
  <c r="GE57" i="8"/>
  <c r="KA57" i="8"/>
  <c r="L23" i="8"/>
  <c r="PZ36" i="8"/>
  <c r="BJ36" i="8"/>
  <c r="HN36" i="8"/>
  <c r="OG36" i="8"/>
  <c r="CI36" i="8"/>
  <c r="FK57" i="8"/>
  <c r="OB36" i="8"/>
  <c r="QJ57" i="8"/>
  <c r="SM36" i="8"/>
  <c r="HN57" i="8"/>
  <c r="OB57" i="8"/>
  <c r="L48" i="8"/>
  <c r="L92" i="8"/>
  <c r="DM57" i="8"/>
  <c r="RX57" i="8"/>
  <c r="QO57" i="8"/>
  <c r="MN57" i="8"/>
  <c r="K130" i="8"/>
  <c r="QE36" i="8"/>
  <c r="SC36" i="8"/>
  <c r="FF36" i="8"/>
  <c r="L44" i="8"/>
  <c r="EG36" i="8"/>
  <c r="LJ36" i="8"/>
  <c r="FA57" i="8"/>
  <c r="NH57" i="8"/>
  <c r="RS57" i="8"/>
  <c r="QE57" i="8"/>
  <c r="FZ57" i="8"/>
  <c r="MX57" i="8"/>
  <c r="CS36" i="8"/>
  <c r="MT66" i="8"/>
  <c r="L25" i="8"/>
  <c r="L46" i="8"/>
  <c r="PA36" i="8"/>
  <c r="IW36" i="8"/>
  <c r="MI57" i="8"/>
  <c r="KU57" i="8"/>
  <c r="LJ57" i="8"/>
  <c r="L24" i="8"/>
  <c r="KF57" i="8"/>
  <c r="L90" i="8"/>
  <c r="AF36" i="8"/>
  <c r="GY36" i="8"/>
  <c r="JG57" i="8"/>
  <c r="MN36" i="8"/>
  <c r="OQ57" i="8"/>
  <c r="PK57" i="8"/>
  <c r="OG57" i="8"/>
  <c r="LY57" i="8"/>
  <c r="DR57" i="8"/>
  <c r="LE57" i="8"/>
  <c r="IM57" i="8"/>
  <c r="L47" i="8"/>
  <c r="L91" i="8"/>
  <c r="EQ36" i="8"/>
  <c r="HX36" i="8"/>
  <c r="II66" i="8"/>
  <c r="FV66" i="8"/>
  <c r="DX66" i="8"/>
  <c r="AL66" i="8"/>
  <c r="BZ66" i="8"/>
  <c r="W50" i="8"/>
  <c r="CT66" i="8"/>
  <c r="RE66" i="8"/>
  <c r="MY66" i="8"/>
  <c r="LU66" i="8"/>
  <c r="DS66" i="8"/>
  <c r="SN66" i="8"/>
  <c r="ER66" i="8"/>
  <c r="JR66" i="8"/>
  <c r="ID66" i="8"/>
  <c r="BU66" i="8"/>
  <c r="QU66" i="8"/>
  <c r="EC66" i="8"/>
  <c r="KG66" i="8"/>
  <c r="QK66" i="8"/>
  <c r="GA66" i="8"/>
  <c r="O62" i="8"/>
  <c r="Q62" i="8" s="1"/>
  <c r="GF66" i="8"/>
  <c r="GZ66" i="8"/>
  <c r="BF66" i="8"/>
  <c r="N71" i="8"/>
  <c r="O47" i="8"/>
  <c r="Q47" i="8" s="1"/>
  <c r="V57" i="8"/>
  <c r="V36" i="8"/>
  <c r="OH66" i="8"/>
  <c r="DN66" i="8"/>
  <c r="LP66" i="8"/>
  <c r="PL66" i="8"/>
  <c r="IS66" i="8"/>
  <c r="CO66" i="8"/>
  <c r="KL66" i="8"/>
  <c r="EW66" i="8"/>
  <c r="LA66" i="8"/>
  <c r="RO66" i="8"/>
  <c r="LK66" i="8"/>
  <c r="JW66" i="8"/>
  <c r="CE66" i="8"/>
  <c r="HJ66" i="8"/>
  <c r="HE66" i="8"/>
  <c r="GU66" i="8"/>
  <c r="RT66" i="8"/>
  <c r="KV66" i="8"/>
  <c r="DI66" i="8"/>
  <c r="QP66" i="8"/>
  <c r="OR66" i="8"/>
  <c r="CJ66" i="8"/>
  <c r="OM66" i="8"/>
  <c r="PB66" i="8"/>
  <c r="IX66" i="8"/>
  <c r="BP66" i="8"/>
  <c r="NI66" i="8"/>
  <c r="RJ66" i="8"/>
  <c r="LF66" i="8"/>
  <c r="FB66" i="8"/>
  <c r="EM66" i="8"/>
  <c r="I44" i="8"/>
  <c r="K44" i="8" s="1"/>
  <c r="J66" i="8"/>
  <c r="J67" i="8" s="1"/>
  <c r="I61" i="8"/>
  <c r="K61" i="8" s="1"/>
  <c r="I43" i="8"/>
  <c r="K43" i="8" s="1"/>
  <c r="I48" i="8"/>
  <c r="K48" i="8" s="1"/>
  <c r="J50" i="8"/>
  <c r="I42" i="8"/>
  <c r="K42" i="8" s="1"/>
  <c r="I46" i="8"/>
  <c r="K46" i="8" s="1"/>
  <c r="I25" i="8"/>
  <c r="K25" i="8" s="1"/>
  <c r="QV103" i="8"/>
  <c r="QT106" i="8"/>
  <c r="QR106" i="8" s="1"/>
  <c r="JV106" i="8"/>
  <c r="JT106" i="8" s="1"/>
  <c r="JX103" i="8"/>
  <c r="DM106" i="8"/>
  <c r="DK106" i="8" s="1"/>
  <c r="DO103" i="8"/>
  <c r="GO106" i="8"/>
  <c r="GM106" i="8" s="1"/>
  <c r="GQ103" i="8"/>
  <c r="RZ103" i="8"/>
  <c r="RX106" i="8"/>
  <c r="RV106" i="8" s="1"/>
  <c r="LB103" i="8"/>
  <c r="KZ106" i="8"/>
  <c r="KX106" i="8" s="1"/>
  <c r="FR103" i="8"/>
  <c r="FP106" i="8"/>
  <c r="FN106" i="8" s="1"/>
  <c r="RU103" i="8"/>
  <c r="RS106" i="8"/>
  <c r="RQ106" i="8" s="1"/>
  <c r="AC103" i="8"/>
  <c r="AA106" i="8"/>
  <c r="Y106" i="8" s="1"/>
  <c r="PV66" i="8"/>
  <c r="NN66" i="8"/>
  <c r="ME66" i="8"/>
  <c r="BK66" i="8"/>
  <c r="PG66" i="8"/>
  <c r="QT57" i="8"/>
  <c r="EL57" i="8"/>
  <c r="JB57" i="8"/>
  <c r="BT57" i="8"/>
  <c r="HD57" i="8"/>
  <c r="L93" i="8"/>
  <c r="OV36" i="8"/>
  <c r="FP36" i="8"/>
  <c r="KP36" i="8"/>
  <c r="RI36" i="8"/>
  <c r="FK36" i="8"/>
  <c r="AP36" i="8"/>
  <c r="DC36" i="8"/>
  <c r="O23" i="8"/>
  <c r="Q23" i="8" s="1"/>
  <c r="GT103" i="8"/>
  <c r="GV96" i="8"/>
  <c r="GT97" i="8"/>
  <c r="CD106" i="8"/>
  <c r="CB106" i="8" s="1"/>
  <c r="CF103" i="8"/>
  <c r="EB106" i="8"/>
  <c r="DZ106" i="8" s="1"/>
  <c r="EB112" i="8" s="1"/>
  <c r="EB113" i="8" s="1"/>
  <c r="ED103" i="8"/>
  <c r="IO103" i="8"/>
  <c r="IM106" i="8"/>
  <c r="IK106" i="8" s="1"/>
  <c r="JB103" i="8"/>
  <c r="JD96" i="8"/>
  <c r="JB97" i="8"/>
  <c r="MS106" i="8"/>
  <c r="MQ106" i="8" s="1"/>
  <c r="MU103" i="8"/>
  <c r="BE106" i="8"/>
  <c r="BC106" i="8" s="1"/>
  <c r="BG103" i="8"/>
  <c r="OD103" i="8"/>
  <c r="OB106" i="8"/>
  <c r="NZ106" i="8" s="1"/>
  <c r="OB112" i="8" s="1"/>
  <c r="OB113" i="8" s="1"/>
  <c r="IT103" i="8"/>
  <c r="IR106" i="8"/>
  <c r="IP106" i="8" s="1"/>
  <c r="HS106" i="8"/>
  <c r="HQ106" i="8" s="1"/>
  <c r="HU103" i="8"/>
  <c r="CK103" i="8"/>
  <c r="CI106" i="8"/>
  <c r="CG106" i="8" s="1"/>
  <c r="CI112" i="8" s="1"/>
  <c r="CI113" i="8" s="1"/>
  <c r="DW106" i="8"/>
  <c r="DU106" i="8" s="1"/>
  <c r="DY103" i="8"/>
  <c r="GP66" i="8"/>
  <c r="IH57" i="8"/>
  <c r="HS57" i="8"/>
  <c r="GO36" i="8"/>
  <c r="BE36" i="8"/>
  <c r="PK106" i="8"/>
  <c r="PI106" i="8" s="1"/>
  <c r="PM103" i="8"/>
  <c r="PZ106" i="8"/>
  <c r="PX106" i="8" s="1"/>
  <c r="PZ112" i="8" s="1"/>
  <c r="PZ113" i="8" s="1"/>
  <c r="QB103" i="8"/>
  <c r="MX106" i="8"/>
  <c r="MV106" i="8" s="1"/>
  <c r="MX112" i="8" s="1"/>
  <c r="MX113" i="8" s="1"/>
  <c r="MZ103" i="8"/>
  <c r="GB103" i="8"/>
  <c r="FZ106" i="8"/>
  <c r="FX106" i="8" s="1"/>
  <c r="DR106" i="8"/>
  <c r="DP106" i="8" s="1"/>
  <c r="DT103" i="8"/>
  <c r="PH96" i="8"/>
  <c r="PF97" i="8"/>
  <c r="PF103" i="8"/>
  <c r="MD103" i="8"/>
  <c r="MF96" i="8"/>
  <c r="MD97" i="8"/>
  <c r="CZ103" i="8"/>
  <c r="CX106" i="8"/>
  <c r="CV106" i="8" s="1"/>
  <c r="BL103" i="8"/>
  <c r="BJ106" i="8"/>
  <c r="BH106" i="8" s="1"/>
  <c r="BJ112" i="8" s="1"/>
  <c r="BJ113" i="8" s="1"/>
  <c r="R89" i="8"/>
  <c r="P96" i="8"/>
  <c r="QO106" i="8"/>
  <c r="QM106" i="8" s="1"/>
  <c r="QQ103" i="8"/>
  <c r="KK106" i="8"/>
  <c r="KI106" i="8" s="1"/>
  <c r="KM103" i="8"/>
  <c r="CS106" i="8"/>
  <c r="CQ106" i="8" s="1"/>
  <c r="CS112" i="8" s="1"/>
  <c r="CS113" i="8" s="1"/>
  <c r="CU103" i="8"/>
  <c r="PR103" i="8"/>
  <c r="PP106" i="8"/>
  <c r="PN106" i="8" s="1"/>
  <c r="EX103" i="8"/>
  <c r="EV106" i="8"/>
  <c r="ET106" i="8" s="1"/>
  <c r="DJ103" i="8"/>
  <c r="DH106" i="8"/>
  <c r="DF106" i="8" s="1"/>
  <c r="AH103" i="8"/>
  <c r="AF106" i="8"/>
  <c r="AD106" i="8" s="1"/>
  <c r="AF112" i="8" s="1"/>
  <c r="AF113" i="8" s="1"/>
  <c r="KU106" i="8"/>
  <c r="KS106" i="8" s="1"/>
  <c r="KW103" i="8"/>
  <c r="NC106" i="8"/>
  <c r="NA106" i="8" s="1"/>
  <c r="NE103" i="8"/>
  <c r="LQ103" i="8"/>
  <c r="LO106" i="8"/>
  <c r="LM106" i="8" s="1"/>
  <c r="KA106" i="8"/>
  <c r="JY106" i="8" s="1"/>
  <c r="KC103" i="8"/>
  <c r="SS66" i="8"/>
  <c r="NX66" i="8"/>
  <c r="MO66" i="8"/>
  <c r="GK66" i="8"/>
  <c r="DD66" i="8"/>
  <c r="KQ66" i="8"/>
  <c r="JC66" i="8"/>
  <c r="FG66" i="8"/>
  <c r="PA57" i="8"/>
  <c r="CS57" i="8"/>
  <c r="O45" i="8"/>
  <c r="Q45" i="8" s="1"/>
  <c r="OL57" i="8"/>
  <c r="GO57" i="8"/>
  <c r="OV57" i="8"/>
  <c r="GY57" i="8"/>
  <c r="SH57" i="8"/>
  <c r="HI57" i="8"/>
  <c r="NW57" i="8"/>
  <c r="RI57" i="8"/>
  <c r="JV57" i="8"/>
  <c r="BY57" i="8"/>
  <c r="LO57" i="8"/>
  <c r="IR57" i="8"/>
  <c r="PP36" i="8"/>
  <c r="KZ57" i="8"/>
  <c r="L94" i="8"/>
  <c r="NC36" i="8"/>
  <c r="LE36" i="8"/>
  <c r="FA36" i="8"/>
  <c r="SR36" i="8"/>
  <c r="JB36" i="8"/>
  <c r="DW36" i="8"/>
  <c r="L109" i="8"/>
  <c r="NR36" i="8"/>
  <c r="HI36" i="8"/>
  <c r="AQ29" i="8"/>
  <c r="MI36" i="8"/>
  <c r="PK36" i="8"/>
  <c r="MS36" i="8"/>
  <c r="AQ66" i="8"/>
  <c r="EV36" i="8"/>
  <c r="JL36" i="8"/>
  <c r="TJ1" i="8"/>
  <c r="UN1" i="8"/>
  <c r="UN64" i="8" s="1"/>
  <c r="VL1" i="8"/>
  <c r="VL27" i="8" s="1"/>
  <c r="TP1" i="8"/>
  <c r="TP64" i="8" s="1"/>
  <c r="VF1" i="8"/>
  <c r="SX1" i="8"/>
  <c r="SX26" i="8" s="1"/>
  <c r="UZ1" i="8"/>
  <c r="UZ63" i="8" s="1"/>
  <c r="UH1" i="8"/>
  <c r="TV1" i="8"/>
  <c r="TV27" i="8" s="1"/>
  <c r="TD1" i="8"/>
  <c r="TD27" i="8" s="1"/>
  <c r="UT1" i="8"/>
  <c r="UT64" i="8" s="1"/>
  <c r="UB1" i="8"/>
  <c r="UB64" i="8" s="1"/>
  <c r="W1" i="8"/>
  <c r="X1" i="8" s="1"/>
  <c r="OL106" i="8"/>
  <c r="OJ106" i="8" s="1"/>
  <c r="OL112" i="8" s="1"/>
  <c r="OL113" i="8" s="1"/>
  <c r="ON103" i="8"/>
  <c r="KP103" i="8"/>
  <c r="KR96" i="8"/>
  <c r="KP97" i="8"/>
  <c r="AP106" i="8"/>
  <c r="AN106" i="8" s="1"/>
  <c r="AP112" i="8" s="1"/>
  <c r="AP113" i="8" s="1"/>
  <c r="AR103" i="8"/>
  <c r="LY106" i="8"/>
  <c r="LW106" i="8" s="1"/>
  <c r="MA103" i="8"/>
  <c r="PU106" i="8"/>
  <c r="PS106" i="8" s="1"/>
  <c r="PU112" i="8" s="1"/>
  <c r="PU113" i="8" s="1"/>
  <c r="PW103" i="8"/>
  <c r="NM106" i="8"/>
  <c r="NK106" i="8" s="1"/>
  <c r="NO103" i="8"/>
  <c r="JS103" i="8"/>
  <c r="JQ106" i="8"/>
  <c r="JO106" i="8" s="1"/>
  <c r="OX103" i="8"/>
  <c r="OV106" i="8"/>
  <c r="OT106" i="8" s="1"/>
  <c r="RI106" i="8"/>
  <c r="RG106" i="8" s="1"/>
  <c r="RK103" i="8"/>
  <c r="HA103" i="8"/>
  <c r="GY106" i="8"/>
  <c r="GW106" i="8" s="1"/>
  <c r="GY112" i="8" s="1"/>
  <c r="GY113" i="8" s="1"/>
  <c r="EQ106" i="8"/>
  <c r="EO106" i="8" s="1"/>
  <c r="EQ112" i="8" s="1"/>
  <c r="EQ113" i="8" s="1"/>
  <c r="ES103" i="8"/>
  <c r="FA106" i="8"/>
  <c r="EY106" i="8" s="1"/>
  <c r="FC103" i="8"/>
  <c r="NH106" i="8"/>
  <c r="NF106" i="8" s="1"/>
  <c r="NH112" i="8" s="1"/>
  <c r="NH113" i="8" s="1"/>
  <c r="NJ103" i="8"/>
  <c r="FU106" i="8"/>
  <c r="FS106" i="8" s="1"/>
  <c r="FW103" i="8"/>
  <c r="IH106" i="8"/>
  <c r="IF106" i="8" s="1"/>
  <c r="IJ103" i="8"/>
  <c r="OI103" i="8"/>
  <c r="OG106" i="8"/>
  <c r="OE106" i="8" s="1"/>
  <c r="OG112" i="8" s="1"/>
  <c r="OG113" i="8" s="1"/>
  <c r="IE103" i="8"/>
  <c r="IC106" i="8"/>
  <c r="IA106" i="8" s="1"/>
  <c r="AK106" i="8"/>
  <c r="AI106" i="8" s="1"/>
  <c r="AM103" i="8"/>
  <c r="AZ106" i="8"/>
  <c r="AX106" i="8" s="1"/>
  <c r="BB103" i="8"/>
  <c r="MP103" i="8"/>
  <c r="MN106" i="8"/>
  <c r="ML106" i="8" s="1"/>
  <c r="MN112" i="8" s="1"/>
  <c r="MN113" i="8" s="1"/>
  <c r="QE97" i="8"/>
  <c r="QE103" i="8"/>
  <c r="QG96" i="8"/>
  <c r="QY106" i="8"/>
  <c r="QW106" i="8" s="1"/>
  <c r="RA103" i="8"/>
  <c r="FM103" i="8"/>
  <c r="FK106" i="8"/>
  <c r="FI106" i="8" s="1"/>
  <c r="BO106" i="8"/>
  <c r="BM106" i="8" s="1"/>
  <c r="BQ103" i="8"/>
  <c r="LG96" i="8"/>
  <c r="LE103" i="8"/>
  <c r="LE97" i="8"/>
  <c r="SI66" i="8"/>
  <c r="OW66" i="8"/>
  <c r="BJ57" i="8"/>
  <c r="O24" i="8"/>
  <c r="Q24" i="8" s="1"/>
  <c r="EB57" i="8"/>
  <c r="J95" i="8"/>
  <c r="L95" i="8" s="1"/>
  <c r="O25" i="8"/>
  <c r="Q25" i="8" s="1"/>
  <c r="AA36" i="8"/>
  <c r="KU36" i="8"/>
  <c r="BO36" i="8"/>
  <c r="J22" i="8"/>
  <c r="O22" i="8"/>
  <c r="Q22" i="8" s="1"/>
  <c r="O44" i="8"/>
  <c r="Q44" i="8" s="1"/>
  <c r="FF57" i="8"/>
  <c r="SJ103" i="8"/>
  <c r="SH106" i="8"/>
  <c r="SF106" i="8" s="1"/>
  <c r="RN106" i="8"/>
  <c r="RL106" i="8" s="1"/>
  <c r="RN112" i="8" s="1"/>
  <c r="RN113" i="8" s="1"/>
  <c r="RP103" i="8"/>
  <c r="LJ106" i="8"/>
  <c r="LH106" i="8" s="1"/>
  <c r="LJ112" i="8" s="1"/>
  <c r="LJ113" i="8" s="1"/>
  <c r="LL103" i="8"/>
  <c r="FF106" i="8"/>
  <c r="FD106" i="8" s="1"/>
  <c r="FF112" i="8" s="1"/>
  <c r="FF113" i="8" s="1"/>
  <c r="FH103" i="8"/>
  <c r="EG106" i="8"/>
  <c r="EE106" i="8" s="1"/>
  <c r="EG112" i="8" s="1"/>
  <c r="EG113" i="8" s="1"/>
  <c r="EI103" i="8"/>
  <c r="CA103" i="8"/>
  <c r="BY106" i="8"/>
  <c r="BW106" i="8" s="1"/>
  <c r="RF103" i="8"/>
  <c r="RD106" i="8"/>
  <c r="RB106" i="8" s="1"/>
  <c r="KF106" i="8"/>
  <c r="KD106" i="8" s="1"/>
  <c r="KH103" i="8"/>
  <c r="HD106" i="8"/>
  <c r="HB106" i="8" s="1"/>
  <c r="HF103" i="8"/>
  <c r="CP103" i="8"/>
  <c r="CN106" i="8"/>
  <c r="CL106" i="8" s="1"/>
  <c r="SD66" i="8"/>
  <c r="LZ66" i="8"/>
  <c r="MJ66" i="8"/>
  <c r="HT66" i="8"/>
  <c r="NS66" i="8"/>
  <c r="AP57" i="8"/>
  <c r="AK57" i="8"/>
  <c r="MS57" i="8"/>
  <c r="O43" i="8"/>
  <c r="Q43" i="8" s="1"/>
  <c r="NC57" i="8"/>
  <c r="EG57" i="8"/>
  <c r="SR57" i="8"/>
  <c r="PZ57" i="8"/>
  <c r="IC57" i="8"/>
  <c r="BK50" i="8"/>
  <c r="FP57" i="8"/>
  <c r="SH36" i="8"/>
  <c r="HX57" i="8"/>
  <c r="L43" i="8"/>
  <c r="I47" i="8"/>
  <c r="K47" i="8" s="1"/>
  <c r="J126" i="8"/>
  <c r="J127" i="8" s="1"/>
  <c r="LT36" i="8"/>
  <c r="QO36" i="8"/>
  <c r="JQ36" i="8"/>
  <c r="DM36" i="8"/>
  <c r="NW36" i="8"/>
  <c r="FZ36" i="8"/>
  <c r="AU36" i="8"/>
  <c r="LY36" i="8"/>
  <c r="FU36" i="8"/>
  <c r="JV36" i="8"/>
  <c r="GT36" i="8"/>
  <c r="JG36" i="8"/>
  <c r="BT36" i="8"/>
  <c r="RS36" i="8"/>
  <c r="GJ36" i="8"/>
  <c r="DR36" i="8"/>
  <c r="O46" i="8"/>
  <c r="Q46" i="8" s="1"/>
  <c r="PF57" i="8"/>
  <c r="RX36" i="8"/>
  <c r="I45" i="8"/>
  <c r="K45" i="8" s="1"/>
  <c r="J100" i="8"/>
  <c r="L100" i="8" s="1"/>
  <c r="L89" i="8"/>
  <c r="J101" i="8"/>
  <c r="L101" i="8" s="1"/>
  <c r="P29" i="8"/>
  <c r="P30" i="8" s="1"/>
  <c r="O20" i="8"/>
  <c r="Q20" i="8" s="1"/>
  <c r="J20" i="8"/>
  <c r="QY36" i="8"/>
  <c r="EL36" i="8"/>
  <c r="LO36" i="8"/>
  <c r="N36" i="8"/>
  <c r="O36" i="8" s="1"/>
  <c r="HS36" i="8"/>
  <c r="O48" i="8"/>
  <c r="Q48" i="8" s="1"/>
  <c r="KP57" i="8"/>
  <c r="SC106" i="8"/>
  <c r="SA106" i="8" s="1"/>
  <c r="SC112" i="8" s="1"/>
  <c r="SC113" i="8" s="1"/>
  <c r="SE103" i="8"/>
  <c r="DC106" i="8"/>
  <c r="DA106" i="8" s="1"/>
  <c r="DE103" i="8"/>
  <c r="NR103" i="8"/>
  <c r="NT96" i="8"/>
  <c r="NR97" i="8"/>
  <c r="HP103" i="8"/>
  <c r="HN106" i="8"/>
  <c r="HL106" i="8" s="1"/>
  <c r="HN112" i="8" s="1"/>
  <c r="HN113" i="8" s="1"/>
  <c r="V106" i="8"/>
  <c r="T106" i="8" s="1"/>
  <c r="X103" i="8"/>
  <c r="HI106" i="8"/>
  <c r="HG106" i="8" s="1"/>
  <c r="HI112" i="8" s="1"/>
  <c r="HI113" i="8" s="1"/>
  <c r="HK103" i="8"/>
  <c r="SR106" i="8"/>
  <c r="SP106" i="8" s="1"/>
  <c r="ST103" i="8"/>
  <c r="LV103" i="8"/>
  <c r="LT106" i="8"/>
  <c r="LR106" i="8" s="1"/>
  <c r="JN103" i="8"/>
  <c r="JL106" i="8"/>
  <c r="JJ106" i="8" s="1"/>
  <c r="GL103" i="8"/>
  <c r="GJ106" i="8"/>
  <c r="GH106" i="8" s="1"/>
  <c r="SO103" i="8"/>
  <c r="SM106" i="8"/>
  <c r="SK106" i="8" s="1"/>
  <c r="SM112" i="8" s="1"/>
  <c r="SM113" i="8" s="1"/>
  <c r="OS103" i="8"/>
  <c r="OQ106" i="8"/>
  <c r="OO106" i="8" s="1"/>
  <c r="AW103" i="8"/>
  <c r="AU106" i="8"/>
  <c r="AS106" i="8" s="1"/>
  <c r="QZ66" i="8"/>
  <c r="PQ66" i="8"/>
  <c r="JM66" i="8"/>
  <c r="P66" i="8"/>
  <c r="P67" i="8" s="1"/>
  <c r="O61" i="8"/>
  <c r="Q61" i="8" s="1"/>
  <c r="JH66" i="8"/>
  <c r="CY66" i="8"/>
  <c r="IW57" i="8"/>
  <c r="SM57" i="8"/>
  <c r="DC57" i="8"/>
  <c r="RN57" i="8"/>
  <c r="CD57" i="8"/>
  <c r="NM57" i="8"/>
  <c r="BE57" i="8"/>
  <c r="QY57" i="8"/>
  <c r="BO57" i="8"/>
  <c r="EV57" i="8"/>
  <c r="H29" i="8"/>
  <c r="H33" i="8" s="1"/>
  <c r="H35" i="8" s="1"/>
  <c r="L20" i="8"/>
  <c r="H50" i="8"/>
  <c r="H54" i="8" s="1"/>
  <c r="H56" i="8" s="1"/>
  <c r="H57" i="8" s="1"/>
  <c r="I57" i="8" s="1"/>
  <c r="L42" i="8"/>
  <c r="J99" i="8"/>
  <c r="L99" i="8" s="1"/>
  <c r="KF36" i="8"/>
  <c r="PF36" i="8"/>
  <c r="IC36" i="8"/>
  <c r="BY36" i="8"/>
  <c r="CX36" i="8"/>
  <c r="KA36" i="8"/>
  <c r="I18" i="8"/>
  <c r="L22" i="8"/>
  <c r="KK36" i="8"/>
  <c r="IH36" i="8"/>
  <c r="J21" i="8"/>
  <c r="O21" i="8"/>
  <c r="Q21" i="8" s="1"/>
  <c r="AK36" i="8"/>
  <c r="CN36" i="8"/>
  <c r="OQ36" i="8"/>
  <c r="KZ36" i="8"/>
  <c r="QJ36" i="8"/>
  <c r="DH36" i="8"/>
  <c r="AG66" i="8"/>
  <c r="EN103" i="8"/>
  <c r="EL106" i="8"/>
  <c r="EJ106" i="8" s="1"/>
  <c r="QJ106" i="8"/>
  <c r="QH106" i="8" s="1"/>
  <c r="QL103" i="8"/>
  <c r="BV103" i="8"/>
  <c r="BT106" i="8"/>
  <c r="BR106" i="8" s="1"/>
  <c r="MI106" i="8"/>
  <c r="MG106" i="8" s="1"/>
  <c r="MI112" i="8" s="1"/>
  <c r="MI113" i="8" s="1"/>
  <c r="MK103" i="8"/>
  <c r="RY66" i="8"/>
  <c r="EH66" i="8"/>
  <c r="SC57" i="8"/>
  <c r="MD57" i="8"/>
  <c r="RD36" i="8"/>
  <c r="P50" i="8"/>
  <c r="P51" i="8" s="1"/>
  <c r="P57" i="8" s="1"/>
  <c r="O42" i="8"/>
  <c r="Q42" i="8" s="1"/>
  <c r="I23" i="8"/>
  <c r="K23" i="8" s="1"/>
  <c r="H66" i="8"/>
  <c r="L61" i="8"/>
  <c r="I62" i="8"/>
  <c r="K62" i="8" s="1"/>
  <c r="IR36" i="8"/>
  <c r="IM36" i="8"/>
  <c r="AZ36" i="8"/>
  <c r="W66" i="8"/>
  <c r="L21" i="8"/>
  <c r="CD36" i="8"/>
  <c r="PA106" i="8"/>
  <c r="OY106" i="8" s="1"/>
  <c r="PA112" i="8" s="1"/>
  <c r="PA113" i="8" s="1"/>
  <c r="PC103" i="8"/>
  <c r="IW106" i="8"/>
  <c r="IU106" i="8" s="1"/>
  <c r="IW112" i="8" s="1"/>
  <c r="IW113" i="8" s="1"/>
  <c r="IY103" i="8"/>
  <c r="JG106" i="8"/>
  <c r="JE106" i="8" s="1"/>
  <c r="JI103" i="8"/>
  <c r="HZ103" i="8"/>
  <c r="HX106" i="8"/>
  <c r="HV106" i="8" s="1"/>
  <c r="HX112" i="8" s="1"/>
  <c r="HX113" i="8" s="1"/>
  <c r="NW106" i="8"/>
  <c r="NU106" i="8" s="1"/>
  <c r="NY103" i="8"/>
  <c r="GE106" i="8"/>
  <c r="GC106" i="8" s="1"/>
  <c r="GE112" i="8" s="1"/>
  <c r="GE113" i="8" s="1"/>
  <c r="GG103" i="8"/>
  <c r="FU57" i="8"/>
  <c r="KK57" i="8"/>
  <c r="PP57" i="8"/>
  <c r="AA57" i="8"/>
  <c r="J24" i="8"/>
  <c r="LT57" i="8"/>
  <c r="QT36" i="8"/>
  <c r="J102" i="8"/>
  <c r="L102" i="8" s="1"/>
  <c r="HD36" i="8"/>
  <c r="NM36" i="8"/>
  <c r="AT96" i="1"/>
  <c r="AT97" i="1"/>
  <c r="AT98" i="1"/>
  <c r="AT95" i="1"/>
  <c r="AW46" i="1"/>
  <c r="AW45" i="1"/>
  <c r="AW44" i="1"/>
  <c r="AW43" i="1"/>
  <c r="AW42" i="1"/>
  <c r="AW41" i="1"/>
  <c r="AW40" i="1"/>
  <c r="AS1" i="1"/>
  <c r="TH63" i="8" l="1"/>
  <c r="TH26" i="8"/>
  <c r="TH64" i="8"/>
  <c r="TH27" i="8"/>
  <c r="TD63" i="8"/>
  <c r="UZ26" i="8"/>
  <c r="TJ27" i="8"/>
  <c r="TI27" i="8" s="1"/>
  <c r="UN63" i="8"/>
  <c r="TD64" i="8"/>
  <c r="UZ27" i="8"/>
  <c r="UF26" i="8"/>
  <c r="UF64" i="8"/>
  <c r="UF27" i="8"/>
  <c r="UF63" i="8"/>
  <c r="TP63" i="8"/>
  <c r="VL26" i="8"/>
  <c r="TT26" i="8"/>
  <c r="TT27" i="8"/>
  <c r="UX64" i="8"/>
  <c r="UX27" i="8"/>
  <c r="UX63" i="8"/>
  <c r="UY63" i="8" s="1"/>
  <c r="VA63" i="8" s="1"/>
  <c r="UX26" i="8"/>
  <c r="UH63" i="8"/>
  <c r="SX64" i="8"/>
  <c r="UH27" i="8"/>
  <c r="UG27" i="8" s="1"/>
  <c r="UH64" i="8"/>
  <c r="SV63" i="8"/>
  <c r="SV25" i="8"/>
  <c r="SV26" i="8"/>
  <c r="SV64" i="8"/>
  <c r="SV27" i="8"/>
  <c r="UT63" i="8"/>
  <c r="TJ64" i="8"/>
  <c r="UT27" i="8"/>
  <c r="TJ26" i="8"/>
  <c r="TI26" i="8" s="1"/>
  <c r="VD27" i="8"/>
  <c r="VD26" i="8"/>
  <c r="TD26" i="8"/>
  <c r="VF27" i="8"/>
  <c r="VE27" i="8" s="1"/>
  <c r="TV26" i="8"/>
  <c r="TZ26" i="8"/>
  <c r="TZ64" i="8"/>
  <c r="TZ27" i="8"/>
  <c r="TZ63" i="8"/>
  <c r="TN26" i="8"/>
  <c r="TN27" i="8"/>
  <c r="TN64" i="8"/>
  <c r="TO64" i="8" s="1"/>
  <c r="TQ64" i="8" s="1"/>
  <c r="TN63" i="8"/>
  <c r="TP26" i="8"/>
  <c r="SX63" i="8"/>
  <c r="UH26" i="8"/>
  <c r="TP27" i="8"/>
  <c r="TO27" i="8" s="1"/>
  <c r="UR26" i="8"/>
  <c r="UR64" i="8"/>
  <c r="UR27" i="8"/>
  <c r="UR63" i="8"/>
  <c r="VJ27" i="8"/>
  <c r="VJ26" i="8"/>
  <c r="UB26" i="8"/>
  <c r="UA26" i="8" s="1"/>
  <c r="UZ64" i="8"/>
  <c r="TJ63" i="8"/>
  <c r="UT26" i="8"/>
  <c r="UB27" i="8"/>
  <c r="UA27" i="8" s="1"/>
  <c r="TB27" i="8"/>
  <c r="TB26" i="8"/>
  <c r="TB64" i="8"/>
  <c r="TB63" i="8"/>
  <c r="UL64" i="8"/>
  <c r="UL27" i="8"/>
  <c r="UL63" i="8"/>
  <c r="UL26" i="8"/>
  <c r="UN26" i="8"/>
  <c r="SX27" i="8"/>
  <c r="SW27" i="8" s="1"/>
  <c r="UB63" i="8"/>
  <c r="VF26" i="8"/>
  <c r="UN27" i="8"/>
  <c r="GJ112" i="8"/>
  <c r="GJ113" i="8" s="1"/>
  <c r="JL112" i="8"/>
  <c r="JL113" i="8" s="1"/>
  <c r="FK112" i="8"/>
  <c r="FK113" i="8" s="1"/>
  <c r="V112" i="8"/>
  <c r="V113" i="8" s="1"/>
  <c r="FA112" i="8"/>
  <c r="FA113" i="8" s="1"/>
  <c r="Q66" i="8"/>
  <c r="EL112" i="8"/>
  <c r="EL113" i="8" s="1"/>
  <c r="P36" i="8"/>
  <c r="SR112" i="8"/>
  <c r="SR113" i="8" s="1"/>
  <c r="HD112" i="8"/>
  <c r="HD113" i="8" s="1"/>
  <c r="EV112" i="8"/>
  <c r="EV113" i="8" s="1"/>
  <c r="AU112" i="8"/>
  <c r="AU113" i="8" s="1"/>
  <c r="KF112" i="8"/>
  <c r="KF113" i="8" s="1"/>
  <c r="OV112" i="8"/>
  <c r="OV113" i="8" s="1"/>
  <c r="FU112" i="8"/>
  <c r="FU113" i="8" s="1"/>
  <c r="RD112" i="8"/>
  <c r="RD113" i="8" s="1"/>
  <c r="NC112" i="8"/>
  <c r="NC113" i="8" s="1"/>
  <c r="JG112" i="8"/>
  <c r="JG113" i="8" s="1"/>
  <c r="RI112" i="8"/>
  <c r="RI113" i="8" s="1"/>
  <c r="LY112" i="8"/>
  <c r="LY113" i="8" s="1"/>
  <c r="DC112" i="8"/>
  <c r="DC113" i="8" s="1"/>
  <c r="JQ112" i="8"/>
  <c r="JQ113" i="8" s="1"/>
  <c r="GO112" i="8"/>
  <c r="GO113" i="8" s="1"/>
  <c r="IH112" i="8"/>
  <c r="IH113" i="8" s="1"/>
  <c r="DW112" i="8"/>
  <c r="DW113" i="8" s="1"/>
  <c r="Q50" i="8"/>
  <c r="OQ112" i="8"/>
  <c r="OQ113" i="8" s="1"/>
  <c r="LT112" i="8"/>
  <c r="LT113" i="8" s="1"/>
  <c r="QY112" i="8"/>
  <c r="QY113" i="8" s="1"/>
  <c r="K50" i="8"/>
  <c r="UD130" i="8"/>
  <c r="UB130" i="8"/>
  <c r="UB125" i="8"/>
  <c r="UB123" i="8"/>
  <c r="UB120" i="8"/>
  <c r="UD109" i="8"/>
  <c r="UB124" i="8"/>
  <c r="UB119" i="8"/>
  <c r="UB121" i="8"/>
  <c r="UB118" i="8"/>
  <c r="UB117" i="8"/>
  <c r="UD108" i="8"/>
  <c r="UB102" i="8"/>
  <c r="UB99" i="8"/>
  <c r="UB100" i="8"/>
  <c r="UA99" i="8"/>
  <c r="UA100" i="8"/>
  <c r="UB95" i="8"/>
  <c r="UB122" i="8"/>
  <c r="UA102" i="8"/>
  <c r="UB101" i="8"/>
  <c r="UA101" i="8"/>
  <c r="UA95" i="8"/>
  <c r="UA94" i="8"/>
  <c r="TZ62" i="8"/>
  <c r="UB93" i="8"/>
  <c r="UB92" i="8"/>
  <c r="UB91" i="8"/>
  <c r="UB90" i="8"/>
  <c r="UB89" i="8"/>
  <c r="UA91" i="8"/>
  <c r="TZ78" i="8"/>
  <c r="UB94" i="8"/>
  <c r="UA93" i="8"/>
  <c r="UA90" i="8"/>
  <c r="UB76" i="8"/>
  <c r="UA92" i="8"/>
  <c r="UB62" i="8"/>
  <c r="UA89" i="8"/>
  <c r="UB61" i="8"/>
  <c r="TZ55" i="8"/>
  <c r="TZ61" i="8"/>
  <c r="TZ53" i="8"/>
  <c r="UB48" i="8"/>
  <c r="TZ47" i="8"/>
  <c r="TZ52" i="8"/>
  <c r="TZ48" i="8"/>
  <c r="TZ46" i="8"/>
  <c r="TZ45" i="8"/>
  <c r="UB43" i="8"/>
  <c r="UB47" i="8"/>
  <c r="UB44" i="8"/>
  <c r="UB46" i="8"/>
  <c r="UB45" i="8"/>
  <c r="TZ43" i="8"/>
  <c r="TZ40" i="8"/>
  <c r="UA40" i="8" s="1"/>
  <c r="TZ34" i="8"/>
  <c r="TZ32" i="8"/>
  <c r="UB42" i="8"/>
  <c r="TZ31" i="8"/>
  <c r="TZ44" i="8"/>
  <c r="TZ42" i="8"/>
  <c r="UB21" i="8"/>
  <c r="UB24" i="8"/>
  <c r="UB25" i="8"/>
  <c r="TZ24" i="8"/>
  <c r="TZ25" i="8"/>
  <c r="UB22" i="8"/>
  <c r="UB23" i="8"/>
  <c r="TZ23" i="8"/>
  <c r="TZ20" i="8"/>
  <c r="TZ18" i="8"/>
  <c r="UA18" i="8" s="1"/>
  <c r="UB20" i="8"/>
  <c r="TZ21" i="8"/>
  <c r="UD21" i="8" s="1"/>
  <c r="TZ22" i="8"/>
  <c r="UD22" i="8" s="1"/>
  <c r="TP130" i="8"/>
  <c r="TR108" i="8"/>
  <c r="TR130" i="8"/>
  <c r="TP124" i="8"/>
  <c r="TP122" i="8"/>
  <c r="TP123" i="8"/>
  <c r="TP121" i="8"/>
  <c r="TP120" i="8"/>
  <c r="TP119" i="8"/>
  <c r="TP125" i="8"/>
  <c r="TP117" i="8"/>
  <c r="TR109" i="8"/>
  <c r="TO102" i="8"/>
  <c r="TO101" i="8"/>
  <c r="TP102" i="8"/>
  <c r="TP118" i="8"/>
  <c r="TO100" i="8"/>
  <c r="TP101" i="8"/>
  <c r="TO95" i="8"/>
  <c r="TO94" i="8"/>
  <c r="TP100" i="8"/>
  <c r="TP99" i="8"/>
  <c r="TN78" i="8"/>
  <c r="TP62" i="8"/>
  <c r="TP94" i="8"/>
  <c r="TO99" i="8"/>
  <c r="TP93" i="8"/>
  <c r="TP92" i="8"/>
  <c r="TP91" i="8"/>
  <c r="TP90" i="8"/>
  <c r="TP89" i="8"/>
  <c r="TO93" i="8"/>
  <c r="TO92" i="8"/>
  <c r="TO91" i="8"/>
  <c r="TO90" i="8"/>
  <c r="TO89" i="8"/>
  <c r="TN61" i="8"/>
  <c r="TP95" i="8"/>
  <c r="TN62" i="8"/>
  <c r="TP76" i="8"/>
  <c r="TP61" i="8"/>
  <c r="TN53" i="8"/>
  <c r="TN52" i="8"/>
  <c r="TN55" i="8"/>
  <c r="TP47" i="8"/>
  <c r="TN47" i="8"/>
  <c r="TP48" i="8"/>
  <c r="TP46" i="8"/>
  <c r="TN48" i="8"/>
  <c r="TN44" i="8"/>
  <c r="TP45" i="8"/>
  <c r="TN46" i="8"/>
  <c r="TN45" i="8"/>
  <c r="TN43" i="8"/>
  <c r="TP44" i="8"/>
  <c r="TP42" i="8"/>
  <c r="TP43" i="8"/>
  <c r="TN42" i="8"/>
  <c r="TN34" i="8"/>
  <c r="TN32" i="8"/>
  <c r="TN23" i="8"/>
  <c r="TN40" i="8"/>
  <c r="TO40" i="8" s="1"/>
  <c r="TN24" i="8"/>
  <c r="TR24" i="8" s="1"/>
  <c r="TP24" i="8"/>
  <c r="TN31" i="8"/>
  <c r="TN18" i="8"/>
  <c r="TO18" i="8" s="1"/>
  <c r="TP23" i="8"/>
  <c r="TN21" i="8"/>
  <c r="TR21" i="8" s="1"/>
  <c r="TP25" i="8"/>
  <c r="TN25" i="8"/>
  <c r="TR25" i="8" s="1"/>
  <c r="TN22" i="8"/>
  <c r="TR22" i="8" s="1"/>
  <c r="TP20" i="8"/>
  <c r="TN20" i="8"/>
  <c r="TP22" i="8"/>
  <c r="TP21" i="8"/>
  <c r="KA112" i="8"/>
  <c r="KA113" i="8" s="1"/>
  <c r="JD103" i="8"/>
  <c r="JB106" i="8"/>
  <c r="IZ106" i="8" s="1"/>
  <c r="JB112" i="8" s="1"/>
  <c r="JB113" i="8" s="1"/>
  <c r="RS112" i="8"/>
  <c r="RS113" i="8" s="1"/>
  <c r="UT130" i="8"/>
  <c r="UT124" i="8"/>
  <c r="UT120" i="8"/>
  <c r="UT125" i="8"/>
  <c r="UT121" i="8"/>
  <c r="UT117" i="8"/>
  <c r="UT126" i="8" s="1"/>
  <c r="UT127" i="8" s="1"/>
  <c r="UV109" i="8"/>
  <c r="UT122" i="8"/>
  <c r="UT118" i="8"/>
  <c r="UV130" i="8"/>
  <c r="UV131" i="8" s="1"/>
  <c r="UT123" i="8"/>
  <c r="UT102" i="8"/>
  <c r="US102" i="8"/>
  <c r="UT101" i="8"/>
  <c r="UT119" i="8"/>
  <c r="US101" i="8"/>
  <c r="UT100" i="8"/>
  <c r="US99" i="8"/>
  <c r="US100" i="8"/>
  <c r="UT95" i="8"/>
  <c r="UT94" i="8"/>
  <c r="UV108" i="8"/>
  <c r="US95" i="8"/>
  <c r="US94" i="8"/>
  <c r="UR62" i="8"/>
  <c r="UT93" i="8"/>
  <c r="UT92" i="8"/>
  <c r="UT91" i="8"/>
  <c r="UT90" i="8"/>
  <c r="UT89" i="8"/>
  <c r="US93" i="8"/>
  <c r="US92" i="8"/>
  <c r="US91" i="8"/>
  <c r="US90" i="8"/>
  <c r="US89" i="8"/>
  <c r="UT76" i="8"/>
  <c r="UT62" i="8"/>
  <c r="UT99" i="8"/>
  <c r="UR78" i="8"/>
  <c r="UR52" i="8"/>
  <c r="UR55" i="8"/>
  <c r="UR61" i="8"/>
  <c r="UT61" i="8"/>
  <c r="UR48" i="8"/>
  <c r="UT47" i="8"/>
  <c r="UR53" i="8"/>
  <c r="UT48" i="8"/>
  <c r="UR46" i="8"/>
  <c r="UT46" i="8"/>
  <c r="UT45" i="8"/>
  <c r="UR42" i="8"/>
  <c r="UR45" i="8"/>
  <c r="UR43" i="8"/>
  <c r="UR47" i="8"/>
  <c r="UT44" i="8"/>
  <c r="UR31" i="8"/>
  <c r="UT42" i="8"/>
  <c r="UR40" i="8"/>
  <c r="US40" i="8" s="1"/>
  <c r="UR34" i="8"/>
  <c r="UR32" i="8"/>
  <c r="UR44" i="8"/>
  <c r="UT43" i="8"/>
  <c r="UR25" i="8"/>
  <c r="UT24" i="8"/>
  <c r="UT25" i="8"/>
  <c r="UT23" i="8"/>
  <c r="UR23" i="8"/>
  <c r="UR21" i="8"/>
  <c r="UT22" i="8"/>
  <c r="UR22" i="8"/>
  <c r="UR24" i="8"/>
  <c r="UR20" i="8"/>
  <c r="UT21" i="8"/>
  <c r="UT20" i="8"/>
  <c r="UR18" i="8"/>
  <c r="US18" i="8" s="1"/>
  <c r="VL130" i="8"/>
  <c r="VN108" i="8"/>
  <c r="VN130" i="8"/>
  <c r="VN131" i="8" s="1"/>
  <c r="VL124" i="8"/>
  <c r="VL125" i="8"/>
  <c r="VL121" i="8"/>
  <c r="VL122" i="8"/>
  <c r="VL120" i="8"/>
  <c r="VK102" i="8"/>
  <c r="VL119" i="8"/>
  <c r="VL117" i="8"/>
  <c r="VL126" i="8" s="1"/>
  <c r="VL127" i="8" s="1"/>
  <c r="VK101" i="8"/>
  <c r="VL102" i="8"/>
  <c r="VL123" i="8"/>
  <c r="VK100" i="8"/>
  <c r="VL118" i="8"/>
  <c r="VK95" i="8"/>
  <c r="VK94" i="8"/>
  <c r="VN109" i="8"/>
  <c r="VL101" i="8"/>
  <c r="VL99" i="8"/>
  <c r="VK99" i="8"/>
  <c r="VL100" i="8"/>
  <c r="VL94" i="8"/>
  <c r="VJ78" i="8"/>
  <c r="VL62" i="8"/>
  <c r="VL95" i="8"/>
  <c r="VL93" i="8"/>
  <c r="VL92" i="8"/>
  <c r="VL91" i="8"/>
  <c r="VL90" i="8"/>
  <c r="VL89" i="8"/>
  <c r="VK93" i="8"/>
  <c r="VK92" i="8"/>
  <c r="VK91" i="8"/>
  <c r="VK90" i="8"/>
  <c r="VK89" i="8"/>
  <c r="VJ62" i="8"/>
  <c r="VL76" i="8"/>
  <c r="VJ61" i="8"/>
  <c r="VJ53" i="8"/>
  <c r="VL61" i="8"/>
  <c r="VJ52" i="8"/>
  <c r="VL47" i="8"/>
  <c r="VJ55" i="8"/>
  <c r="VL46" i="8"/>
  <c r="VJ47" i="8"/>
  <c r="VJ46" i="8"/>
  <c r="VJ44" i="8"/>
  <c r="VL48" i="8"/>
  <c r="VJ48" i="8"/>
  <c r="VL45" i="8"/>
  <c r="VJ45" i="8"/>
  <c r="VJ43" i="8"/>
  <c r="VJ42" i="8"/>
  <c r="VJ31" i="8"/>
  <c r="VL43" i="8"/>
  <c r="VL42" i="8"/>
  <c r="VJ40" i="8"/>
  <c r="VK40" i="8" s="1"/>
  <c r="VJ23" i="8"/>
  <c r="VJ34" i="8"/>
  <c r="VJ32" i="8"/>
  <c r="VL44" i="8"/>
  <c r="VJ24" i="8"/>
  <c r="VJ25" i="8"/>
  <c r="VL24" i="8"/>
  <c r="VJ18" i="8"/>
  <c r="VK18" i="8" s="1"/>
  <c r="VJ21" i="8"/>
  <c r="VN21" i="8" s="1"/>
  <c r="VL23" i="8"/>
  <c r="VL25" i="8"/>
  <c r="VJ22" i="8"/>
  <c r="VN22" i="8" s="1"/>
  <c r="VL20" i="8"/>
  <c r="VL21" i="8"/>
  <c r="VL22" i="8"/>
  <c r="VJ20" i="8"/>
  <c r="LO112" i="8"/>
  <c r="LO113" i="8" s="1"/>
  <c r="DH112" i="8"/>
  <c r="DH113" i="8" s="1"/>
  <c r="CX112" i="8"/>
  <c r="CX113" i="8" s="1"/>
  <c r="IM112" i="8"/>
  <c r="IM113" i="8" s="1"/>
  <c r="GT106" i="8"/>
  <c r="GR106" i="8" s="1"/>
  <c r="GT112" i="8" s="1"/>
  <c r="GT113" i="8" s="1"/>
  <c r="GV103" i="8"/>
  <c r="I21" i="8"/>
  <c r="K21" i="8" s="1"/>
  <c r="TF108" i="8"/>
  <c r="TF130" i="8"/>
  <c r="TF131" i="8" s="1"/>
  <c r="TD130" i="8"/>
  <c r="TD123" i="8"/>
  <c r="TD122" i="8"/>
  <c r="TD125" i="8"/>
  <c r="TD118" i="8"/>
  <c r="TD124" i="8"/>
  <c r="TD120" i="8"/>
  <c r="TC102" i="8"/>
  <c r="TD119" i="8"/>
  <c r="TD121" i="8"/>
  <c r="TD117" i="8"/>
  <c r="TF109" i="8"/>
  <c r="TD99" i="8"/>
  <c r="TD102" i="8"/>
  <c r="TD101" i="8"/>
  <c r="TC94" i="8"/>
  <c r="TD95" i="8"/>
  <c r="TD93" i="8"/>
  <c r="TD92" i="8"/>
  <c r="TD91" i="8"/>
  <c r="TD90" i="8"/>
  <c r="TD89" i="8"/>
  <c r="TD76" i="8"/>
  <c r="TC95" i="8"/>
  <c r="TC93" i="8"/>
  <c r="TC92" i="8"/>
  <c r="TC91" i="8"/>
  <c r="TC90" i="8"/>
  <c r="TC89" i="8"/>
  <c r="TD100" i="8"/>
  <c r="TC99" i="8"/>
  <c r="TC101" i="8"/>
  <c r="TD61" i="8"/>
  <c r="TD94" i="8"/>
  <c r="TB78" i="8"/>
  <c r="TD62" i="8"/>
  <c r="TC100" i="8"/>
  <c r="TB62" i="8"/>
  <c r="TB52" i="8"/>
  <c r="TB53" i="8"/>
  <c r="TB61" i="8"/>
  <c r="TB48" i="8"/>
  <c r="TB55" i="8"/>
  <c r="TD47" i="8"/>
  <c r="TD48" i="8"/>
  <c r="TB47" i="8"/>
  <c r="TD46" i="8"/>
  <c r="TB46" i="8"/>
  <c r="TD44" i="8"/>
  <c r="TD45" i="8"/>
  <c r="TB45" i="8"/>
  <c r="TD43" i="8"/>
  <c r="TB40" i="8"/>
  <c r="TC40" i="8" s="1"/>
  <c r="TB42" i="8"/>
  <c r="TB31" i="8"/>
  <c r="TB44" i="8"/>
  <c r="TF44" i="8" s="1"/>
  <c r="TB25" i="8"/>
  <c r="TD23" i="8"/>
  <c r="TB34" i="8"/>
  <c r="TB32" i="8"/>
  <c r="TB43" i="8"/>
  <c r="TD42" i="8"/>
  <c r="TD24" i="8"/>
  <c r="TB24" i="8"/>
  <c r="TF24" i="8" s="1"/>
  <c r="TD25" i="8"/>
  <c r="TB20" i="8"/>
  <c r="TD21" i="8"/>
  <c r="TB23" i="8"/>
  <c r="TD22" i="8"/>
  <c r="TB18" i="8"/>
  <c r="TC18" i="8" s="1"/>
  <c r="TB22" i="8"/>
  <c r="TF22" i="8" s="1"/>
  <c r="TB21" i="8"/>
  <c r="TF21" i="8" s="1"/>
  <c r="TD20" i="8"/>
  <c r="UP130" i="8"/>
  <c r="UN130" i="8"/>
  <c r="UN125" i="8"/>
  <c r="UP108" i="8"/>
  <c r="UN122" i="8"/>
  <c r="UN124" i="8"/>
  <c r="UN119" i="8"/>
  <c r="UN118" i="8"/>
  <c r="UN117" i="8"/>
  <c r="UN126" i="8" s="1"/>
  <c r="UN127" i="8" s="1"/>
  <c r="UN121" i="8"/>
  <c r="UM102" i="8"/>
  <c r="UN102" i="8"/>
  <c r="UN101" i="8"/>
  <c r="UN120" i="8"/>
  <c r="UP109" i="8"/>
  <c r="UN123" i="8"/>
  <c r="UM101" i="8"/>
  <c r="UN99" i="8"/>
  <c r="UM100" i="8"/>
  <c r="UM95" i="8"/>
  <c r="UN100" i="8"/>
  <c r="UM99" i="8"/>
  <c r="UN95" i="8"/>
  <c r="UN93" i="8"/>
  <c r="UN92" i="8"/>
  <c r="UN91" i="8"/>
  <c r="UN90" i="8"/>
  <c r="UN89" i="8"/>
  <c r="UM93" i="8"/>
  <c r="UM92" i="8"/>
  <c r="UM91" i="8"/>
  <c r="UM90" i="8"/>
  <c r="UM89" i="8"/>
  <c r="UN94" i="8"/>
  <c r="UM94" i="8"/>
  <c r="UL78" i="8"/>
  <c r="UL62" i="8"/>
  <c r="UN76" i="8"/>
  <c r="UN62" i="8"/>
  <c r="UL61" i="8"/>
  <c r="UN61" i="8"/>
  <c r="UL55" i="8"/>
  <c r="UL48" i="8"/>
  <c r="UL53" i="8"/>
  <c r="UL47" i="8"/>
  <c r="UL52" i="8"/>
  <c r="UN47" i="8"/>
  <c r="UN48" i="8"/>
  <c r="UN46" i="8"/>
  <c r="UL46" i="8"/>
  <c r="UL43" i="8"/>
  <c r="UL44" i="8"/>
  <c r="UN45" i="8"/>
  <c r="UL45" i="8"/>
  <c r="UP45" i="8" s="1"/>
  <c r="UN43" i="8"/>
  <c r="UL34" i="8"/>
  <c r="UL32" i="8"/>
  <c r="UL40" i="8"/>
  <c r="UM40" i="8" s="1"/>
  <c r="UN44" i="8"/>
  <c r="UL31" i="8"/>
  <c r="UN25" i="8"/>
  <c r="UN42" i="8"/>
  <c r="UL42" i="8"/>
  <c r="UL21" i="8"/>
  <c r="UP21" i="8" s="1"/>
  <c r="UN24" i="8"/>
  <c r="UL24" i="8"/>
  <c r="UP24" i="8" s="1"/>
  <c r="UL22" i="8"/>
  <c r="UN20" i="8"/>
  <c r="UL18" i="8"/>
  <c r="UM18" i="8" s="1"/>
  <c r="UN23" i="8"/>
  <c r="UL23" i="8"/>
  <c r="UP23" i="8" s="1"/>
  <c r="UL25" i="8"/>
  <c r="UP25" i="8" s="1"/>
  <c r="UN22" i="8"/>
  <c r="UN21" i="8"/>
  <c r="UL20" i="8"/>
  <c r="KK112" i="8"/>
  <c r="KK113" i="8" s="1"/>
  <c r="DR112" i="8"/>
  <c r="DR113" i="8" s="1"/>
  <c r="PK112" i="8"/>
  <c r="PK113" i="8" s="1"/>
  <c r="FP112" i="8"/>
  <c r="FP113" i="8" s="1"/>
  <c r="H71" i="8"/>
  <c r="H36" i="8"/>
  <c r="I36" i="8" s="1"/>
  <c r="Q29" i="8"/>
  <c r="TV122" i="8"/>
  <c r="TV118" i="8"/>
  <c r="TX130" i="8"/>
  <c r="TV123" i="8"/>
  <c r="TV119" i="8"/>
  <c r="TV130" i="8"/>
  <c r="TV124" i="8"/>
  <c r="TV120" i="8"/>
  <c r="TV121" i="8"/>
  <c r="TX108" i="8"/>
  <c r="TX109" i="8"/>
  <c r="TV102" i="8"/>
  <c r="TV125" i="8"/>
  <c r="TU102" i="8"/>
  <c r="TV117" i="8"/>
  <c r="TV126" i="8" s="1"/>
  <c r="TV127" i="8" s="1"/>
  <c r="TU101" i="8"/>
  <c r="TV100" i="8"/>
  <c r="TU99" i="8"/>
  <c r="TV94" i="8"/>
  <c r="TV93" i="8"/>
  <c r="TV92" i="8"/>
  <c r="TV91" i="8"/>
  <c r="TV90" i="8"/>
  <c r="TV89" i="8"/>
  <c r="TV99" i="8"/>
  <c r="TU94" i="8"/>
  <c r="TU93" i="8"/>
  <c r="TU92" i="8"/>
  <c r="TU91" i="8"/>
  <c r="TU90" i="8"/>
  <c r="TU89" i="8"/>
  <c r="TU100" i="8"/>
  <c r="TV95" i="8"/>
  <c r="TV101" i="8"/>
  <c r="TU95" i="8"/>
  <c r="TV62" i="8"/>
  <c r="TT78" i="8"/>
  <c r="TT62" i="8"/>
  <c r="TV76" i="8"/>
  <c r="TT55" i="8"/>
  <c r="TV61" i="8"/>
  <c r="TT61" i="8"/>
  <c r="TT52" i="8"/>
  <c r="TV48" i="8"/>
  <c r="TV46" i="8"/>
  <c r="TT53" i="8"/>
  <c r="TT48" i="8"/>
  <c r="TT46" i="8"/>
  <c r="TT47" i="8"/>
  <c r="TT45" i="8"/>
  <c r="TV44" i="8"/>
  <c r="TT44" i="8"/>
  <c r="TV45" i="8"/>
  <c r="TV47" i="8"/>
  <c r="TT42" i="8"/>
  <c r="TT40" i="8"/>
  <c r="TU40" i="8" s="1"/>
  <c r="TT43" i="8"/>
  <c r="TT34" i="8"/>
  <c r="TT32" i="8"/>
  <c r="TV25" i="8"/>
  <c r="TT31" i="8"/>
  <c r="TT25" i="8"/>
  <c r="TV42" i="8"/>
  <c r="TV43" i="8"/>
  <c r="TT23" i="8"/>
  <c r="TV23" i="8"/>
  <c r="TV22" i="8"/>
  <c r="TT22" i="8"/>
  <c r="TX22" i="8" s="1"/>
  <c r="TV24" i="8"/>
  <c r="TT20" i="8"/>
  <c r="TT24" i="8"/>
  <c r="TX24" i="8" s="1"/>
  <c r="TT21" i="8"/>
  <c r="TX21" i="8" s="1"/>
  <c r="TT18" i="8"/>
  <c r="TU18" i="8" s="1"/>
  <c r="TV20" i="8"/>
  <c r="TV21" i="8"/>
  <c r="TL130" i="8"/>
  <c r="TL131" i="8" s="1"/>
  <c r="TJ125" i="8"/>
  <c r="TJ121" i="8"/>
  <c r="TJ117" i="8"/>
  <c r="TJ126" i="8" s="1"/>
  <c r="TJ127" i="8" s="1"/>
  <c r="TL109" i="8"/>
  <c r="TJ130" i="8"/>
  <c r="TJ122" i="8"/>
  <c r="TJ118" i="8"/>
  <c r="TJ123" i="8"/>
  <c r="TJ119" i="8"/>
  <c r="TL108" i="8"/>
  <c r="TJ124" i="8"/>
  <c r="TJ120" i="8"/>
  <c r="TI101" i="8"/>
  <c r="TI102" i="8"/>
  <c r="TJ99" i="8"/>
  <c r="TJ100" i="8"/>
  <c r="TI99" i="8"/>
  <c r="TI100" i="8"/>
  <c r="TJ101" i="8"/>
  <c r="TI94" i="8"/>
  <c r="TJ95" i="8"/>
  <c r="TI93" i="8"/>
  <c r="TI92" i="8"/>
  <c r="TI91" i="8"/>
  <c r="TI90" i="8"/>
  <c r="TI89" i="8"/>
  <c r="TI95" i="8"/>
  <c r="TJ76" i="8"/>
  <c r="TH78" i="8"/>
  <c r="TJ94" i="8"/>
  <c r="TJ89" i="8"/>
  <c r="TJ62" i="8"/>
  <c r="TJ91" i="8"/>
  <c r="TH55" i="8"/>
  <c r="TH62" i="8"/>
  <c r="TJ93" i="8"/>
  <c r="TJ102" i="8"/>
  <c r="TJ90" i="8"/>
  <c r="TJ92" i="8"/>
  <c r="TH53" i="8"/>
  <c r="TH61" i="8"/>
  <c r="TJ61" i="8"/>
  <c r="TH52" i="8"/>
  <c r="TH48" i="8"/>
  <c r="TJ46" i="8"/>
  <c r="TJ47" i="8"/>
  <c r="TH46" i="8"/>
  <c r="TJ45" i="8"/>
  <c r="TH45" i="8"/>
  <c r="TJ48" i="8"/>
  <c r="TH47" i="8"/>
  <c r="TJ44" i="8"/>
  <c r="TH44" i="8"/>
  <c r="TJ42" i="8"/>
  <c r="TJ43" i="8"/>
  <c r="TH34" i="8"/>
  <c r="TH32" i="8"/>
  <c r="TH42" i="8"/>
  <c r="TH40" i="8"/>
  <c r="TI40" i="8" s="1"/>
  <c r="TH43" i="8"/>
  <c r="TH24" i="8"/>
  <c r="TJ25" i="8"/>
  <c r="TH31" i="8"/>
  <c r="TH25" i="8"/>
  <c r="TL25" i="8" s="1"/>
  <c r="TJ23" i="8"/>
  <c r="TH23" i="8"/>
  <c r="TJ22" i="8"/>
  <c r="TJ24" i="8"/>
  <c r="TH22" i="8"/>
  <c r="TJ20" i="8"/>
  <c r="TJ21" i="8"/>
  <c r="TH21" i="8"/>
  <c r="TL21" i="8" s="1"/>
  <c r="TH20" i="8"/>
  <c r="TH18" i="8"/>
  <c r="TI18" i="8" s="1"/>
  <c r="FZ112" i="8"/>
  <c r="FZ113" i="8" s="1"/>
  <c r="BE112" i="8"/>
  <c r="BE113" i="8" s="1"/>
  <c r="DM112" i="8"/>
  <c r="DM113" i="8" s="1"/>
  <c r="J29" i="8"/>
  <c r="J30" i="8" s="1"/>
  <c r="I20" i="8"/>
  <c r="K20" i="8" s="1"/>
  <c r="AZ112" i="8"/>
  <c r="AZ113" i="8" s="1"/>
  <c r="I24" i="8"/>
  <c r="K24" i="8" s="1"/>
  <c r="CN112" i="8"/>
  <c r="CN113" i="8" s="1"/>
  <c r="BY112" i="8"/>
  <c r="BY113" i="8" s="1"/>
  <c r="QE106" i="8"/>
  <c r="QC106" i="8" s="1"/>
  <c r="QE112" i="8" s="1"/>
  <c r="QE113" i="8" s="1"/>
  <c r="QG103" i="8"/>
  <c r="IC112" i="8"/>
  <c r="IC113" i="8" s="1"/>
  <c r="KR103" i="8"/>
  <c r="KP106" i="8"/>
  <c r="KN106" i="8" s="1"/>
  <c r="KP112" i="8" s="1"/>
  <c r="KP113" i="8" s="1"/>
  <c r="UH123" i="8"/>
  <c r="UH119" i="8"/>
  <c r="UH124" i="8"/>
  <c r="UH120" i="8"/>
  <c r="UJ130" i="8"/>
  <c r="UH125" i="8"/>
  <c r="UH121" i="8"/>
  <c r="UH117" i="8"/>
  <c r="UJ109" i="8"/>
  <c r="UH130" i="8"/>
  <c r="UH118" i="8"/>
  <c r="UJ108" i="8"/>
  <c r="UH122" i="8"/>
  <c r="UH101" i="8"/>
  <c r="UH102" i="8"/>
  <c r="UG101" i="8"/>
  <c r="UG102" i="8"/>
  <c r="UG99" i="8"/>
  <c r="UG100" i="8"/>
  <c r="UH99" i="8"/>
  <c r="UH100" i="8"/>
  <c r="UH95" i="8"/>
  <c r="UH62" i="8"/>
  <c r="UG95" i="8"/>
  <c r="UH93" i="8"/>
  <c r="UH92" i="8"/>
  <c r="UH91" i="8"/>
  <c r="UH90" i="8"/>
  <c r="UJ90" i="8" s="1"/>
  <c r="UH89" i="8"/>
  <c r="UG93" i="8"/>
  <c r="UG92" i="8"/>
  <c r="UG91" i="8"/>
  <c r="UG90" i="8"/>
  <c r="UG89" i="8"/>
  <c r="UH94" i="8"/>
  <c r="UG94" i="8"/>
  <c r="UF78" i="8"/>
  <c r="UF62" i="8"/>
  <c r="UH76" i="8"/>
  <c r="UH61" i="8"/>
  <c r="UF61" i="8"/>
  <c r="UH48" i="8"/>
  <c r="UF53" i="8"/>
  <c r="UF46" i="8"/>
  <c r="UJ46" i="8" s="1"/>
  <c r="UF55" i="8"/>
  <c r="UH47" i="8"/>
  <c r="UF52" i="8"/>
  <c r="UH46" i="8"/>
  <c r="UF48" i="8"/>
  <c r="UF44" i="8"/>
  <c r="UH42" i="8"/>
  <c r="UF47" i="8"/>
  <c r="UJ47" i="8" s="1"/>
  <c r="UH45" i="8"/>
  <c r="UF45" i="8"/>
  <c r="UH43" i="8"/>
  <c r="UF31" i="8"/>
  <c r="UF42" i="8"/>
  <c r="UF34" i="8"/>
  <c r="UF32" i="8"/>
  <c r="UH25" i="8"/>
  <c r="UF40" i="8"/>
  <c r="UG40" i="8" s="1"/>
  <c r="UF25" i="8"/>
  <c r="UH44" i="8"/>
  <c r="UF43" i="8"/>
  <c r="UF22" i="8"/>
  <c r="UJ22" i="8" s="1"/>
  <c r="UH23" i="8"/>
  <c r="UF23" i="8"/>
  <c r="UH21" i="8"/>
  <c r="UH24" i="8"/>
  <c r="UF24" i="8"/>
  <c r="UH22" i="8"/>
  <c r="UH20" i="8"/>
  <c r="UF21" i="8"/>
  <c r="UJ21" i="8" s="1"/>
  <c r="UF20" i="8"/>
  <c r="UF18" i="8"/>
  <c r="UG18" i="8" s="1"/>
  <c r="QO112" i="8"/>
  <c r="QO113" i="8" s="1"/>
  <c r="KZ112" i="8"/>
  <c r="KZ113" i="8" s="1"/>
  <c r="K66" i="8"/>
  <c r="BT112" i="8"/>
  <c r="BT113" i="8" s="1"/>
  <c r="LE106" i="8"/>
  <c r="LC106" i="8" s="1"/>
  <c r="LE112" i="8" s="1"/>
  <c r="LE113" i="8" s="1"/>
  <c r="LG103" i="8"/>
  <c r="NM112" i="8"/>
  <c r="NM113" i="8" s="1"/>
  <c r="NW112" i="8"/>
  <c r="NW113" i="8" s="1"/>
  <c r="J96" i="8"/>
  <c r="I22" i="8"/>
  <c r="K22" i="8" s="1"/>
  <c r="VB108" i="8"/>
  <c r="VB130" i="8"/>
  <c r="UZ130" i="8"/>
  <c r="UZ123" i="8"/>
  <c r="UZ117" i="8"/>
  <c r="UZ125" i="8"/>
  <c r="UZ120" i="8"/>
  <c r="UZ124" i="8"/>
  <c r="UZ122" i="8"/>
  <c r="UZ119" i="8"/>
  <c r="UZ121" i="8"/>
  <c r="UY102" i="8"/>
  <c r="UY101" i="8"/>
  <c r="UZ102" i="8"/>
  <c r="UZ118" i="8"/>
  <c r="UZ99" i="8"/>
  <c r="VB109" i="8"/>
  <c r="UY95" i="8"/>
  <c r="UY100" i="8"/>
  <c r="UY94" i="8"/>
  <c r="UZ93" i="8"/>
  <c r="UZ92" i="8"/>
  <c r="UZ91" i="8"/>
  <c r="VB91" i="8" s="1"/>
  <c r="UZ90" i="8"/>
  <c r="UZ89" i="8"/>
  <c r="UZ76" i="8"/>
  <c r="UY93" i="8"/>
  <c r="UY92" i="8"/>
  <c r="UY91" i="8"/>
  <c r="UY90" i="8"/>
  <c r="UY89" i="8"/>
  <c r="UZ101" i="8"/>
  <c r="UZ95" i="8"/>
  <c r="UY99" i="8"/>
  <c r="UX62" i="8"/>
  <c r="UZ94" i="8"/>
  <c r="UZ61" i="8"/>
  <c r="UZ100" i="8"/>
  <c r="UX78" i="8"/>
  <c r="UZ62" i="8"/>
  <c r="UX61" i="8"/>
  <c r="UX52" i="8"/>
  <c r="UX53" i="8"/>
  <c r="UX55" i="8"/>
  <c r="UZ48" i="8"/>
  <c r="UX48" i="8"/>
  <c r="UZ47" i="8"/>
  <c r="UZ44" i="8"/>
  <c r="UX47" i="8"/>
  <c r="UZ46" i="8"/>
  <c r="UZ45" i="8"/>
  <c r="UX46" i="8"/>
  <c r="UX45" i="8"/>
  <c r="UZ43" i="8"/>
  <c r="UX42" i="8"/>
  <c r="UX40" i="8"/>
  <c r="UY40" i="8" s="1"/>
  <c r="UX44" i="8"/>
  <c r="UZ42" i="8"/>
  <c r="UX31" i="8"/>
  <c r="UX25" i="8"/>
  <c r="UZ23" i="8"/>
  <c r="UX43" i="8"/>
  <c r="VB43" i="8" s="1"/>
  <c r="UX34" i="8"/>
  <c r="UX32" i="8"/>
  <c r="UZ24" i="8"/>
  <c r="UZ25" i="8"/>
  <c r="UX24" i="8"/>
  <c r="UX20" i="8"/>
  <c r="UZ21" i="8"/>
  <c r="UX23" i="8"/>
  <c r="VB23" i="8" s="1"/>
  <c r="UZ22" i="8"/>
  <c r="UX18" i="8"/>
  <c r="UY18" i="8" s="1"/>
  <c r="UX22" i="8"/>
  <c r="VB22" i="8" s="1"/>
  <c r="UZ20" i="8"/>
  <c r="UX21" i="8"/>
  <c r="PP112" i="8"/>
  <c r="PP113" i="8" s="1"/>
  <c r="P103" i="8"/>
  <c r="P97" i="8"/>
  <c r="R96" i="8"/>
  <c r="MF103" i="8"/>
  <c r="MD106" i="8"/>
  <c r="MB106" i="8" s="1"/>
  <c r="MD112" i="8" s="1"/>
  <c r="MD113" i="8" s="1"/>
  <c r="HS112" i="8"/>
  <c r="HS113" i="8" s="1"/>
  <c r="MS112" i="8"/>
  <c r="MS113" i="8" s="1"/>
  <c r="JV112" i="8"/>
  <c r="JV113" i="8" s="1"/>
  <c r="NT103" i="8"/>
  <c r="NR106" i="8"/>
  <c r="NP106" i="8" s="1"/>
  <c r="NR112" i="8" s="1"/>
  <c r="NR113" i="8" s="1"/>
  <c r="AK112" i="8"/>
  <c r="AK113" i="8" s="1"/>
  <c r="QJ112" i="8"/>
  <c r="QJ113" i="8" s="1"/>
  <c r="SH112" i="8"/>
  <c r="SH113" i="8" s="1"/>
  <c r="BO112" i="8"/>
  <c r="BO113" i="8" s="1"/>
  <c r="SX130" i="8"/>
  <c r="SX124" i="8"/>
  <c r="SX120" i="8"/>
  <c r="SX125" i="8"/>
  <c r="SX121" i="8"/>
  <c r="SX117" i="8"/>
  <c r="SZ109" i="8"/>
  <c r="SX122" i="8"/>
  <c r="SX118" i="8"/>
  <c r="SX123" i="8"/>
  <c r="SZ130" i="8"/>
  <c r="SX119" i="8"/>
  <c r="SX102" i="8"/>
  <c r="SX101" i="8"/>
  <c r="SW102" i="8"/>
  <c r="SW101" i="8"/>
  <c r="SX100" i="8"/>
  <c r="SW100" i="8"/>
  <c r="SX95" i="8"/>
  <c r="SX94" i="8"/>
  <c r="SW95" i="8"/>
  <c r="SX99" i="8"/>
  <c r="SZ108" i="8"/>
  <c r="SW94" i="8"/>
  <c r="SV62" i="8"/>
  <c r="SX93" i="8"/>
  <c r="SX92" i="8"/>
  <c r="SX91" i="8"/>
  <c r="SX90" i="8"/>
  <c r="SX89" i="8"/>
  <c r="SW93" i="8"/>
  <c r="SW92" i="8"/>
  <c r="SW91" i="8"/>
  <c r="SW90" i="8"/>
  <c r="SW89" i="8"/>
  <c r="SX76" i="8"/>
  <c r="SX62" i="8"/>
  <c r="SV78" i="8"/>
  <c r="SW99" i="8"/>
  <c r="SV61" i="8"/>
  <c r="SV52" i="8"/>
  <c r="SX61" i="8"/>
  <c r="SV53" i="8"/>
  <c r="SV55" i="8"/>
  <c r="SV46" i="8"/>
  <c r="SZ46" i="8" s="1"/>
  <c r="SV48" i="8"/>
  <c r="SX47" i="8"/>
  <c r="SV47" i="8"/>
  <c r="SX45" i="8"/>
  <c r="SV42" i="8"/>
  <c r="SX46" i="8"/>
  <c r="SV45" i="8"/>
  <c r="SV43" i="8"/>
  <c r="SZ43" i="8" s="1"/>
  <c r="SX48" i="8"/>
  <c r="SX44" i="8"/>
  <c r="SX43" i="8"/>
  <c r="SX42" i="8"/>
  <c r="SV31" i="8"/>
  <c r="SV40" i="8"/>
  <c r="SW40" i="8" s="1"/>
  <c r="SV34" i="8"/>
  <c r="SV32" i="8"/>
  <c r="SV44" i="8"/>
  <c r="SX24" i="8"/>
  <c r="SX25" i="8"/>
  <c r="SV23" i="8"/>
  <c r="SV21" i="8"/>
  <c r="SX22" i="8"/>
  <c r="SV24" i="8"/>
  <c r="SZ24" i="8" s="1"/>
  <c r="SV22" i="8"/>
  <c r="SX23" i="8"/>
  <c r="SV20" i="8"/>
  <c r="SX21" i="8"/>
  <c r="SX20" i="8"/>
  <c r="SV18" i="8"/>
  <c r="SW18" i="8" s="1"/>
  <c r="KU112" i="8"/>
  <c r="KU113" i="8" s="1"/>
  <c r="PH103" i="8"/>
  <c r="PF106" i="8"/>
  <c r="PD106" i="8" s="1"/>
  <c r="PF112" i="8" s="1"/>
  <c r="PF113" i="8" s="1"/>
  <c r="IR112" i="8"/>
  <c r="IR113" i="8" s="1"/>
  <c r="CD112" i="8"/>
  <c r="CD113" i="8" s="1"/>
  <c r="AA112" i="8"/>
  <c r="AA113" i="8" s="1"/>
  <c r="RX112" i="8"/>
  <c r="RX113" i="8" s="1"/>
  <c r="QT112" i="8"/>
  <c r="QT113" i="8" s="1"/>
  <c r="J51" i="8"/>
  <c r="J57" i="8" s="1"/>
  <c r="VH130" i="8"/>
  <c r="VH131" i="8" s="1"/>
  <c r="VF125" i="8"/>
  <c r="VF121" i="8"/>
  <c r="VF117" i="8"/>
  <c r="VF126" i="8" s="1"/>
  <c r="VF127" i="8" s="1"/>
  <c r="VH109" i="8"/>
  <c r="VF130" i="8"/>
  <c r="VF122" i="8"/>
  <c r="VF118" i="8"/>
  <c r="VF123" i="8"/>
  <c r="VF119" i="8"/>
  <c r="VF124" i="8"/>
  <c r="VF102" i="8"/>
  <c r="VE101" i="8"/>
  <c r="VH108" i="8"/>
  <c r="VF99" i="8"/>
  <c r="VF100" i="8"/>
  <c r="VE99" i="8"/>
  <c r="VF101" i="8"/>
  <c r="VF120" i="8"/>
  <c r="VE102" i="8"/>
  <c r="VF95" i="8"/>
  <c r="VE93" i="8"/>
  <c r="VE92" i="8"/>
  <c r="VE91" i="8"/>
  <c r="VE90" i="8"/>
  <c r="VE89" i="8"/>
  <c r="VF76" i="8"/>
  <c r="VD78" i="8"/>
  <c r="VE95" i="8"/>
  <c r="VF94" i="8"/>
  <c r="VE100" i="8"/>
  <c r="VE94" i="8"/>
  <c r="VF93" i="8"/>
  <c r="VF90" i="8"/>
  <c r="VD55" i="8"/>
  <c r="VF62" i="8"/>
  <c r="VF92" i="8"/>
  <c r="VF89" i="8"/>
  <c r="VD62" i="8"/>
  <c r="VF91" i="8"/>
  <c r="VF61" i="8"/>
  <c r="VD53" i="8"/>
  <c r="VD61" i="8"/>
  <c r="VD48" i="8"/>
  <c r="VF46" i="8"/>
  <c r="VD52" i="8"/>
  <c r="VF48" i="8"/>
  <c r="VF45" i="8"/>
  <c r="VF47" i="8"/>
  <c r="VD45" i="8"/>
  <c r="VD47" i="8"/>
  <c r="VD46" i="8"/>
  <c r="VF44" i="8"/>
  <c r="VD44" i="8"/>
  <c r="VF42" i="8"/>
  <c r="VD43" i="8"/>
  <c r="VD34" i="8"/>
  <c r="VD32" i="8"/>
  <c r="VD31" i="8"/>
  <c r="VF43" i="8"/>
  <c r="VD24" i="8"/>
  <c r="VD40" i="8"/>
  <c r="VE40" i="8" s="1"/>
  <c r="VF25" i="8"/>
  <c r="VD42" i="8"/>
  <c r="VD25" i="8"/>
  <c r="VF23" i="8"/>
  <c r="VF22" i="8"/>
  <c r="VD23" i="8"/>
  <c r="VD22" i="8"/>
  <c r="VF20" i="8"/>
  <c r="VF24" i="8"/>
  <c r="VF21" i="8"/>
  <c r="VD18" i="8"/>
  <c r="VE18" i="8" s="1"/>
  <c r="VD21" i="8"/>
  <c r="VD20" i="8"/>
  <c r="AO96" i="1"/>
  <c r="AO97" i="1"/>
  <c r="AO98" i="1"/>
  <c r="AO95" i="1"/>
  <c r="AR46" i="1"/>
  <c r="AR45" i="1"/>
  <c r="AR44" i="1"/>
  <c r="AR43" i="1"/>
  <c r="AR42" i="1"/>
  <c r="AR41" i="1"/>
  <c r="AR40" i="1"/>
  <c r="AN1" i="1"/>
  <c r="UY64" i="8" l="1"/>
  <c r="VA64" i="8" s="1"/>
  <c r="UG64" i="8"/>
  <c r="UI64" i="8" s="1"/>
  <c r="TX25" i="8"/>
  <c r="TF25" i="8"/>
  <c r="VN45" i="8"/>
  <c r="VN92" i="8"/>
  <c r="VN99" i="8"/>
  <c r="VN102" i="8"/>
  <c r="UV46" i="8"/>
  <c r="TR62" i="8"/>
  <c r="UD24" i="8"/>
  <c r="UM27" i="8"/>
  <c r="UO27" i="8" s="1"/>
  <c r="UP64" i="8"/>
  <c r="TQ27" i="8"/>
  <c r="UD63" i="8"/>
  <c r="VH27" i="8"/>
  <c r="VB27" i="8"/>
  <c r="UJ64" i="8"/>
  <c r="TL27" i="8"/>
  <c r="SZ23" i="8"/>
  <c r="TL45" i="8"/>
  <c r="TX92" i="8"/>
  <c r="UP95" i="8"/>
  <c r="TF46" i="8"/>
  <c r="VN23" i="8"/>
  <c r="VE26" i="8"/>
  <c r="VG26" i="8" s="1"/>
  <c r="TF63" i="8"/>
  <c r="UC26" i="8"/>
  <c r="UG26" i="8"/>
  <c r="UI26" i="8" s="1"/>
  <c r="UD27" i="8"/>
  <c r="TK26" i="8"/>
  <c r="SZ63" i="8"/>
  <c r="VB64" i="8"/>
  <c r="UJ26" i="8"/>
  <c r="TL64" i="8"/>
  <c r="UJ43" i="8"/>
  <c r="TX44" i="8"/>
  <c r="UA63" i="8"/>
  <c r="UC63" i="8" s="1"/>
  <c r="TF64" i="8"/>
  <c r="VN26" i="8"/>
  <c r="SW63" i="8"/>
  <c r="SY63" i="8" s="1"/>
  <c r="UD64" i="8"/>
  <c r="US27" i="8"/>
  <c r="UU27" i="8" s="1"/>
  <c r="TX27" i="8"/>
  <c r="UY27" i="8"/>
  <c r="VA27" i="8" s="1"/>
  <c r="TL26" i="8"/>
  <c r="SZ47" i="8"/>
  <c r="VB131" i="8"/>
  <c r="UJ102" i="8"/>
  <c r="TL46" i="8"/>
  <c r="TL92" i="8"/>
  <c r="TL99" i="8"/>
  <c r="UV44" i="8"/>
  <c r="UV43" i="8"/>
  <c r="UV90" i="8"/>
  <c r="UV94" i="8"/>
  <c r="TR46" i="8"/>
  <c r="TR92" i="8"/>
  <c r="UD43" i="8"/>
  <c r="UD48" i="8"/>
  <c r="UD100" i="8"/>
  <c r="SY27" i="8"/>
  <c r="TF26" i="8"/>
  <c r="VN27" i="8"/>
  <c r="TO26" i="8"/>
  <c r="TQ26" i="8"/>
  <c r="UD26" i="8"/>
  <c r="TI64" i="8"/>
  <c r="TK64" i="8" s="1"/>
  <c r="UI27" i="8"/>
  <c r="TX26" i="8"/>
  <c r="TC64" i="8"/>
  <c r="TE64" i="8" s="1"/>
  <c r="TL63" i="8"/>
  <c r="TU27" i="8"/>
  <c r="TW27" i="8" s="1"/>
  <c r="SZ44" i="8"/>
  <c r="VB44" i="8"/>
  <c r="VB47" i="8"/>
  <c r="UJ24" i="8"/>
  <c r="UJ25" i="8"/>
  <c r="UJ45" i="8"/>
  <c r="UJ62" i="8"/>
  <c r="TL90" i="8"/>
  <c r="TL94" i="8"/>
  <c r="TX45" i="8"/>
  <c r="TX101" i="8"/>
  <c r="UP44" i="8"/>
  <c r="UP102" i="8"/>
  <c r="TF43" i="8"/>
  <c r="TF90" i="8"/>
  <c r="TF99" i="8"/>
  <c r="UM26" i="8"/>
  <c r="UO26" i="8"/>
  <c r="TF27" i="8"/>
  <c r="UV63" i="8"/>
  <c r="TR63" i="8"/>
  <c r="TW26" i="8"/>
  <c r="TU26" i="8"/>
  <c r="US63" i="8"/>
  <c r="UU63" i="8" s="1"/>
  <c r="SW64" i="8"/>
  <c r="SY64" i="8" s="1"/>
  <c r="VK26" i="8"/>
  <c r="VM26" i="8"/>
  <c r="UM63" i="8"/>
  <c r="UO63" i="8" s="1"/>
  <c r="TC27" i="8"/>
  <c r="TE27" i="8" s="1"/>
  <c r="SZ22" i="8"/>
  <c r="SZ25" i="8"/>
  <c r="SZ48" i="8"/>
  <c r="UJ100" i="8"/>
  <c r="UJ131" i="8"/>
  <c r="VN24" i="8"/>
  <c r="UP26" i="8"/>
  <c r="UC27" i="8"/>
  <c r="UV27" i="8"/>
  <c r="TR64" i="8"/>
  <c r="VG27" i="8"/>
  <c r="SZ27" i="8"/>
  <c r="UG63" i="8"/>
  <c r="UI63" i="8" s="1"/>
  <c r="TO63" i="8"/>
  <c r="TQ63" i="8" s="1"/>
  <c r="TK27" i="8"/>
  <c r="UM64" i="8"/>
  <c r="UO64" i="8" s="1"/>
  <c r="SZ90" i="8"/>
  <c r="SZ102" i="8"/>
  <c r="UJ99" i="8"/>
  <c r="UP63" i="8"/>
  <c r="UU26" i="8"/>
  <c r="US26" i="8"/>
  <c r="UV64" i="8"/>
  <c r="TR27" i="8"/>
  <c r="TC26" i="8"/>
  <c r="TE26" i="8" s="1"/>
  <c r="SZ64" i="8"/>
  <c r="VB26" i="8"/>
  <c r="UJ63" i="8"/>
  <c r="UY26" i="8"/>
  <c r="VA26" i="8" s="1"/>
  <c r="US64" i="8"/>
  <c r="UU64" i="8" s="1"/>
  <c r="VK27" i="8"/>
  <c r="VM27" i="8" s="1"/>
  <c r="SZ45" i="8"/>
  <c r="SZ91" i="8"/>
  <c r="SZ94" i="8"/>
  <c r="VB48" i="8"/>
  <c r="VB100" i="8"/>
  <c r="VB92" i="8"/>
  <c r="VB102" i="8"/>
  <c r="VN43" i="8"/>
  <c r="UD25" i="8"/>
  <c r="UP27" i="8"/>
  <c r="TI63" i="8"/>
  <c r="TK63" i="8" s="1"/>
  <c r="UV26" i="8"/>
  <c r="TR26" i="8"/>
  <c r="VH26" i="8"/>
  <c r="SZ26" i="8"/>
  <c r="VB63" i="8"/>
  <c r="UJ27" i="8"/>
  <c r="TC63" i="8"/>
  <c r="TE63" i="8" s="1"/>
  <c r="SW26" i="8"/>
  <c r="SY26" i="8" s="1"/>
  <c r="UA64" i="8"/>
  <c r="UC64" i="8" s="1"/>
  <c r="J36" i="8"/>
  <c r="VH25" i="8"/>
  <c r="UG21" i="8"/>
  <c r="UI21" i="8" s="1"/>
  <c r="TI25" i="8"/>
  <c r="TK25" i="8" s="1"/>
  <c r="TI47" i="8"/>
  <c r="TK47" i="8" s="1"/>
  <c r="TV29" i="8"/>
  <c r="TU20" i="8"/>
  <c r="TW20" i="8" s="1"/>
  <c r="TW29" i="8" s="1"/>
  <c r="TU23" i="8"/>
  <c r="TW23" i="8" s="1"/>
  <c r="TT66" i="8"/>
  <c r="TX61" i="8"/>
  <c r="UN29" i="8"/>
  <c r="UM20" i="8"/>
  <c r="UO20" i="8" s="1"/>
  <c r="UO29" i="8" s="1"/>
  <c r="UN96" i="8"/>
  <c r="UP89" i="8"/>
  <c r="TC22" i="8"/>
  <c r="TE22" i="8" s="1"/>
  <c r="TC48" i="8"/>
  <c r="TE48" i="8" s="1"/>
  <c r="VK22" i="8"/>
  <c r="VM22" i="8" s="1"/>
  <c r="VK24" i="8"/>
  <c r="VM24" i="8" s="1"/>
  <c r="VL50" i="8"/>
  <c r="VK42" i="8"/>
  <c r="VM42" i="8" s="1"/>
  <c r="VM50" i="8" s="1"/>
  <c r="VK48" i="8"/>
  <c r="VM48" i="8" s="1"/>
  <c r="VL66" i="8"/>
  <c r="VL67" i="8" s="1"/>
  <c r="VK61" i="8"/>
  <c r="VM61" i="8" s="1"/>
  <c r="VM66" i="8" s="1"/>
  <c r="VK62" i="8"/>
  <c r="VM62" i="8" s="1"/>
  <c r="US22" i="8"/>
  <c r="UU22" i="8" s="1"/>
  <c r="US47" i="8"/>
  <c r="UU47" i="8" s="1"/>
  <c r="US62" i="8"/>
  <c r="UU62" i="8" s="1"/>
  <c r="TZ29" i="8"/>
  <c r="TZ33" i="8" s="1"/>
  <c r="TZ35" i="8" s="1"/>
  <c r="UD20" i="8"/>
  <c r="UA21" i="8"/>
  <c r="UC21" i="8" s="1"/>
  <c r="VH43" i="8"/>
  <c r="SW22" i="8"/>
  <c r="SY22" i="8" s="1"/>
  <c r="UY43" i="8"/>
  <c r="VA43" i="8" s="1"/>
  <c r="TJ29" i="8"/>
  <c r="TI20" i="8"/>
  <c r="TK20" i="8" s="1"/>
  <c r="TK29" i="8" s="1"/>
  <c r="TJ50" i="8"/>
  <c r="TI42" i="8"/>
  <c r="TK42" i="8" s="1"/>
  <c r="TK50" i="8" s="1"/>
  <c r="VE24" i="8"/>
  <c r="VG24" i="8" s="1"/>
  <c r="VE25" i="8"/>
  <c r="VG25" i="8" s="1"/>
  <c r="VF50" i="8"/>
  <c r="VE42" i="8"/>
  <c r="VG42" i="8" s="1"/>
  <c r="VG50" i="8" s="1"/>
  <c r="VE48" i="8"/>
  <c r="VG48" i="8" s="1"/>
  <c r="VH62" i="8"/>
  <c r="VH99" i="8"/>
  <c r="SZ21" i="8"/>
  <c r="SW46" i="8"/>
  <c r="SY46" i="8" s="1"/>
  <c r="SZ92" i="8"/>
  <c r="SZ95" i="8"/>
  <c r="SZ131" i="8"/>
  <c r="P106" i="8"/>
  <c r="N106" i="8" s="1"/>
  <c r="P112" i="8" s="1"/>
  <c r="P113" i="8" s="1"/>
  <c r="R103" i="8"/>
  <c r="UY21" i="8"/>
  <c r="VA21" i="8" s="1"/>
  <c r="UY23" i="8"/>
  <c r="VA23" i="8" s="1"/>
  <c r="VB45" i="8"/>
  <c r="UY48" i="8"/>
  <c r="VA48" i="8" s="1"/>
  <c r="UZ66" i="8"/>
  <c r="UZ67" i="8" s="1"/>
  <c r="UY61" i="8"/>
  <c r="VA61" i="8" s="1"/>
  <c r="VB93" i="8"/>
  <c r="UZ126" i="8"/>
  <c r="UZ127" i="8" s="1"/>
  <c r="UJ23" i="8"/>
  <c r="UH50" i="8"/>
  <c r="UG42" i="8"/>
  <c r="UI42" i="8" s="1"/>
  <c r="UJ94" i="8"/>
  <c r="UJ91" i="8"/>
  <c r="TL22" i="8"/>
  <c r="TL24" i="8"/>
  <c r="TL44" i="8"/>
  <c r="TI46" i="8"/>
  <c r="TK46" i="8" s="1"/>
  <c r="TL102" i="8"/>
  <c r="TL95" i="8"/>
  <c r="TK130" i="8"/>
  <c r="TX23" i="8"/>
  <c r="TX43" i="8"/>
  <c r="TX47" i="8"/>
  <c r="TV66" i="8"/>
  <c r="TV67" i="8" s="1"/>
  <c r="TU61" i="8"/>
  <c r="TW61" i="8" s="1"/>
  <c r="TW66" i="8" s="1"/>
  <c r="TX95" i="8"/>
  <c r="TX99" i="8"/>
  <c r="TX100" i="8"/>
  <c r="UL29" i="8"/>
  <c r="UL33" i="8" s="1"/>
  <c r="UL35" i="8" s="1"/>
  <c r="UP20" i="8"/>
  <c r="UP22" i="8"/>
  <c r="UM44" i="8"/>
  <c r="UO44" i="8" s="1"/>
  <c r="UP43" i="8"/>
  <c r="UP48" i="8"/>
  <c r="UP90" i="8"/>
  <c r="TF23" i="8"/>
  <c r="TC43" i="8"/>
  <c r="TE43" i="8" s="1"/>
  <c r="TC47" i="8"/>
  <c r="TE47" i="8" s="1"/>
  <c r="TC62" i="8"/>
  <c r="TE62" i="8" s="1"/>
  <c r="TF91" i="8"/>
  <c r="VK21" i="8"/>
  <c r="VM21" i="8" s="1"/>
  <c r="VN25" i="8"/>
  <c r="VK43" i="8"/>
  <c r="VM43" i="8" s="1"/>
  <c r="VN44" i="8"/>
  <c r="VM130" i="8"/>
  <c r="UV21" i="8"/>
  <c r="UV45" i="8"/>
  <c r="UV48" i="8"/>
  <c r="UV91" i="8"/>
  <c r="UV95" i="8"/>
  <c r="UV102" i="8"/>
  <c r="TO21" i="8"/>
  <c r="TQ21" i="8" s="1"/>
  <c r="TO23" i="8"/>
  <c r="TQ23" i="8" s="1"/>
  <c r="TO45" i="8"/>
  <c r="TQ45" i="8" s="1"/>
  <c r="TR93" i="8"/>
  <c r="TP126" i="8"/>
  <c r="TP127" i="8" s="1"/>
  <c r="TR131" i="8"/>
  <c r="UD23" i="8"/>
  <c r="TZ50" i="8"/>
  <c r="TZ54" i="8" s="1"/>
  <c r="TZ56" i="8" s="1"/>
  <c r="TZ57" i="8" s="1"/>
  <c r="UA57" i="8" s="1"/>
  <c r="UD42" i="8"/>
  <c r="UA45" i="8"/>
  <c r="UC45" i="8" s="1"/>
  <c r="UA62" i="8"/>
  <c r="UC62" i="8" s="1"/>
  <c r="UB96" i="8"/>
  <c r="UD89" i="8"/>
  <c r="UD99" i="8"/>
  <c r="VE45" i="8"/>
  <c r="VG45" i="8" s="1"/>
  <c r="J97" i="8"/>
  <c r="L96" i="8"/>
  <c r="J103" i="8"/>
  <c r="VF29" i="8"/>
  <c r="VE20" i="8"/>
  <c r="VG20" i="8" s="1"/>
  <c r="VG29" i="8" s="1"/>
  <c r="VH44" i="8"/>
  <c r="VF96" i="8"/>
  <c r="VH89" i="8"/>
  <c r="VH94" i="8"/>
  <c r="VG130" i="8"/>
  <c r="SX29" i="8"/>
  <c r="SW20" i="8"/>
  <c r="SY20" i="8" s="1"/>
  <c r="SV50" i="8"/>
  <c r="SV54" i="8" s="1"/>
  <c r="SV56" i="8" s="1"/>
  <c r="SV57" i="8" s="1"/>
  <c r="SW57" i="8" s="1"/>
  <c r="SZ42" i="8"/>
  <c r="SX66" i="8"/>
  <c r="SX67" i="8" s="1"/>
  <c r="SW61" i="8"/>
  <c r="SY61" i="8" s="1"/>
  <c r="SZ93" i="8"/>
  <c r="UX29" i="8"/>
  <c r="UX33" i="8" s="1"/>
  <c r="UX35" i="8" s="1"/>
  <c r="VB20" i="8"/>
  <c r="VB25" i="8"/>
  <c r="VB46" i="8"/>
  <c r="VB94" i="8"/>
  <c r="UF29" i="8"/>
  <c r="UF33" i="8" s="1"/>
  <c r="UF35" i="8" s="1"/>
  <c r="UJ20" i="8"/>
  <c r="UG23" i="8"/>
  <c r="UI23" i="8" s="1"/>
  <c r="UJ44" i="8"/>
  <c r="UG48" i="8"/>
  <c r="UI48" i="8" s="1"/>
  <c r="UJ92" i="8"/>
  <c r="UI130" i="8"/>
  <c r="TI24" i="8"/>
  <c r="TK24" i="8" s="1"/>
  <c r="TL43" i="8"/>
  <c r="TI44" i="8"/>
  <c r="TK44" i="8" s="1"/>
  <c r="TL48" i="8"/>
  <c r="TL93" i="8"/>
  <c r="TU43" i="8"/>
  <c r="TW43" i="8" s="1"/>
  <c r="TX46" i="8"/>
  <c r="TX89" i="8"/>
  <c r="TV96" i="8"/>
  <c r="UM21" i="8"/>
  <c r="UO21" i="8" s="1"/>
  <c r="UP46" i="8"/>
  <c r="UP94" i="8"/>
  <c r="UP91" i="8"/>
  <c r="UP99" i="8"/>
  <c r="UO130" i="8"/>
  <c r="TC21" i="8"/>
  <c r="TE21" i="8" s="1"/>
  <c r="TF45" i="8"/>
  <c r="TF92" i="8"/>
  <c r="TD126" i="8"/>
  <c r="TD127" i="8" s="1"/>
  <c r="VL29" i="8"/>
  <c r="VK20" i="8"/>
  <c r="VM20" i="8" s="1"/>
  <c r="VM29" i="8" s="1"/>
  <c r="VN46" i="8"/>
  <c r="VJ66" i="8"/>
  <c r="VN61" i="8"/>
  <c r="VN89" i="8"/>
  <c r="VL96" i="8"/>
  <c r="VN94" i="8"/>
  <c r="UV23" i="8"/>
  <c r="UR50" i="8"/>
  <c r="UR54" i="8" s="1"/>
  <c r="UR56" i="8" s="1"/>
  <c r="UR57" i="8" s="1"/>
  <c r="US57" i="8" s="1"/>
  <c r="UV42" i="8"/>
  <c r="UT66" i="8"/>
  <c r="UT67" i="8" s="1"/>
  <c r="US61" i="8"/>
  <c r="UU61" i="8" s="1"/>
  <c r="UU66" i="8" s="1"/>
  <c r="UV92" i="8"/>
  <c r="TO22" i="8"/>
  <c r="TQ22" i="8" s="1"/>
  <c r="TN50" i="8"/>
  <c r="TN54" i="8" s="1"/>
  <c r="TN56" i="8" s="1"/>
  <c r="TN57" i="8" s="1"/>
  <c r="TO57" i="8" s="1"/>
  <c r="TR42" i="8"/>
  <c r="TR44" i="8"/>
  <c r="TR101" i="8"/>
  <c r="UA23" i="8"/>
  <c r="UC23" i="8" s="1"/>
  <c r="UD44" i="8"/>
  <c r="UA46" i="8"/>
  <c r="UC46" i="8" s="1"/>
  <c r="UD47" i="8"/>
  <c r="UD90" i="8"/>
  <c r="UD101" i="8"/>
  <c r="UD102" i="8"/>
  <c r="VH100" i="8"/>
  <c r="UG25" i="8"/>
  <c r="UI25" i="8" s="1"/>
  <c r="VH22" i="8"/>
  <c r="VH24" i="8"/>
  <c r="VE44" i="8"/>
  <c r="VG44" i="8" s="1"/>
  <c r="VE46" i="8"/>
  <c r="VG46" i="8" s="1"/>
  <c r="VH92" i="8"/>
  <c r="VH95" i="8"/>
  <c r="SW21" i="8"/>
  <c r="SY21" i="8" s="1"/>
  <c r="SW25" i="8"/>
  <c r="SY25" i="8" s="1"/>
  <c r="SX50" i="8"/>
  <c r="SW42" i="8"/>
  <c r="SY42" i="8" s="1"/>
  <c r="SW45" i="8"/>
  <c r="SY45" i="8" s="1"/>
  <c r="SZ62" i="8"/>
  <c r="SZ100" i="8"/>
  <c r="SY130" i="8"/>
  <c r="VB21" i="8"/>
  <c r="VB24" i="8"/>
  <c r="UY45" i="8"/>
  <c r="VA45" i="8" s="1"/>
  <c r="VB62" i="8"/>
  <c r="VA130" i="8"/>
  <c r="UF50" i="8"/>
  <c r="UF54" i="8" s="1"/>
  <c r="UF56" i="8" s="1"/>
  <c r="UF57" i="8" s="1"/>
  <c r="UG57" i="8" s="1"/>
  <c r="UJ42" i="8"/>
  <c r="UJ48" i="8"/>
  <c r="UF66" i="8"/>
  <c r="UJ61" i="8"/>
  <c r="UJ93" i="8"/>
  <c r="TI22" i="8"/>
  <c r="TK22" i="8" s="1"/>
  <c r="TL47" i="8"/>
  <c r="TL62" i="8"/>
  <c r="TL101" i="8"/>
  <c r="TV50" i="8"/>
  <c r="TU42" i="8"/>
  <c r="TW42" i="8" s="1"/>
  <c r="TW50" i="8" s="1"/>
  <c r="TT50" i="8"/>
  <c r="TT54" i="8" s="1"/>
  <c r="TT56" i="8" s="1"/>
  <c r="TT57" i="8" s="1"/>
  <c r="TU57" i="8" s="1"/>
  <c r="TX42" i="8"/>
  <c r="TX48" i="8"/>
  <c r="TX90" i="8"/>
  <c r="UM22" i="8"/>
  <c r="UO22" i="8" s="1"/>
  <c r="UM24" i="8"/>
  <c r="UO24" i="8" s="1"/>
  <c r="UM46" i="8"/>
  <c r="UO46" i="8" s="1"/>
  <c r="UN66" i="8"/>
  <c r="UN67" i="8" s="1"/>
  <c r="UM61" i="8"/>
  <c r="UO61" i="8" s="1"/>
  <c r="UO66" i="8" s="1"/>
  <c r="UP92" i="8"/>
  <c r="UP131" i="8"/>
  <c r="TB29" i="8"/>
  <c r="TB33" i="8" s="1"/>
  <c r="TB35" i="8" s="1"/>
  <c r="TF20" i="8"/>
  <c r="TC23" i="8"/>
  <c r="TE23" i="8" s="1"/>
  <c r="TC45" i="8"/>
  <c r="TE45" i="8" s="1"/>
  <c r="TF48" i="8"/>
  <c r="TF94" i="8"/>
  <c r="TF93" i="8"/>
  <c r="VK44" i="8"/>
  <c r="VM44" i="8" s="1"/>
  <c r="VJ50" i="8"/>
  <c r="VJ54" i="8" s="1"/>
  <c r="VJ56" i="8" s="1"/>
  <c r="VJ57" i="8" s="1"/>
  <c r="VK57" i="8" s="1"/>
  <c r="VN42" i="8"/>
  <c r="VN47" i="8"/>
  <c r="VN90" i="8"/>
  <c r="VN100" i="8"/>
  <c r="UT29" i="8"/>
  <c r="US20" i="8"/>
  <c r="UU20" i="8" s="1"/>
  <c r="UU29" i="8" s="1"/>
  <c r="US23" i="8"/>
  <c r="UU23" i="8" s="1"/>
  <c r="US45" i="8"/>
  <c r="UU45" i="8" s="1"/>
  <c r="UR66" i="8"/>
  <c r="UV61" i="8"/>
  <c r="UV93" i="8"/>
  <c r="TN29" i="8"/>
  <c r="TN33" i="8" s="1"/>
  <c r="TN35" i="8" s="1"/>
  <c r="TR20" i="8"/>
  <c r="TO43" i="8"/>
  <c r="TQ43" i="8" s="1"/>
  <c r="TR48" i="8"/>
  <c r="TP66" i="8"/>
  <c r="TP67" i="8" s="1"/>
  <c r="TO61" i="8"/>
  <c r="TQ61" i="8" s="1"/>
  <c r="TR94" i="8"/>
  <c r="TQ130" i="8"/>
  <c r="UA22" i="8"/>
  <c r="UC22" i="8" s="1"/>
  <c r="UA44" i="8"/>
  <c r="UC44" i="8" s="1"/>
  <c r="UA48" i="8"/>
  <c r="UC48" i="8" s="1"/>
  <c r="UD91" i="8"/>
  <c r="VE21" i="8"/>
  <c r="VG21" i="8" s="1"/>
  <c r="VH23" i="8"/>
  <c r="VE43" i="8"/>
  <c r="VG43" i="8" s="1"/>
  <c r="VH46" i="8"/>
  <c r="VH48" i="8"/>
  <c r="VE62" i="8"/>
  <c r="VG62" i="8" s="1"/>
  <c r="VH102" i="8"/>
  <c r="SV29" i="8"/>
  <c r="SV33" i="8" s="1"/>
  <c r="SV35" i="8" s="1"/>
  <c r="SZ20" i="8"/>
  <c r="SW24" i="8"/>
  <c r="SY24" i="8" s="1"/>
  <c r="SW43" i="8"/>
  <c r="SY43" i="8" s="1"/>
  <c r="SV66" i="8"/>
  <c r="SZ61" i="8"/>
  <c r="UZ29" i="8"/>
  <c r="UY20" i="8"/>
  <c r="VA20" i="8" s="1"/>
  <c r="UY25" i="8"/>
  <c r="VA25" i="8" s="1"/>
  <c r="UZ50" i="8"/>
  <c r="UY42" i="8"/>
  <c r="VA42" i="8" s="1"/>
  <c r="UY46" i="8"/>
  <c r="VA46" i="8" s="1"/>
  <c r="UH29" i="8"/>
  <c r="UG20" i="8"/>
  <c r="UI20" i="8" s="1"/>
  <c r="UG46" i="8"/>
  <c r="UI46" i="8" s="1"/>
  <c r="UH66" i="8"/>
  <c r="UH67" i="8" s="1"/>
  <c r="UG61" i="8"/>
  <c r="UI61" i="8" s="1"/>
  <c r="UH126" i="8"/>
  <c r="UH127" i="8" s="1"/>
  <c r="TL23" i="8"/>
  <c r="TH50" i="8"/>
  <c r="TH54" i="8" s="1"/>
  <c r="TH56" i="8" s="1"/>
  <c r="TH57" i="8" s="1"/>
  <c r="TI57" i="8" s="1"/>
  <c r="TL42" i="8"/>
  <c r="TI48" i="8"/>
  <c r="TK48" i="8" s="1"/>
  <c r="TJ66" i="8"/>
  <c r="TJ67" i="8" s="1"/>
  <c r="TI61" i="8"/>
  <c r="TK61" i="8" s="1"/>
  <c r="TK66" i="8" s="1"/>
  <c r="TT29" i="8"/>
  <c r="TT33" i="8" s="1"/>
  <c r="TT35" i="8" s="1"/>
  <c r="TX20" i="8"/>
  <c r="TU47" i="8"/>
  <c r="TW47" i="8" s="1"/>
  <c r="TX62" i="8"/>
  <c r="TX91" i="8"/>
  <c r="TW130" i="8"/>
  <c r="UM48" i="8"/>
  <c r="UO48" i="8" s="1"/>
  <c r="UL66" i="8"/>
  <c r="UP61" i="8"/>
  <c r="UP93" i="8"/>
  <c r="TD29" i="8"/>
  <c r="TC20" i="8"/>
  <c r="TE20" i="8" s="1"/>
  <c r="TC25" i="8"/>
  <c r="TE25" i="8" s="1"/>
  <c r="TC44" i="8"/>
  <c r="TE44" i="8" s="1"/>
  <c r="TB66" i="8"/>
  <c r="TF61" i="8"/>
  <c r="TD66" i="8"/>
  <c r="TD67" i="8" s="1"/>
  <c r="TC61" i="8"/>
  <c r="TE61" i="8" s="1"/>
  <c r="TF95" i="8"/>
  <c r="TE130" i="8"/>
  <c r="VK25" i="8"/>
  <c r="VM25" i="8" s="1"/>
  <c r="VK46" i="8"/>
  <c r="VM46" i="8" s="1"/>
  <c r="VN62" i="8"/>
  <c r="VN91" i="8"/>
  <c r="US21" i="8"/>
  <c r="UU21" i="8" s="1"/>
  <c r="US25" i="8"/>
  <c r="UU25" i="8" s="1"/>
  <c r="UT50" i="8"/>
  <c r="US42" i="8"/>
  <c r="UU42" i="8" s="1"/>
  <c r="UU50" i="8" s="1"/>
  <c r="US46" i="8"/>
  <c r="UU46" i="8" s="1"/>
  <c r="UV62" i="8"/>
  <c r="UV100" i="8"/>
  <c r="UU130" i="8"/>
  <c r="TP29" i="8"/>
  <c r="TP30" i="8" s="1"/>
  <c r="TO20" i="8"/>
  <c r="TQ20" i="8" s="1"/>
  <c r="TO24" i="8"/>
  <c r="TQ24" i="8" s="1"/>
  <c r="TP50" i="8"/>
  <c r="TO42" i="8"/>
  <c r="TQ42" i="8" s="1"/>
  <c r="TO46" i="8"/>
  <c r="TQ46" i="8" s="1"/>
  <c r="TO62" i="8"/>
  <c r="TQ62" i="8" s="1"/>
  <c r="UB50" i="8"/>
  <c r="UA42" i="8"/>
  <c r="UC42" i="8" s="1"/>
  <c r="UA47" i="8"/>
  <c r="UC47" i="8" s="1"/>
  <c r="UD92" i="8"/>
  <c r="UB126" i="8"/>
  <c r="UB127" i="8" s="1"/>
  <c r="VD50" i="8"/>
  <c r="VD54" i="8" s="1"/>
  <c r="VD56" i="8" s="1"/>
  <c r="VD57" i="8" s="1"/>
  <c r="VE57" i="8" s="1"/>
  <c r="VH42" i="8"/>
  <c r="VD29" i="8"/>
  <c r="VD33" i="8" s="1"/>
  <c r="VD35" i="8" s="1"/>
  <c r="VH20" i="8"/>
  <c r="VD66" i="8"/>
  <c r="VH61" i="8"/>
  <c r="SW23" i="8"/>
  <c r="SY23" i="8" s="1"/>
  <c r="SW44" i="8"/>
  <c r="SY44" i="8" s="1"/>
  <c r="SW47" i="8"/>
  <c r="SY47" i="8" s="1"/>
  <c r="UY24" i="8"/>
  <c r="VA24" i="8" s="1"/>
  <c r="UX66" i="8"/>
  <c r="VB61" i="8"/>
  <c r="VB95" i="8"/>
  <c r="UZ96" i="8"/>
  <c r="VB89" i="8"/>
  <c r="UG22" i="8"/>
  <c r="UI22" i="8" s="1"/>
  <c r="UG44" i="8"/>
  <c r="UI44" i="8" s="1"/>
  <c r="UG43" i="8"/>
  <c r="UI43" i="8" s="1"/>
  <c r="UG62" i="8"/>
  <c r="UI62" i="8" s="1"/>
  <c r="TH29" i="8"/>
  <c r="TH33" i="8" s="1"/>
  <c r="TH35" i="8" s="1"/>
  <c r="TL20" i="8"/>
  <c r="TI23" i="8"/>
  <c r="TK23" i="8" s="1"/>
  <c r="TH66" i="8"/>
  <c r="TL61" i="8"/>
  <c r="TL91" i="8"/>
  <c r="TU24" i="8"/>
  <c r="TW24" i="8" s="1"/>
  <c r="TU45" i="8"/>
  <c r="TW45" i="8" s="1"/>
  <c r="TU46" i="8"/>
  <c r="TW46" i="8" s="1"/>
  <c r="UL50" i="8"/>
  <c r="UL54" i="8" s="1"/>
  <c r="UL56" i="8" s="1"/>
  <c r="UL57" i="8" s="1"/>
  <c r="UM57" i="8" s="1"/>
  <c r="UP42" i="8"/>
  <c r="UM43" i="8"/>
  <c r="UO43" i="8" s="1"/>
  <c r="UM47" i="8"/>
  <c r="UO47" i="8" s="1"/>
  <c r="UM62" i="8"/>
  <c r="UO62" i="8" s="1"/>
  <c r="VK23" i="8"/>
  <c r="VM23" i="8" s="1"/>
  <c r="UV20" i="8"/>
  <c r="UR29" i="8"/>
  <c r="UR33" i="8" s="1"/>
  <c r="UR35" i="8" s="1"/>
  <c r="US24" i="8"/>
  <c r="UU24" i="8" s="1"/>
  <c r="TO44" i="8"/>
  <c r="TQ44" i="8" s="1"/>
  <c r="TO48" i="8"/>
  <c r="TQ48" i="8" s="1"/>
  <c r="TP96" i="8"/>
  <c r="TR89" i="8"/>
  <c r="TR102" i="8"/>
  <c r="UA43" i="8"/>
  <c r="UC43" i="8" s="1"/>
  <c r="TZ66" i="8"/>
  <c r="UD61" i="8"/>
  <c r="UD93" i="8"/>
  <c r="UD95" i="8"/>
  <c r="UC130" i="8"/>
  <c r="VH91" i="8"/>
  <c r="VE22" i="8"/>
  <c r="VG22" i="8" s="1"/>
  <c r="VH47" i="8"/>
  <c r="VH21" i="8"/>
  <c r="VE23" i="8"/>
  <c r="VG23" i="8" s="1"/>
  <c r="VH45" i="8"/>
  <c r="VH90" i="8"/>
  <c r="VH101" i="8"/>
  <c r="SW48" i="8"/>
  <c r="SY48" i="8" s="1"/>
  <c r="SZ89" i="8"/>
  <c r="SX96" i="8"/>
  <c r="SZ99" i="8"/>
  <c r="SZ101" i="8"/>
  <c r="SX126" i="8"/>
  <c r="SX127" i="8" s="1"/>
  <c r="UY44" i="8"/>
  <c r="VA44" i="8" s="1"/>
  <c r="UY62" i="8"/>
  <c r="VA62" i="8" s="1"/>
  <c r="VB101" i="8"/>
  <c r="VB90" i="8"/>
  <c r="VB99" i="8"/>
  <c r="UG47" i="8"/>
  <c r="UI47" i="8" s="1"/>
  <c r="UJ95" i="8"/>
  <c r="UJ101" i="8"/>
  <c r="TI45" i="8"/>
  <c r="TK45" i="8" s="1"/>
  <c r="TI62" i="8"/>
  <c r="TK62" i="8" s="1"/>
  <c r="TL100" i="8"/>
  <c r="TU25" i="8"/>
  <c r="TW25" i="8" s="1"/>
  <c r="TU48" i="8"/>
  <c r="TW48" i="8" s="1"/>
  <c r="TU62" i="8"/>
  <c r="TW62" i="8" s="1"/>
  <c r="TX93" i="8"/>
  <c r="TX102" i="8"/>
  <c r="UM23" i="8"/>
  <c r="UO23" i="8" s="1"/>
  <c r="UN50" i="8"/>
  <c r="UM42" i="8"/>
  <c r="UO42" i="8" s="1"/>
  <c r="UO50" i="8" s="1"/>
  <c r="TC24" i="8"/>
  <c r="TE24" i="8" s="1"/>
  <c r="TC46" i="8"/>
  <c r="TE46" i="8" s="1"/>
  <c r="TF101" i="8"/>
  <c r="VK45" i="8"/>
  <c r="VM45" i="8" s="1"/>
  <c r="VK47" i="8"/>
  <c r="VM47" i="8" s="1"/>
  <c r="VN93" i="8"/>
  <c r="VN101" i="8"/>
  <c r="UV24" i="8"/>
  <c r="UV25" i="8"/>
  <c r="US44" i="8"/>
  <c r="UU44" i="8" s="1"/>
  <c r="US48" i="8"/>
  <c r="UU48" i="8" s="1"/>
  <c r="TR43" i="8"/>
  <c r="TR47" i="8"/>
  <c r="TR95" i="8"/>
  <c r="TR90" i="8"/>
  <c r="TR99" i="8"/>
  <c r="UB29" i="8"/>
  <c r="UA20" i="8"/>
  <c r="UC20" i="8" s="1"/>
  <c r="UA25" i="8"/>
  <c r="UC25" i="8" s="1"/>
  <c r="UD45" i="8"/>
  <c r="UD94" i="8"/>
  <c r="UD62" i="8"/>
  <c r="UD131" i="8"/>
  <c r="VE47" i="8"/>
  <c r="VG47" i="8" s="1"/>
  <c r="VF66" i="8"/>
  <c r="VF67" i="8" s="1"/>
  <c r="VE61" i="8"/>
  <c r="VG61" i="8" s="1"/>
  <c r="VG66" i="8" s="1"/>
  <c r="VH93" i="8"/>
  <c r="SW62" i="8"/>
  <c r="SY62" i="8" s="1"/>
  <c r="UY22" i="8"/>
  <c r="VA22" i="8" s="1"/>
  <c r="UX50" i="8"/>
  <c r="UX54" i="8" s="1"/>
  <c r="UX56" i="8" s="1"/>
  <c r="UX57" i="8" s="1"/>
  <c r="UY57" i="8" s="1"/>
  <c r="VB42" i="8"/>
  <c r="UY47" i="8"/>
  <c r="VA47" i="8" s="1"/>
  <c r="UG24" i="8"/>
  <c r="UI24" i="8" s="1"/>
  <c r="UG45" i="8"/>
  <c r="UI45" i="8" s="1"/>
  <c r="UH96" i="8"/>
  <c r="UJ89" i="8"/>
  <c r="K29" i="8"/>
  <c r="TI21" i="8"/>
  <c r="TK21" i="8" s="1"/>
  <c r="TI43" i="8"/>
  <c r="TK43" i="8" s="1"/>
  <c r="TJ96" i="8"/>
  <c r="TL89" i="8"/>
  <c r="TU21" i="8"/>
  <c r="TW21" i="8" s="1"/>
  <c r="TU22" i="8"/>
  <c r="TW22" i="8" s="1"/>
  <c r="TU44" i="8"/>
  <c r="TW44" i="8" s="1"/>
  <c r="TX94" i="8"/>
  <c r="TX131" i="8"/>
  <c r="UM25" i="8"/>
  <c r="UO25" i="8" s="1"/>
  <c r="UM45" i="8"/>
  <c r="UO45" i="8" s="1"/>
  <c r="UP47" i="8"/>
  <c r="UP62" i="8"/>
  <c r="UP100" i="8"/>
  <c r="UP101" i="8"/>
  <c r="TD50" i="8"/>
  <c r="TC42" i="8"/>
  <c r="TE42" i="8" s="1"/>
  <c r="TB50" i="8"/>
  <c r="TB54" i="8" s="1"/>
  <c r="TB56" i="8" s="1"/>
  <c r="TB57" i="8" s="1"/>
  <c r="TC57" i="8" s="1"/>
  <c r="TF42" i="8"/>
  <c r="TF47" i="8"/>
  <c r="TF62" i="8"/>
  <c r="TF100" i="8"/>
  <c r="TD96" i="8"/>
  <c r="TF89" i="8"/>
  <c r="TF102" i="8"/>
  <c r="VJ29" i="8"/>
  <c r="VJ33" i="8" s="1"/>
  <c r="VJ35" i="8" s="1"/>
  <c r="VN20" i="8"/>
  <c r="VN48" i="8"/>
  <c r="VN95" i="8"/>
  <c r="UV22" i="8"/>
  <c r="US43" i="8"/>
  <c r="UU43" i="8" s="1"/>
  <c r="UV47" i="8"/>
  <c r="UV99" i="8"/>
  <c r="UT96" i="8"/>
  <c r="UV89" i="8"/>
  <c r="UV101" i="8"/>
  <c r="TO25" i="8"/>
  <c r="TQ25" i="8" s="1"/>
  <c r="TR23" i="8"/>
  <c r="TR45" i="8"/>
  <c r="TO47" i="8"/>
  <c r="TQ47" i="8" s="1"/>
  <c r="TN66" i="8"/>
  <c r="TR61" i="8"/>
  <c r="TR91" i="8"/>
  <c r="TR100" i="8"/>
  <c r="UA24" i="8"/>
  <c r="UC24" i="8" s="1"/>
  <c r="UD46" i="8"/>
  <c r="UB66" i="8"/>
  <c r="UB67" i="8" s="1"/>
  <c r="UA61" i="8"/>
  <c r="UC61" i="8" s="1"/>
  <c r="AJ96" i="1"/>
  <c r="AJ97" i="1"/>
  <c r="AJ98" i="1"/>
  <c r="AJ95" i="1"/>
  <c r="AM46" i="1"/>
  <c r="AM45" i="1"/>
  <c r="AM44" i="1"/>
  <c r="AM43" i="1"/>
  <c r="AM42" i="1"/>
  <c r="AM41" i="1"/>
  <c r="AM40" i="1"/>
  <c r="AI46" i="1"/>
  <c r="AI1" i="1"/>
  <c r="VA66" i="8" l="1"/>
  <c r="UB30" i="8"/>
  <c r="UB51" i="8"/>
  <c r="UB57" i="8" s="1"/>
  <c r="UZ30" i="8"/>
  <c r="TV51" i="8"/>
  <c r="TV57" i="8" s="1"/>
  <c r="TP51" i="8"/>
  <c r="TP57" i="8" s="1"/>
  <c r="TE66" i="8"/>
  <c r="TD30" i="8"/>
  <c r="UI29" i="8"/>
  <c r="SX51" i="8"/>
  <c r="SX57" i="8" s="1"/>
  <c r="UT51" i="8"/>
  <c r="UT57" i="8" s="1"/>
  <c r="SY66" i="8"/>
  <c r="TJ30" i="8"/>
  <c r="TE50" i="8"/>
  <c r="UI50" i="8"/>
  <c r="TQ66" i="8"/>
  <c r="UC29" i="8"/>
  <c r="TE29" i="8"/>
  <c r="UT103" i="8"/>
  <c r="UT97" i="8"/>
  <c r="UV96" i="8"/>
  <c r="SY50" i="8"/>
  <c r="TD51" i="8"/>
  <c r="TD57" i="8" s="1"/>
  <c r="UH97" i="8"/>
  <c r="UH103" i="8"/>
  <c r="UJ96" i="8"/>
  <c r="UR71" i="8"/>
  <c r="UR36" i="8"/>
  <c r="US36" i="8" s="1"/>
  <c r="TH71" i="8"/>
  <c r="TH36" i="8"/>
  <c r="TI36" i="8" s="1"/>
  <c r="UZ51" i="8"/>
  <c r="UZ57" i="8" s="1"/>
  <c r="TN71" i="8"/>
  <c r="TN36" i="8"/>
  <c r="TO36" i="8" s="1"/>
  <c r="TV103" i="8"/>
  <c r="TX96" i="8"/>
  <c r="TV97" i="8"/>
  <c r="SY29" i="8"/>
  <c r="TJ51" i="8"/>
  <c r="TJ57" i="8" s="1"/>
  <c r="TV30" i="8"/>
  <c r="VL97" i="8"/>
  <c r="VL103" i="8"/>
  <c r="VN96" i="8"/>
  <c r="TD103" i="8"/>
  <c r="TF96" i="8"/>
  <c r="TD97" i="8"/>
  <c r="UL71" i="8"/>
  <c r="UL36" i="8"/>
  <c r="UM36" i="8" s="1"/>
  <c r="TP103" i="8"/>
  <c r="TP97" i="8"/>
  <c r="TR96" i="8"/>
  <c r="VD71" i="8"/>
  <c r="VD36" i="8"/>
  <c r="VE36" i="8" s="1"/>
  <c r="UC50" i="8"/>
  <c r="UX71" i="8"/>
  <c r="UX36" i="8"/>
  <c r="UY36" i="8" s="1"/>
  <c r="VF51" i="8"/>
  <c r="VF57" i="8" s="1"/>
  <c r="UN30" i="8"/>
  <c r="VA50" i="8"/>
  <c r="UC66" i="8"/>
  <c r="TJ103" i="8"/>
  <c r="TJ97" i="8"/>
  <c r="TL96" i="8"/>
  <c r="SX103" i="8"/>
  <c r="SZ96" i="8"/>
  <c r="SX97" i="8"/>
  <c r="UZ103" i="8"/>
  <c r="VB96" i="8"/>
  <c r="UZ97" i="8"/>
  <c r="TT71" i="8"/>
  <c r="TT36" i="8"/>
  <c r="TU36" i="8" s="1"/>
  <c r="UT30" i="8"/>
  <c r="TB71" i="8"/>
  <c r="TB36" i="8"/>
  <c r="TC36" i="8" s="1"/>
  <c r="SX30" i="8"/>
  <c r="VF30" i="8"/>
  <c r="UB103" i="8"/>
  <c r="UD96" i="8"/>
  <c r="UB97" i="8"/>
  <c r="UH30" i="8"/>
  <c r="VL30" i="8"/>
  <c r="L103" i="8"/>
  <c r="J106" i="8"/>
  <c r="H106" i="8" s="1"/>
  <c r="J112" i="8" s="1"/>
  <c r="J113" i="8" s="1"/>
  <c r="UF71" i="8"/>
  <c r="UF36" i="8"/>
  <c r="UG36" i="8" s="1"/>
  <c r="TZ71" i="8"/>
  <c r="TZ36" i="8"/>
  <c r="UA36" i="8" s="1"/>
  <c r="VL51" i="8"/>
  <c r="VL57" i="8" s="1"/>
  <c r="VJ71" i="8"/>
  <c r="VJ36" i="8"/>
  <c r="VK36" i="8" s="1"/>
  <c r="TQ29" i="8"/>
  <c r="VA29" i="8"/>
  <c r="SV71" i="8"/>
  <c r="SV36" i="8"/>
  <c r="SW36" i="8" s="1"/>
  <c r="UH51" i="8"/>
  <c r="UH57" i="8" s="1"/>
  <c r="VF103" i="8"/>
  <c r="VF97" i="8"/>
  <c r="VH96" i="8"/>
  <c r="UN103" i="8"/>
  <c r="UN97" i="8"/>
  <c r="UP96" i="8"/>
  <c r="UN51" i="8"/>
  <c r="UN57" i="8" s="1"/>
  <c r="UI66" i="8"/>
  <c r="TQ50" i="8"/>
  <c r="AE96" i="1"/>
  <c r="AE97" i="1"/>
  <c r="AE98" i="1"/>
  <c r="AE95" i="1"/>
  <c r="AH46" i="1"/>
  <c r="AH45" i="1"/>
  <c r="AH44" i="1"/>
  <c r="AH43" i="1"/>
  <c r="AH42" i="1"/>
  <c r="AH41" i="1"/>
  <c r="AH40" i="1"/>
  <c r="AD1" i="1"/>
  <c r="Y1" i="1"/>
  <c r="TD36" i="8" l="1"/>
  <c r="TP36" i="8"/>
  <c r="VF36" i="8"/>
  <c r="VL36" i="8"/>
  <c r="UH36" i="8"/>
  <c r="UT36" i="8"/>
  <c r="TV36" i="8"/>
  <c r="SX106" i="8"/>
  <c r="SV106" i="8" s="1"/>
  <c r="SZ103" i="8"/>
  <c r="UP103" i="8"/>
  <c r="UN106" i="8"/>
  <c r="UL106" i="8" s="1"/>
  <c r="VH103" i="8"/>
  <c r="VF106" i="8"/>
  <c r="VD106" i="8" s="1"/>
  <c r="VF112" i="8" s="1"/>
  <c r="VF113" i="8" s="1"/>
  <c r="TJ36" i="8"/>
  <c r="UB106" i="8"/>
  <c r="TZ106" i="8" s="1"/>
  <c r="UD103" i="8"/>
  <c r="TJ106" i="8"/>
  <c r="TH106" i="8" s="1"/>
  <c r="TL103" i="8"/>
  <c r="TF103" i="8"/>
  <c r="TD106" i="8"/>
  <c r="TB106" i="8" s="1"/>
  <c r="TD112" i="8" s="1"/>
  <c r="TD113" i="8" s="1"/>
  <c r="UT106" i="8"/>
  <c r="UR106" i="8" s="1"/>
  <c r="UV103" i="8"/>
  <c r="UB36" i="8"/>
  <c r="UZ36" i="8"/>
  <c r="SX36" i="8"/>
  <c r="VB103" i="8"/>
  <c r="UZ106" i="8"/>
  <c r="UX106" i="8" s="1"/>
  <c r="UZ112" i="8" s="1"/>
  <c r="UZ113" i="8" s="1"/>
  <c r="TX103" i="8"/>
  <c r="TV106" i="8"/>
  <c r="TT106" i="8" s="1"/>
  <c r="TV112" i="8" s="1"/>
  <c r="TV113" i="8" s="1"/>
  <c r="UN36" i="8"/>
  <c r="VL106" i="8"/>
  <c r="VJ106" i="8" s="1"/>
  <c r="VN103" i="8"/>
  <c r="UH106" i="8"/>
  <c r="UF106" i="8" s="1"/>
  <c r="UJ103" i="8"/>
  <c r="TR103" i="8"/>
  <c r="TP106" i="8"/>
  <c r="TN106" i="8" s="1"/>
  <c r="TP112" i="8" s="1"/>
  <c r="TP113" i="8" s="1"/>
  <c r="Z59" i="1"/>
  <c r="Z96" i="1"/>
  <c r="Z97" i="1"/>
  <c r="Z98" i="1"/>
  <c r="Z95" i="1"/>
  <c r="AC46" i="1"/>
  <c r="AC45" i="1"/>
  <c r="AC44" i="1"/>
  <c r="AC43" i="1"/>
  <c r="AC42" i="1"/>
  <c r="AC41" i="1"/>
  <c r="AC40" i="1"/>
  <c r="UH112" i="8" l="1"/>
  <c r="UH113" i="8" s="1"/>
  <c r="VL112" i="8"/>
  <c r="VL113" i="8" s="1"/>
  <c r="UT112" i="8"/>
  <c r="UT113" i="8" s="1"/>
  <c r="UN112" i="8"/>
  <c r="UN113" i="8" s="1"/>
  <c r="TJ112" i="8"/>
  <c r="TJ113" i="8" s="1"/>
  <c r="UB112" i="8"/>
  <c r="UB113" i="8" s="1"/>
  <c r="SX112" i="8"/>
  <c r="SX113" i="8" s="1"/>
  <c r="U96" i="1"/>
  <c r="U97" i="1"/>
  <c r="U98" i="1"/>
  <c r="U95" i="1"/>
  <c r="X41" i="1"/>
  <c r="X42" i="1"/>
  <c r="X43" i="1"/>
  <c r="X44" i="1"/>
  <c r="X45" i="1"/>
  <c r="X46" i="1"/>
  <c r="X40" i="1"/>
  <c r="E60" i="1" l="1"/>
  <c r="E59" i="1"/>
  <c r="E46" i="1"/>
  <c r="E45" i="1"/>
  <c r="E44" i="1"/>
  <c r="E43" i="1"/>
  <c r="E42" i="1"/>
  <c r="E41" i="1"/>
  <c r="E40" i="1"/>
  <c r="E25" i="1"/>
  <c r="E24" i="1"/>
  <c r="E23" i="1"/>
  <c r="E22" i="1"/>
  <c r="E21" i="1"/>
  <c r="E20" i="1"/>
  <c r="ST44" i="1" l="1"/>
  <c r="SQ44" i="1"/>
  <c r="SR44" i="1" s="1"/>
  <c r="SS44" i="1" s="1"/>
  <c r="SO44" i="1"/>
  <c r="SL44" i="1"/>
  <c r="SM44" i="1" s="1"/>
  <c r="SN44" i="1" s="1"/>
  <c r="SJ44" i="1"/>
  <c r="SG44" i="1"/>
  <c r="SH44" i="1" s="1"/>
  <c r="SI44" i="1" s="1"/>
  <c r="SE44" i="1"/>
  <c r="SB44" i="1"/>
  <c r="SC44" i="1" s="1"/>
  <c r="SD44" i="1" s="1"/>
  <c r="RZ44" i="1"/>
  <c r="RW44" i="1"/>
  <c r="RX44" i="1" s="1"/>
  <c r="RY44" i="1" s="1"/>
  <c r="RU44" i="1"/>
  <c r="RR44" i="1"/>
  <c r="RS44" i="1" s="1"/>
  <c r="RT44" i="1" s="1"/>
  <c r="RP44" i="1"/>
  <c r="RM44" i="1"/>
  <c r="RN44" i="1" s="1"/>
  <c r="RO44" i="1" s="1"/>
  <c r="RK44" i="1"/>
  <c r="RH44" i="1"/>
  <c r="RI44" i="1" s="1"/>
  <c r="RJ44" i="1" s="1"/>
  <c r="RF44" i="1"/>
  <c r="RC44" i="1"/>
  <c r="RD44" i="1" s="1"/>
  <c r="RE44" i="1" s="1"/>
  <c r="RA44" i="1"/>
  <c r="QX44" i="1"/>
  <c r="QY44" i="1" s="1"/>
  <c r="QZ44" i="1" s="1"/>
  <c r="QV44" i="1"/>
  <c r="QS44" i="1"/>
  <c r="QT44" i="1" s="1"/>
  <c r="QU44" i="1" s="1"/>
  <c r="QQ44" i="1"/>
  <c r="QN44" i="1"/>
  <c r="QO44" i="1" s="1"/>
  <c r="QP44" i="1" s="1"/>
  <c r="QL44" i="1"/>
  <c r="QI44" i="1"/>
  <c r="QJ44" i="1" s="1"/>
  <c r="QK44" i="1" s="1"/>
  <c r="QG44" i="1"/>
  <c r="QD44" i="1"/>
  <c r="QE44" i="1" s="1"/>
  <c r="QF44" i="1" s="1"/>
  <c r="QB44" i="1"/>
  <c r="PY44" i="1"/>
  <c r="PZ44" i="1" s="1"/>
  <c r="QA44" i="1" s="1"/>
  <c r="PW44" i="1"/>
  <c r="PT44" i="1"/>
  <c r="PU44" i="1" s="1"/>
  <c r="PV44" i="1" s="1"/>
  <c r="PR44" i="1"/>
  <c r="PO44" i="1"/>
  <c r="PP44" i="1" s="1"/>
  <c r="PQ44" i="1" s="1"/>
  <c r="PM44" i="1"/>
  <c r="PJ44" i="1"/>
  <c r="PK44" i="1" s="1"/>
  <c r="PL44" i="1" s="1"/>
  <c r="PH44" i="1"/>
  <c r="PE44" i="1"/>
  <c r="PF44" i="1" s="1"/>
  <c r="PG44" i="1" s="1"/>
  <c r="PC44" i="1"/>
  <c r="OZ44" i="1"/>
  <c r="PA44" i="1" s="1"/>
  <c r="PB44" i="1" s="1"/>
  <c r="OX44" i="1"/>
  <c r="OU44" i="1"/>
  <c r="OV44" i="1" s="1"/>
  <c r="OW44" i="1" s="1"/>
  <c r="OS44" i="1"/>
  <c r="OP44" i="1"/>
  <c r="OQ44" i="1" s="1"/>
  <c r="OR44" i="1" s="1"/>
  <c r="ON44" i="1"/>
  <c r="OK44" i="1"/>
  <c r="OL44" i="1" s="1"/>
  <c r="OM44" i="1" s="1"/>
  <c r="OI44" i="1"/>
  <c r="OF44" i="1"/>
  <c r="OG44" i="1" s="1"/>
  <c r="OH44" i="1" s="1"/>
  <c r="OD44" i="1"/>
  <c r="OA44" i="1"/>
  <c r="OB44" i="1" s="1"/>
  <c r="OC44" i="1" s="1"/>
  <c r="NY44" i="1"/>
  <c r="NV44" i="1"/>
  <c r="NW44" i="1" s="1"/>
  <c r="NX44" i="1" s="1"/>
  <c r="NT44" i="1"/>
  <c r="NQ44" i="1"/>
  <c r="NR44" i="1" s="1"/>
  <c r="NS44" i="1" s="1"/>
  <c r="NO44" i="1"/>
  <c r="NL44" i="1"/>
  <c r="NM44" i="1" s="1"/>
  <c r="NN44" i="1" s="1"/>
  <c r="NJ44" i="1"/>
  <c r="NG44" i="1"/>
  <c r="NH44" i="1" s="1"/>
  <c r="NI44" i="1" s="1"/>
  <c r="NE44" i="1"/>
  <c r="NB44" i="1"/>
  <c r="NC44" i="1" s="1"/>
  <c r="ND44" i="1" s="1"/>
  <c r="MZ44" i="1"/>
  <c r="MW44" i="1"/>
  <c r="MX44" i="1" s="1"/>
  <c r="MY44" i="1" s="1"/>
  <c r="MU44" i="1"/>
  <c r="MR44" i="1"/>
  <c r="MS44" i="1" s="1"/>
  <c r="MT44" i="1" s="1"/>
  <c r="MP44" i="1"/>
  <c r="MM44" i="1"/>
  <c r="MN44" i="1" s="1"/>
  <c r="MO44" i="1" s="1"/>
  <c r="MK44" i="1"/>
  <c r="MH44" i="1"/>
  <c r="MI44" i="1" s="1"/>
  <c r="MJ44" i="1" s="1"/>
  <c r="MF44" i="1"/>
  <c r="MC44" i="1"/>
  <c r="MD44" i="1" s="1"/>
  <c r="ME44" i="1" s="1"/>
  <c r="MA44" i="1"/>
  <c r="LX44" i="1"/>
  <c r="LY44" i="1" s="1"/>
  <c r="LZ44" i="1" s="1"/>
  <c r="LV44" i="1"/>
  <c r="LS44" i="1"/>
  <c r="LT44" i="1" s="1"/>
  <c r="LU44" i="1" s="1"/>
  <c r="LQ44" i="1"/>
  <c r="LN44" i="1"/>
  <c r="LO44" i="1" s="1"/>
  <c r="LP44" i="1" s="1"/>
  <c r="LL44" i="1"/>
  <c r="LI44" i="1"/>
  <c r="LJ44" i="1" s="1"/>
  <c r="LK44" i="1" s="1"/>
  <c r="LG44" i="1"/>
  <c r="LD44" i="1"/>
  <c r="LE44" i="1" s="1"/>
  <c r="LF44" i="1" s="1"/>
  <c r="LB44" i="1"/>
  <c r="KY44" i="1"/>
  <c r="KZ44" i="1" s="1"/>
  <c r="LA44" i="1" s="1"/>
  <c r="KW44" i="1"/>
  <c r="KT44" i="1"/>
  <c r="KU44" i="1" s="1"/>
  <c r="KV44" i="1" s="1"/>
  <c r="KR44" i="1"/>
  <c r="KO44" i="1"/>
  <c r="KP44" i="1" s="1"/>
  <c r="KQ44" i="1" s="1"/>
  <c r="KM44" i="1"/>
  <c r="KJ44" i="1"/>
  <c r="KK44" i="1" s="1"/>
  <c r="KL44" i="1" s="1"/>
  <c r="KH44" i="1"/>
  <c r="KE44" i="1"/>
  <c r="KF44" i="1" s="1"/>
  <c r="KG44" i="1" s="1"/>
  <c r="KC44" i="1"/>
  <c r="JZ44" i="1"/>
  <c r="KA44" i="1" s="1"/>
  <c r="KB44" i="1" s="1"/>
  <c r="JX44" i="1"/>
  <c r="JU44" i="1"/>
  <c r="JV44" i="1" s="1"/>
  <c r="JW44" i="1" s="1"/>
  <c r="JS44" i="1"/>
  <c r="JP44" i="1"/>
  <c r="JQ44" i="1" s="1"/>
  <c r="JR44" i="1" s="1"/>
  <c r="JN44" i="1"/>
  <c r="JK44" i="1"/>
  <c r="JL44" i="1" s="1"/>
  <c r="JM44" i="1" s="1"/>
  <c r="JI44" i="1"/>
  <c r="JF44" i="1"/>
  <c r="JG44" i="1" s="1"/>
  <c r="JH44" i="1" s="1"/>
  <c r="JD44" i="1"/>
  <c r="JA44" i="1"/>
  <c r="JB44" i="1" s="1"/>
  <c r="JC44" i="1" s="1"/>
  <c r="IY44" i="1"/>
  <c r="IV44" i="1"/>
  <c r="IW44" i="1" s="1"/>
  <c r="IX44" i="1" s="1"/>
  <c r="IT44" i="1"/>
  <c r="IQ44" i="1"/>
  <c r="IR44" i="1" s="1"/>
  <c r="IS44" i="1" s="1"/>
  <c r="IO44" i="1"/>
  <c r="IL44" i="1"/>
  <c r="IM44" i="1" s="1"/>
  <c r="IN44" i="1" s="1"/>
  <c r="IJ44" i="1"/>
  <c r="IG44" i="1"/>
  <c r="IH44" i="1" s="1"/>
  <c r="II44" i="1" s="1"/>
  <c r="IE44" i="1"/>
  <c r="IB44" i="1"/>
  <c r="IC44" i="1" s="1"/>
  <c r="ID44" i="1" s="1"/>
  <c r="HZ44" i="1"/>
  <c r="HW44" i="1"/>
  <c r="HX44" i="1" s="1"/>
  <c r="HY44" i="1" s="1"/>
  <c r="HU44" i="1"/>
  <c r="HR44" i="1"/>
  <c r="HS44" i="1" s="1"/>
  <c r="HT44" i="1" s="1"/>
  <c r="HP44" i="1"/>
  <c r="HM44" i="1"/>
  <c r="HN44" i="1" s="1"/>
  <c r="HO44" i="1" s="1"/>
  <c r="HK44" i="1"/>
  <c r="HH44" i="1"/>
  <c r="HI44" i="1" s="1"/>
  <c r="HJ44" i="1" s="1"/>
  <c r="HF44" i="1"/>
  <c r="HC44" i="1"/>
  <c r="HD44" i="1" s="1"/>
  <c r="HE44" i="1" s="1"/>
  <c r="HA44" i="1"/>
  <c r="GX44" i="1"/>
  <c r="GY44" i="1" s="1"/>
  <c r="GZ44" i="1" s="1"/>
  <c r="GV44" i="1"/>
  <c r="GS44" i="1"/>
  <c r="GT44" i="1" s="1"/>
  <c r="GU44" i="1" s="1"/>
  <c r="GQ44" i="1"/>
  <c r="GN44" i="1"/>
  <c r="GO44" i="1" s="1"/>
  <c r="GP44" i="1" s="1"/>
  <c r="GL44" i="1"/>
  <c r="GI44" i="1"/>
  <c r="GJ44" i="1" s="1"/>
  <c r="GK44" i="1" s="1"/>
  <c r="GG44" i="1"/>
  <c r="GD44" i="1"/>
  <c r="GE44" i="1" s="1"/>
  <c r="GF44" i="1" s="1"/>
  <c r="GB44" i="1"/>
  <c r="FY44" i="1"/>
  <c r="FZ44" i="1" s="1"/>
  <c r="GA44" i="1" s="1"/>
  <c r="FW44" i="1"/>
  <c r="FT44" i="1"/>
  <c r="FU44" i="1" s="1"/>
  <c r="FV44" i="1" s="1"/>
  <c r="FR44" i="1"/>
  <c r="FO44" i="1"/>
  <c r="FP44" i="1" s="1"/>
  <c r="FQ44" i="1" s="1"/>
  <c r="FM44" i="1"/>
  <c r="FJ44" i="1"/>
  <c r="FK44" i="1" s="1"/>
  <c r="FL44" i="1" s="1"/>
  <c r="FH44" i="1"/>
  <c r="FE44" i="1"/>
  <c r="FF44" i="1" s="1"/>
  <c r="FG44" i="1" s="1"/>
  <c r="FC44" i="1"/>
  <c r="EZ44" i="1"/>
  <c r="FA44" i="1" s="1"/>
  <c r="FB44" i="1" s="1"/>
  <c r="EX44" i="1"/>
  <c r="EU44" i="1"/>
  <c r="EV44" i="1" s="1"/>
  <c r="EW44" i="1" s="1"/>
  <c r="ES44" i="1"/>
  <c r="EP44" i="1"/>
  <c r="EQ44" i="1" s="1"/>
  <c r="ER44" i="1" s="1"/>
  <c r="EN44" i="1"/>
  <c r="EK44" i="1"/>
  <c r="EL44" i="1" s="1"/>
  <c r="EM44" i="1" s="1"/>
  <c r="EI44" i="1"/>
  <c r="EF44" i="1"/>
  <c r="EG44" i="1" s="1"/>
  <c r="EH44" i="1" s="1"/>
  <c r="ED44" i="1"/>
  <c r="EA44" i="1"/>
  <c r="EB44" i="1" s="1"/>
  <c r="EC44" i="1" s="1"/>
  <c r="DY44" i="1"/>
  <c r="DV44" i="1"/>
  <c r="DW44" i="1" s="1"/>
  <c r="DX44" i="1" s="1"/>
  <c r="DT44" i="1"/>
  <c r="DQ44" i="1"/>
  <c r="DR44" i="1" s="1"/>
  <c r="DS44" i="1" s="1"/>
  <c r="DO44" i="1"/>
  <c r="DL44" i="1"/>
  <c r="DM44" i="1" s="1"/>
  <c r="DN44" i="1" s="1"/>
  <c r="DJ44" i="1"/>
  <c r="DG44" i="1"/>
  <c r="DH44" i="1" s="1"/>
  <c r="DI44" i="1" s="1"/>
  <c r="DE44" i="1"/>
  <c r="DB44" i="1"/>
  <c r="DC44" i="1" s="1"/>
  <c r="DD44" i="1" s="1"/>
  <c r="CZ44" i="1"/>
  <c r="CW44" i="1"/>
  <c r="CX44" i="1" s="1"/>
  <c r="CY44" i="1" s="1"/>
  <c r="CU44" i="1"/>
  <c r="CR44" i="1"/>
  <c r="CS44" i="1" s="1"/>
  <c r="CT44" i="1" s="1"/>
  <c r="CP44" i="1"/>
  <c r="CM44" i="1"/>
  <c r="CN44" i="1" s="1"/>
  <c r="CO44" i="1" s="1"/>
  <c r="CK44" i="1"/>
  <c r="CH44" i="1"/>
  <c r="CI44" i="1" s="1"/>
  <c r="CJ44" i="1" s="1"/>
  <c r="CF44" i="1"/>
  <c r="CC44" i="1"/>
  <c r="CD44" i="1" s="1"/>
  <c r="CE44" i="1" s="1"/>
  <c r="CA44" i="1"/>
  <c r="BX44" i="1"/>
  <c r="BY44" i="1" s="1"/>
  <c r="BZ44" i="1" s="1"/>
  <c r="BV44" i="1"/>
  <c r="BS44" i="1"/>
  <c r="BT44" i="1" s="1"/>
  <c r="BU44" i="1" s="1"/>
  <c r="BQ44" i="1"/>
  <c r="BN44" i="1"/>
  <c r="BO44" i="1" s="1"/>
  <c r="BP44" i="1" s="1"/>
  <c r="BL44" i="1"/>
  <c r="BI44" i="1"/>
  <c r="BJ44" i="1" s="1"/>
  <c r="BK44" i="1" s="1"/>
  <c r="BG44" i="1"/>
  <c r="BD44" i="1"/>
  <c r="BE44" i="1" s="1"/>
  <c r="BF44" i="1" s="1"/>
  <c r="BB44" i="1"/>
  <c r="AZ44" i="1"/>
  <c r="BA44" i="1" s="1"/>
  <c r="AU44" i="1"/>
  <c r="AV44" i="1" s="1"/>
  <c r="AP44" i="1"/>
  <c r="AQ44" i="1" s="1"/>
  <c r="AK44" i="1"/>
  <c r="AL44" i="1" s="1"/>
  <c r="AF44" i="1"/>
  <c r="AG44" i="1" s="1"/>
  <c r="SP48" i="1"/>
  <c r="SK48" i="1"/>
  <c r="SF48" i="1"/>
  <c r="SA48" i="1"/>
  <c r="RV48" i="1"/>
  <c r="RQ48" i="1"/>
  <c r="RL48" i="1"/>
  <c r="RG48" i="1"/>
  <c r="RB48" i="1"/>
  <c r="QW48" i="1"/>
  <c r="QR48" i="1"/>
  <c r="QM48" i="1"/>
  <c r="QH48" i="1"/>
  <c r="QC48" i="1"/>
  <c r="PX48" i="1"/>
  <c r="PS48" i="1"/>
  <c r="PN48" i="1"/>
  <c r="PI48" i="1"/>
  <c r="PD48" i="1"/>
  <c r="OY48" i="1"/>
  <c r="OT48" i="1"/>
  <c r="OO48" i="1"/>
  <c r="OJ48" i="1"/>
  <c r="OE48" i="1"/>
  <c r="NZ48" i="1"/>
  <c r="NU48" i="1"/>
  <c r="NP48" i="1"/>
  <c r="NK48" i="1"/>
  <c r="NF48" i="1"/>
  <c r="NA48" i="1"/>
  <c r="MV48" i="1"/>
  <c r="MQ48" i="1"/>
  <c r="ML48" i="1"/>
  <c r="MG48" i="1"/>
  <c r="MB48" i="1"/>
  <c r="LW48" i="1"/>
  <c r="LR48" i="1"/>
  <c r="LM48" i="1"/>
  <c r="LH48" i="1"/>
  <c r="LC48" i="1"/>
  <c r="KX48" i="1"/>
  <c r="KS48" i="1"/>
  <c r="KN48" i="1"/>
  <c r="KI48" i="1"/>
  <c r="KD48" i="1"/>
  <c r="JY48" i="1"/>
  <c r="JT48" i="1"/>
  <c r="JO48" i="1"/>
  <c r="JJ48" i="1"/>
  <c r="JE48" i="1"/>
  <c r="IZ48" i="1"/>
  <c r="IU48" i="1"/>
  <c r="IP48" i="1"/>
  <c r="IK48" i="1"/>
  <c r="IF48" i="1"/>
  <c r="IA48" i="1"/>
  <c r="HV48" i="1"/>
  <c r="HQ48" i="1"/>
  <c r="HL48" i="1"/>
  <c r="HG48" i="1"/>
  <c r="HB48" i="1"/>
  <c r="GW48" i="1"/>
  <c r="GR48" i="1"/>
  <c r="GM48" i="1"/>
  <c r="GH48" i="1"/>
  <c r="GC48" i="1"/>
  <c r="FX48" i="1"/>
  <c r="FS48" i="1"/>
  <c r="FN48" i="1"/>
  <c r="FI48" i="1"/>
  <c r="FD48" i="1"/>
  <c r="EY48" i="1"/>
  <c r="ET48" i="1"/>
  <c r="EO48" i="1"/>
  <c r="EJ48" i="1"/>
  <c r="EE48" i="1"/>
  <c r="DZ48" i="1"/>
  <c r="DU48" i="1"/>
  <c r="DP48" i="1"/>
  <c r="DK48" i="1"/>
  <c r="DF48" i="1"/>
  <c r="DA48" i="1"/>
  <c r="CV48" i="1"/>
  <c r="CQ48" i="1"/>
  <c r="CL48" i="1"/>
  <c r="CG48" i="1"/>
  <c r="CB48" i="1"/>
  <c r="BW48" i="1"/>
  <c r="BR48" i="1"/>
  <c r="BM48" i="1"/>
  <c r="BH48" i="1"/>
  <c r="BC48" i="1"/>
  <c r="AX48" i="1"/>
  <c r="AS48" i="1"/>
  <c r="AN48" i="1"/>
  <c r="AI48" i="1"/>
  <c r="AD48" i="1"/>
  <c r="ST46" i="1"/>
  <c r="SQ46" i="1"/>
  <c r="SR46" i="1" s="1"/>
  <c r="SS46" i="1" s="1"/>
  <c r="SO46" i="1"/>
  <c r="SL46" i="1"/>
  <c r="SM46" i="1" s="1"/>
  <c r="SN46" i="1" s="1"/>
  <c r="SJ46" i="1"/>
  <c r="SG46" i="1"/>
  <c r="SH46" i="1" s="1"/>
  <c r="SI46" i="1" s="1"/>
  <c r="SE46" i="1"/>
  <c r="SB46" i="1"/>
  <c r="SC46" i="1" s="1"/>
  <c r="SD46" i="1" s="1"/>
  <c r="RZ46" i="1"/>
  <c r="RW46" i="1"/>
  <c r="RX46" i="1" s="1"/>
  <c r="RY46" i="1" s="1"/>
  <c r="RU46" i="1"/>
  <c r="RR46" i="1"/>
  <c r="RS46" i="1" s="1"/>
  <c r="RT46" i="1" s="1"/>
  <c r="RP46" i="1"/>
  <c r="RM46" i="1"/>
  <c r="RN46" i="1" s="1"/>
  <c r="RO46" i="1" s="1"/>
  <c r="RK46" i="1"/>
  <c r="RH46" i="1"/>
  <c r="RI46" i="1" s="1"/>
  <c r="RJ46" i="1" s="1"/>
  <c r="RF46" i="1"/>
  <c r="RC46" i="1"/>
  <c r="RD46" i="1" s="1"/>
  <c r="RE46" i="1" s="1"/>
  <c r="RA46" i="1"/>
  <c r="QX46" i="1"/>
  <c r="QY46" i="1" s="1"/>
  <c r="QZ46" i="1" s="1"/>
  <c r="QV46" i="1"/>
  <c r="QS46" i="1"/>
  <c r="QT46" i="1" s="1"/>
  <c r="QU46" i="1" s="1"/>
  <c r="QQ46" i="1"/>
  <c r="QN46" i="1"/>
  <c r="QO46" i="1" s="1"/>
  <c r="QP46" i="1" s="1"/>
  <c r="QL46" i="1"/>
  <c r="QI46" i="1"/>
  <c r="QJ46" i="1" s="1"/>
  <c r="QK46" i="1" s="1"/>
  <c r="QG46" i="1"/>
  <c r="QD46" i="1"/>
  <c r="QE46" i="1" s="1"/>
  <c r="QF46" i="1" s="1"/>
  <c r="QB46" i="1"/>
  <c r="PY46" i="1"/>
  <c r="PZ46" i="1" s="1"/>
  <c r="QA46" i="1" s="1"/>
  <c r="PW46" i="1"/>
  <c r="PT46" i="1"/>
  <c r="PU46" i="1" s="1"/>
  <c r="PV46" i="1" s="1"/>
  <c r="PR46" i="1"/>
  <c r="PO46" i="1"/>
  <c r="PP46" i="1" s="1"/>
  <c r="PQ46" i="1" s="1"/>
  <c r="PM46" i="1"/>
  <c r="PJ46" i="1"/>
  <c r="PK46" i="1" s="1"/>
  <c r="PL46" i="1" s="1"/>
  <c r="PH46" i="1"/>
  <c r="PE46" i="1"/>
  <c r="PF46" i="1" s="1"/>
  <c r="PG46" i="1" s="1"/>
  <c r="PC46" i="1"/>
  <c r="OZ46" i="1"/>
  <c r="PA46" i="1" s="1"/>
  <c r="PB46" i="1" s="1"/>
  <c r="OX46" i="1"/>
  <c r="OU46" i="1"/>
  <c r="OV46" i="1" s="1"/>
  <c r="OW46" i="1" s="1"/>
  <c r="OS46" i="1"/>
  <c r="OP46" i="1"/>
  <c r="OQ46" i="1" s="1"/>
  <c r="OR46" i="1" s="1"/>
  <c r="ON46" i="1"/>
  <c r="OK46" i="1"/>
  <c r="OL46" i="1" s="1"/>
  <c r="OM46" i="1" s="1"/>
  <c r="OI46" i="1"/>
  <c r="OF46" i="1"/>
  <c r="OG46" i="1" s="1"/>
  <c r="OH46" i="1" s="1"/>
  <c r="OD46" i="1"/>
  <c r="OA46" i="1"/>
  <c r="OB46" i="1" s="1"/>
  <c r="OC46" i="1" s="1"/>
  <c r="NY46" i="1"/>
  <c r="NV46" i="1"/>
  <c r="NW46" i="1" s="1"/>
  <c r="NX46" i="1" s="1"/>
  <c r="NT46" i="1"/>
  <c r="NQ46" i="1"/>
  <c r="NR46" i="1" s="1"/>
  <c r="NS46" i="1" s="1"/>
  <c r="NO46" i="1"/>
  <c r="NL46" i="1"/>
  <c r="NM46" i="1" s="1"/>
  <c r="NN46" i="1" s="1"/>
  <c r="NJ46" i="1"/>
  <c r="NG46" i="1"/>
  <c r="NH46" i="1" s="1"/>
  <c r="NI46" i="1" s="1"/>
  <c r="NE46" i="1"/>
  <c r="NB46" i="1"/>
  <c r="NC46" i="1" s="1"/>
  <c r="ND46" i="1" s="1"/>
  <c r="MZ46" i="1"/>
  <c r="MW46" i="1"/>
  <c r="MX46" i="1" s="1"/>
  <c r="MY46" i="1" s="1"/>
  <c r="MU46" i="1"/>
  <c r="MR46" i="1"/>
  <c r="MS46" i="1" s="1"/>
  <c r="MT46" i="1" s="1"/>
  <c r="MP46" i="1"/>
  <c r="MM46" i="1"/>
  <c r="MN46" i="1" s="1"/>
  <c r="MO46" i="1" s="1"/>
  <c r="MK46" i="1"/>
  <c r="MH46" i="1"/>
  <c r="MI46" i="1" s="1"/>
  <c r="MJ46" i="1" s="1"/>
  <c r="MF46" i="1"/>
  <c r="MC46" i="1"/>
  <c r="MD46" i="1" s="1"/>
  <c r="ME46" i="1" s="1"/>
  <c r="MA46" i="1"/>
  <c r="LX46" i="1"/>
  <c r="LY46" i="1" s="1"/>
  <c r="LZ46" i="1" s="1"/>
  <c r="LV46" i="1"/>
  <c r="LS46" i="1"/>
  <c r="LT46" i="1" s="1"/>
  <c r="LU46" i="1" s="1"/>
  <c r="LQ46" i="1"/>
  <c r="LN46" i="1"/>
  <c r="LO46" i="1" s="1"/>
  <c r="LP46" i="1" s="1"/>
  <c r="LL46" i="1"/>
  <c r="LI46" i="1"/>
  <c r="LJ46" i="1" s="1"/>
  <c r="LK46" i="1" s="1"/>
  <c r="LG46" i="1"/>
  <c r="LD46" i="1"/>
  <c r="LE46" i="1" s="1"/>
  <c r="LF46" i="1" s="1"/>
  <c r="LB46" i="1"/>
  <c r="KY46" i="1"/>
  <c r="KZ46" i="1" s="1"/>
  <c r="LA46" i="1" s="1"/>
  <c r="KW46" i="1"/>
  <c r="KT46" i="1"/>
  <c r="KU46" i="1" s="1"/>
  <c r="KV46" i="1" s="1"/>
  <c r="KR46" i="1"/>
  <c r="KO46" i="1"/>
  <c r="KP46" i="1" s="1"/>
  <c r="KQ46" i="1" s="1"/>
  <c r="KM46" i="1"/>
  <c r="KJ46" i="1"/>
  <c r="KK46" i="1" s="1"/>
  <c r="KL46" i="1" s="1"/>
  <c r="KH46" i="1"/>
  <c r="KE46" i="1"/>
  <c r="KF46" i="1" s="1"/>
  <c r="KG46" i="1" s="1"/>
  <c r="KC46" i="1"/>
  <c r="JZ46" i="1"/>
  <c r="KA46" i="1" s="1"/>
  <c r="KB46" i="1" s="1"/>
  <c r="JX46" i="1"/>
  <c r="JU46" i="1"/>
  <c r="JV46" i="1" s="1"/>
  <c r="JW46" i="1" s="1"/>
  <c r="JS46" i="1"/>
  <c r="JP46" i="1"/>
  <c r="JQ46" i="1" s="1"/>
  <c r="JR46" i="1" s="1"/>
  <c r="JN46" i="1"/>
  <c r="JK46" i="1"/>
  <c r="JL46" i="1" s="1"/>
  <c r="JM46" i="1" s="1"/>
  <c r="JI46" i="1"/>
  <c r="JF46" i="1"/>
  <c r="JG46" i="1" s="1"/>
  <c r="JH46" i="1" s="1"/>
  <c r="JD46" i="1"/>
  <c r="JA46" i="1"/>
  <c r="JB46" i="1" s="1"/>
  <c r="JC46" i="1" s="1"/>
  <c r="IY46" i="1"/>
  <c r="IV46" i="1"/>
  <c r="IW46" i="1" s="1"/>
  <c r="IX46" i="1" s="1"/>
  <c r="IT46" i="1"/>
  <c r="IQ46" i="1"/>
  <c r="IR46" i="1" s="1"/>
  <c r="IS46" i="1" s="1"/>
  <c r="IO46" i="1"/>
  <c r="IL46" i="1"/>
  <c r="IM46" i="1" s="1"/>
  <c r="IN46" i="1" s="1"/>
  <c r="IJ46" i="1"/>
  <c r="IG46" i="1"/>
  <c r="IH46" i="1" s="1"/>
  <c r="II46" i="1" s="1"/>
  <c r="IE46" i="1"/>
  <c r="IB46" i="1"/>
  <c r="IC46" i="1" s="1"/>
  <c r="ID46" i="1" s="1"/>
  <c r="HZ46" i="1"/>
  <c r="HW46" i="1"/>
  <c r="HX46" i="1" s="1"/>
  <c r="HY46" i="1" s="1"/>
  <c r="HU46" i="1"/>
  <c r="HR46" i="1"/>
  <c r="HS46" i="1" s="1"/>
  <c r="HT46" i="1" s="1"/>
  <c r="HP46" i="1"/>
  <c r="HM46" i="1"/>
  <c r="HN46" i="1" s="1"/>
  <c r="HO46" i="1" s="1"/>
  <c r="HK46" i="1"/>
  <c r="HH46" i="1"/>
  <c r="HI46" i="1" s="1"/>
  <c r="HJ46" i="1" s="1"/>
  <c r="HF46" i="1"/>
  <c r="HC46" i="1"/>
  <c r="HD46" i="1" s="1"/>
  <c r="HE46" i="1" s="1"/>
  <c r="HA46" i="1"/>
  <c r="GX46" i="1"/>
  <c r="GY46" i="1" s="1"/>
  <c r="GZ46" i="1" s="1"/>
  <c r="GV46" i="1"/>
  <c r="GS46" i="1"/>
  <c r="GT46" i="1" s="1"/>
  <c r="GU46" i="1" s="1"/>
  <c r="GQ46" i="1"/>
  <c r="GN46" i="1"/>
  <c r="GO46" i="1" s="1"/>
  <c r="GP46" i="1" s="1"/>
  <c r="GL46" i="1"/>
  <c r="GI46" i="1"/>
  <c r="GJ46" i="1" s="1"/>
  <c r="GK46" i="1" s="1"/>
  <c r="GG46" i="1"/>
  <c r="GD46" i="1"/>
  <c r="GE46" i="1" s="1"/>
  <c r="GF46" i="1" s="1"/>
  <c r="GB46" i="1"/>
  <c r="FY46" i="1"/>
  <c r="FZ46" i="1" s="1"/>
  <c r="GA46" i="1" s="1"/>
  <c r="FW46" i="1"/>
  <c r="FT46" i="1"/>
  <c r="FU46" i="1" s="1"/>
  <c r="FV46" i="1" s="1"/>
  <c r="FR46" i="1"/>
  <c r="FO46" i="1"/>
  <c r="FP46" i="1" s="1"/>
  <c r="FQ46" i="1" s="1"/>
  <c r="FM46" i="1"/>
  <c r="FJ46" i="1"/>
  <c r="FK46" i="1" s="1"/>
  <c r="FL46" i="1" s="1"/>
  <c r="FH46" i="1"/>
  <c r="FE46" i="1"/>
  <c r="FF46" i="1" s="1"/>
  <c r="FG46" i="1" s="1"/>
  <c r="FC46" i="1"/>
  <c r="EZ46" i="1"/>
  <c r="FA46" i="1" s="1"/>
  <c r="FB46" i="1" s="1"/>
  <c r="EX46" i="1"/>
  <c r="EU46" i="1"/>
  <c r="EV46" i="1" s="1"/>
  <c r="EW46" i="1" s="1"/>
  <c r="ES46" i="1"/>
  <c r="EP46" i="1"/>
  <c r="EQ46" i="1" s="1"/>
  <c r="ER46" i="1" s="1"/>
  <c r="EN46" i="1"/>
  <c r="EK46" i="1"/>
  <c r="EL46" i="1" s="1"/>
  <c r="EM46" i="1" s="1"/>
  <c r="EI46" i="1"/>
  <c r="EF46" i="1"/>
  <c r="EG46" i="1" s="1"/>
  <c r="EH46" i="1" s="1"/>
  <c r="ED46" i="1"/>
  <c r="EA46" i="1"/>
  <c r="EB46" i="1" s="1"/>
  <c r="EC46" i="1" s="1"/>
  <c r="DY46" i="1"/>
  <c r="DV46" i="1"/>
  <c r="DW46" i="1" s="1"/>
  <c r="DX46" i="1" s="1"/>
  <c r="DT46" i="1"/>
  <c r="DQ46" i="1"/>
  <c r="DR46" i="1" s="1"/>
  <c r="DS46" i="1" s="1"/>
  <c r="DO46" i="1"/>
  <c r="DL46" i="1"/>
  <c r="DM46" i="1" s="1"/>
  <c r="DN46" i="1" s="1"/>
  <c r="DJ46" i="1"/>
  <c r="DG46" i="1"/>
  <c r="DH46" i="1" s="1"/>
  <c r="DI46" i="1" s="1"/>
  <c r="DE46" i="1"/>
  <c r="DB46" i="1"/>
  <c r="DC46" i="1" s="1"/>
  <c r="DD46" i="1" s="1"/>
  <c r="CZ46" i="1"/>
  <c r="CW46" i="1"/>
  <c r="CX46" i="1" s="1"/>
  <c r="CY46" i="1" s="1"/>
  <c r="CU46" i="1"/>
  <c r="CR46" i="1"/>
  <c r="CS46" i="1" s="1"/>
  <c r="CT46" i="1" s="1"/>
  <c r="CP46" i="1"/>
  <c r="CM46" i="1"/>
  <c r="CN46" i="1" s="1"/>
  <c r="CO46" i="1" s="1"/>
  <c r="CK46" i="1"/>
  <c r="CH46" i="1"/>
  <c r="CI46" i="1" s="1"/>
  <c r="CJ46" i="1" s="1"/>
  <c r="CF46" i="1"/>
  <c r="CC46" i="1"/>
  <c r="CD46" i="1" s="1"/>
  <c r="CE46" i="1" s="1"/>
  <c r="CA46" i="1"/>
  <c r="BX46" i="1"/>
  <c r="BY46" i="1" s="1"/>
  <c r="BZ46" i="1" s="1"/>
  <c r="BV46" i="1"/>
  <c r="BS46" i="1"/>
  <c r="BT46" i="1" s="1"/>
  <c r="BU46" i="1" s="1"/>
  <c r="BQ46" i="1"/>
  <c r="BN46" i="1"/>
  <c r="BO46" i="1" s="1"/>
  <c r="BP46" i="1" s="1"/>
  <c r="BL46" i="1"/>
  <c r="BI46" i="1"/>
  <c r="BJ46" i="1" s="1"/>
  <c r="BK46" i="1" s="1"/>
  <c r="BG46" i="1"/>
  <c r="BD46" i="1"/>
  <c r="BE46" i="1" s="1"/>
  <c r="BF46" i="1" s="1"/>
  <c r="BB46" i="1"/>
  <c r="AZ46" i="1"/>
  <c r="BA46" i="1" s="1"/>
  <c r="AU46" i="1"/>
  <c r="AV46" i="1" s="1"/>
  <c r="AP46" i="1"/>
  <c r="AQ46" i="1" s="1"/>
  <c r="AK46" i="1"/>
  <c r="AL46" i="1" s="1"/>
  <c r="AF46" i="1"/>
  <c r="AG46" i="1" s="1"/>
  <c r="ST45" i="1"/>
  <c r="SQ45" i="1"/>
  <c r="SR45" i="1" s="1"/>
  <c r="SS45" i="1" s="1"/>
  <c r="SO45" i="1"/>
  <c r="SL45" i="1"/>
  <c r="SM45" i="1" s="1"/>
  <c r="SN45" i="1" s="1"/>
  <c r="SJ45" i="1"/>
  <c r="SG45" i="1"/>
  <c r="SH45" i="1" s="1"/>
  <c r="SI45" i="1" s="1"/>
  <c r="SE45" i="1"/>
  <c r="SB45" i="1"/>
  <c r="SC45" i="1" s="1"/>
  <c r="SD45" i="1" s="1"/>
  <c r="RZ45" i="1"/>
  <c r="RW45" i="1"/>
  <c r="RX45" i="1" s="1"/>
  <c r="RY45" i="1" s="1"/>
  <c r="RU45" i="1"/>
  <c r="RR45" i="1"/>
  <c r="RS45" i="1" s="1"/>
  <c r="RT45" i="1" s="1"/>
  <c r="RP45" i="1"/>
  <c r="RM45" i="1"/>
  <c r="RN45" i="1" s="1"/>
  <c r="RO45" i="1" s="1"/>
  <c r="RK45" i="1"/>
  <c r="RH45" i="1"/>
  <c r="RI45" i="1" s="1"/>
  <c r="RJ45" i="1" s="1"/>
  <c r="RF45" i="1"/>
  <c r="RC45" i="1"/>
  <c r="RD45" i="1" s="1"/>
  <c r="RE45" i="1" s="1"/>
  <c r="RA45" i="1"/>
  <c r="QX45" i="1"/>
  <c r="QY45" i="1" s="1"/>
  <c r="QZ45" i="1" s="1"/>
  <c r="QV45" i="1"/>
  <c r="QS45" i="1"/>
  <c r="QT45" i="1" s="1"/>
  <c r="QU45" i="1" s="1"/>
  <c r="QQ45" i="1"/>
  <c r="QN45" i="1"/>
  <c r="QO45" i="1" s="1"/>
  <c r="QP45" i="1" s="1"/>
  <c r="QL45" i="1"/>
  <c r="QI45" i="1"/>
  <c r="QJ45" i="1" s="1"/>
  <c r="QK45" i="1" s="1"/>
  <c r="QG45" i="1"/>
  <c r="QD45" i="1"/>
  <c r="QE45" i="1" s="1"/>
  <c r="QF45" i="1" s="1"/>
  <c r="QB45" i="1"/>
  <c r="PY45" i="1"/>
  <c r="PZ45" i="1" s="1"/>
  <c r="QA45" i="1" s="1"/>
  <c r="PW45" i="1"/>
  <c r="PT45" i="1"/>
  <c r="PU45" i="1" s="1"/>
  <c r="PV45" i="1" s="1"/>
  <c r="PR45" i="1"/>
  <c r="PO45" i="1"/>
  <c r="PP45" i="1" s="1"/>
  <c r="PQ45" i="1" s="1"/>
  <c r="PM45" i="1"/>
  <c r="PJ45" i="1"/>
  <c r="PK45" i="1" s="1"/>
  <c r="PL45" i="1" s="1"/>
  <c r="PH45" i="1"/>
  <c r="PE45" i="1"/>
  <c r="PF45" i="1" s="1"/>
  <c r="PG45" i="1" s="1"/>
  <c r="PC45" i="1"/>
  <c r="OZ45" i="1"/>
  <c r="PA45" i="1" s="1"/>
  <c r="PB45" i="1" s="1"/>
  <c r="OX45" i="1"/>
  <c r="OU45" i="1"/>
  <c r="OV45" i="1" s="1"/>
  <c r="OW45" i="1" s="1"/>
  <c r="OS45" i="1"/>
  <c r="OP45" i="1"/>
  <c r="OQ45" i="1" s="1"/>
  <c r="OR45" i="1" s="1"/>
  <c r="ON45" i="1"/>
  <c r="OK45" i="1"/>
  <c r="OL45" i="1" s="1"/>
  <c r="OM45" i="1" s="1"/>
  <c r="OI45" i="1"/>
  <c r="OF45" i="1"/>
  <c r="OG45" i="1" s="1"/>
  <c r="OH45" i="1" s="1"/>
  <c r="OD45" i="1"/>
  <c r="OA45" i="1"/>
  <c r="OB45" i="1" s="1"/>
  <c r="OC45" i="1" s="1"/>
  <c r="NY45" i="1"/>
  <c r="NV45" i="1"/>
  <c r="NW45" i="1" s="1"/>
  <c r="NX45" i="1" s="1"/>
  <c r="NT45" i="1"/>
  <c r="NQ45" i="1"/>
  <c r="NR45" i="1" s="1"/>
  <c r="NS45" i="1" s="1"/>
  <c r="NO45" i="1"/>
  <c r="NL45" i="1"/>
  <c r="NM45" i="1" s="1"/>
  <c r="NN45" i="1" s="1"/>
  <c r="NJ45" i="1"/>
  <c r="NG45" i="1"/>
  <c r="NH45" i="1" s="1"/>
  <c r="NI45" i="1" s="1"/>
  <c r="NE45" i="1"/>
  <c r="NB45" i="1"/>
  <c r="NC45" i="1" s="1"/>
  <c r="ND45" i="1" s="1"/>
  <c r="MZ45" i="1"/>
  <c r="MW45" i="1"/>
  <c r="MX45" i="1" s="1"/>
  <c r="MY45" i="1" s="1"/>
  <c r="MU45" i="1"/>
  <c r="MR45" i="1"/>
  <c r="MS45" i="1" s="1"/>
  <c r="MT45" i="1" s="1"/>
  <c r="MP45" i="1"/>
  <c r="MM45" i="1"/>
  <c r="MN45" i="1" s="1"/>
  <c r="MO45" i="1" s="1"/>
  <c r="MK45" i="1"/>
  <c r="MH45" i="1"/>
  <c r="MI45" i="1" s="1"/>
  <c r="MJ45" i="1" s="1"/>
  <c r="MF45" i="1"/>
  <c r="MC45" i="1"/>
  <c r="MD45" i="1" s="1"/>
  <c r="ME45" i="1" s="1"/>
  <c r="MA45" i="1"/>
  <c r="LX45" i="1"/>
  <c r="LY45" i="1" s="1"/>
  <c r="LZ45" i="1" s="1"/>
  <c r="LV45" i="1"/>
  <c r="LS45" i="1"/>
  <c r="LT45" i="1" s="1"/>
  <c r="LU45" i="1" s="1"/>
  <c r="LQ45" i="1"/>
  <c r="LN45" i="1"/>
  <c r="LO45" i="1" s="1"/>
  <c r="LP45" i="1" s="1"/>
  <c r="LL45" i="1"/>
  <c r="LI45" i="1"/>
  <c r="LJ45" i="1" s="1"/>
  <c r="LK45" i="1" s="1"/>
  <c r="LG45" i="1"/>
  <c r="LD45" i="1"/>
  <c r="LE45" i="1" s="1"/>
  <c r="LF45" i="1" s="1"/>
  <c r="LB45" i="1"/>
  <c r="KY45" i="1"/>
  <c r="KZ45" i="1" s="1"/>
  <c r="LA45" i="1" s="1"/>
  <c r="KW45" i="1"/>
  <c r="KT45" i="1"/>
  <c r="KU45" i="1" s="1"/>
  <c r="KV45" i="1" s="1"/>
  <c r="KR45" i="1"/>
  <c r="KO45" i="1"/>
  <c r="KP45" i="1" s="1"/>
  <c r="KQ45" i="1" s="1"/>
  <c r="KM45" i="1"/>
  <c r="KJ45" i="1"/>
  <c r="KK45" i="1" s="1"/>
  <c r="KL45" i="1" s="1"/>
  <c r="KH45" i="1"/>
  <c r="KE45" i="1"/>
  <c r="KF45" i="1" s="1"/>
  <c r="KG45" i="1" s="1"/>
  <c r="KC45" i="1"/>
  <c r="JZ45" i="1"/>
  <c r="KA45" i="1" s="1"/>
  <c r="KB45" i="1" s="1"/>
  <c r="JX45" i="1"/>
  <c r="JU45" i="1"/>
  <c r="JV45" i="1" s="1"/>
  <c r="JW45" i="1" s="1"/>
  <c r="JS45" i="1"/>
  <c r="JP45" i="1"/>
  <c r="JQ45" i="1" s="1"/>
  <c r="JR45" i="1" s="1"/>
  <c r="JN45" i="1"/>
  <c r="JK45" i="1"/>
  <c r="JL45" i="1" s="1"/>
  <c r="JM45" i="1" s="1"/>
  <c r="JI45" i="1"/>
  <c r="JF45" i="1"/>
  <c r="JG45" i="1" s="1"/>
  <c r="JH45" i="1" s="1"/>
  <c r="JD45" i="1"/>
  <c r="JA45" i="1"/>
  <c r="JB45" i="1" s="1"/>
  <c r="JC45" i="1" s="1"/>
  <c r="IY45" i="1"/>
  <c r="IV45" i="1"/>
  <c r="IW45" i="1" s="1"/>
  <c r="IX45" i="1" s="1"/>
  <c r="IT45" i="1"/>
  <c r="IQ45" i="1"/>
  <c r="IR45" i="1" s="1"/>
  <c r="IS45" i="1" s="1"/>
  <c r="IO45" i="1"/>
  <c r="IL45" i="1"/>
  <c r="IM45" i="1" s="1"/>
  <c r="IN45" i="1" s="1"/>
  <c r="IJ45" i="1"/>
  <c r="IG45" i="1"/>
  <c r="IH45" i="1" s="1"/>
  <c r="II45" i="1" s="1"/>
  <c r="IE45" i="1"/>
  <c r="IB45" i="1"/>
  <c r="IC45" i="1" s="1"/>
  <c r="ID45" i="1" s="1"/>
  <c r="HZ45" i="1"/>
  <c r="HW45" i="1"/>
  <c r="HX45" i="1" s="1"/>
  <c r="HY45" i="1" s="1"/>
  <c r="HU45" i="1"/>
  <c r="HR45" i="1"/>
  <c r="HS45" i="1" s="1"/>
  <c r="HT45" i="1" s="1"/>
  <c r="HP45" i="1"/>
  <c r="HM45" i="1"/>
  <c r="HN45" i="1" s="1"/>
  <c r="HO45" i="1" s="1"/>
  <c r="HK45" i="1"/>
  <c r="HH45" i="1"/>
  <c r="HI45" i="1" s="1"/>
  <c r="HJ45" i="1" s="1"/>
  <c r="HF45" i="1"/>
  <c r="HC45" i="1"/>
  <c r="HD45" i="1" s="1"/>
  <c r="HE45" i="1" s="1"/>
  <c r="HA45" i="1"/>
  <c r="GX45" i="1"/>
  <c r="GY45" i="1" s="1"/>
  <c r="GZ45" i="1" s="1"/>
  <c r="GV45" i="1"/>
  <c r="GS45" i="1"/>
  <c r="GT45" i="1" s="1"/>
  <c r="GU45" i="1" s="1"/>
  <c r="GQ45" i="1"/>
  <c r="GN45" i="1"/>
  <c r="GO45" i="1" s="1"/>
  <c r="GP45" i="1" s="1"/>
  <c r="GL45" i="1"/>
  <c r="GI45" i="1"/>
  <c r="GJ45" i="1" s="1"/>
  <c r="GK45" i="1" s="1"/>
  <c r="GG45" i="1"/>
  <c r="GD45" i="1"/>
  <c r="GE45" i="1" s="1"/>
  <c r="GF45" i="1" s="1"/>
  <c r="GB45" i="1"/>
  <c r="FY45" i="1"/>
  <c r="FZ45" i="1" s="1"/>
  <c r="GA45" i="1" s="1"/>
  <c r="FW45" i="1"/>
  <c r="FT45" i="1"/>
  <c r="FU45" i="1" s="1"/>
  <c r="FV45" i="1" s="1"/>
  <c r="FR45" i="1"/>
  <c r="FO45" i="1"/>
  <c r="FP45" i="1" s="1"/>
  <c r="FQ45" i="1" s="1"/>
  <c r="FM45" i="1"/>
  <c r="FJ45" i="1"/>
  <c r="FK45" i="1" s="1"/>
  <c r="FL45" i="1" s="1"/>
  <c r="FH45" i="1"/>
  <c r="FE45" i="1"/>
  <c r="FF45" i="1" s="1"/>
  <c r="FG45" i="1" s="1"/>
  <c r="FC45" i="1"/>
  <c r="EZ45" i="1"/>
  <c r="FA45" i="1" s="1"/>
  <c r="FB45" i="1" s="1"/>
  <c r="EX45" i="1"/>
  <c r="EU45" i="1"/>
  <c r="EV45" i="1" s="1"/>
  <c r="EW45" i="1" s="1"/>
  <c r="ES45" i="1"/>
  <c r="EP45" i="1"/>
  <c r="EQ45" i="1" s="1"/>
  <c r="ER45" i="1" s="1"/>
  <c r="EN45" i="1"/>
  <c r="EK45" i="1"/>
  <c r="EL45" i="1" s="1"/>
  <c r="EM45" i="1" s="1"/>
  <c r="EI45" i="1"/>
  <c r="EF45" i="1"/>
  <c r="EG45" i="1" s="1"/>
  <c r="EH45" i="1" s="1"/>
  <c r="ED45" i="1"/>
  <c r="EA45" i="1"/>
  <c r="EB45" i="1" s="1"/>
  <c r="EC45" i="1" s="1"/>
  <c r="DY45" i="1"/>
  <c r="DV45" i="1"/>
  <c r="DW45" i="1" s="1"/>
  <c r="DX45" i="1" s="1"/>
  <c r="DT45" i="1"/>
  <c r="DQ45" i="1"/>
  <c r="DR45" i="1" s="1"/>
  <c r="DS45" i="1" s="1"/>
  <c r="DO45" i="1"/>
  <c r="DL45" i="1"/>
  <c r="DM45" i="1" s="1"/>
  <c r="DN45" i="1" s="1"/>
  <c r="DJ45" i="1"/>
  <c r="DG45" i="1"/>
  <c r="DH45" i="1" s="1"/>
  <c r="DI45" i="1" s="1"/>
  <c r="DE45" i="1"/>
  <c r="DB45" i="1"/>
  <c r="DC45" i="1" s="1"/>
  <c r="DD45" i="1" s="1"/>
  <c r="CZ45" i="1"/>
  <c r="CW45" i="1"/>
  <c r="CX45" i="1" s="1"/>
  <c r="CY45" i="1" s="1"/>
  <c r="CU45" i="1"/>
  <c r="CR45" i="1"/>
  <c r="CS45" i="1" s="1"/>
  <c r="CT45" i="1" s="1"/>
  <c r="CP45" i="1"/>
  <c r="CM45" i="1"/>
  <c r="CN45" i="1" s="1"/>
  <c r="CO45" i="1" s="1"/>
  <c r="CK45" i="1"/>
  <c r="CH45" i="1"/>
  <c r="CI45" i="1" s="1"/>
  <c r="CJ45" i="1" s="1"/>
  <c r="CF45" i="1"/>
  <c r="CC45" i="1"/>
  <c r="CD45" i="1" s="1"/>
  <c r="CE45" i="1" s="1"/>
  <c r="CA45" i="1"/>
  <c r="BX45" i="1"/>
  <c r="BY45" i="1" s="1"/>
  <c r="BZ45" i="1" s="1"/>
  <c r="BV45" i="1"/>
  <c r="BS45" i="1"/>
  <c r="BT45" i="1" s="1"/>
  <c r="BU45" i="1" s="1"/>
  <c r="BQ45" i="1"/>
  <c r="BN45" i="1"/>
  <c r="BO45" i="1" s="1"/>
  <c r="BP45" i="1" s="1"/>
  <c r="BL45" i="1"/>
  <c r="BI45" i="1"/>
  <c r="BJ45" i="1" s="1"/>
  <c r="BK45" i="1" s="1"/>
  <c r="BG45" i="1"/>
  <c r="BD45" i="1"/>
  <c r="BE45" i="1" s="1"/>
  <c r="BF45" i="1" s="1"/>
  <c r="BB45" i="1"/>
  <c r="AZ45" i="1"/>
  <c r="BA45" i="1" s="1"/>
  <c r="AU45" i="1"/>
  <c r="AV45" i="1" s="1"/>
  <c r="AP45" i="1"/>
  <c r="AQ45" i="1" s="1"/>
  <c r="AK45" i="1"/>
  <c r="AL45" i="1" s="1"/>
  <c r="AF45" i="1"/>
  <c r="AG45" i="1" s="1"/>
  <c r="ST43" i="1"/>
  <c r="SQ43" i="1"/>
  <c r="SR43" i="1" s="1"/>
  <c r="SS43" i="1" s="1"/>
  <c r="SO43" i="1"/>
  <c r="SL43" i="1"/>
  <c r="SM43" i="1" s="1"/>
  <c r="SN43" i="1" s="1"/>
  <c r="SJ43" i="1"/>
  <c r="SG43" i="1"/>
  <c r="SH43" i="1" s="1"/>
  <c r="SI43" i="1" s="1"/>
  <c r="SE43" i="1"/>
  <c r="SB43" i="1"/>
  <c r="SC43" i="1" s="1"/>
  <c r="SD43" i="1" s="1"/>
  <c r="RZ43" i="1"/>
  <c r="RW43" i="1"/>
  <c r="RX43" i="1" s="1"/>
  <c r="RY43" i="1" s="1"/>
  <c r="RU43" i="1"/>
  <c r="RR43" i="1"/>
  <c r="RS43" i="1" s="1"/>
  <c r="RT43" i="1" s="1"/>
  <c r="RP43" i="1"/>
  <c r="RM43" i="1"/>
  <c r="RN43" i="1" s="1"/>
  <c r="RO43" i="1" s="1"/>
  <c r="RK43" i="1"/>
  <c r="RH43" i="1"/>
  <c r="RI43" i="1" s="1"/>
  <c r="RJ43" i="1" s="1"/>
  <c r="RF43" i="1"/>
  <c r="RC43" i="1"/>
  <c r="RD43" i="1" s="1"/>
  <c r="RE43" i="1" s="1"/>
  <c r="RA43" i="1"/>
  <c r="QX43" i="1"/>
  <c r="QY43" i="1" s="1"/>
  <c r="QZ43" i="1" s="1"/>
  <c r="QV43" i="1"/>
  <c r="QS43" i="1"/>
  <c r="QT43" i="1" s="1"/>
  <c r="QU43" i="1" s="1"/>
  <c r="QQ43" i="1"/>
  <c r="QN43" i="1"/>
  <c r="QO43" i="1" s="1"/>
  <c r="QP43" i="1" s="1"/>
  <c r="QL43" i="1"/>
  <c r="QI43" i="1"/>
  <c r="QJ43" i="1" s="1"/>
  <c r="QK43" i="1" s="1"/>
  <c r="QG43" i="1"/>
  <c r="QD43" i="1"/>
  <c r="QE43" i="1" s="1"/>
  <c r="QF43" i="1" s="1"/>
  <c r="QB43" i="1"/>
  <c r="PY43" i="1"/>
  <c r="PZ43" i="1" s="1"/>
  <c r="QA43" i="1" s="1"/>
  <c r="PW43" i="1"/>
  <c r="PT43" i="1"/>
  <c r="PU43" i="1" s="1"/>
  <c r="PV43" i="1" s="1"/>
  <c r="PR43" i="1"/>
  <c r="PO43" i="1"/>
  <c r="PP43" i="1" s="1"/>
  <c r="PQ43" i="1" s="1"/>
  <c r="PM43" i="1"/>
  <c r="PJ43" i="1"/>
  <c r="PK43" i="1" s="1"/>
  <c r="PL43" i="1" s="1"/>
  <c r="PH43" i="1"/>
  <c r="PE43" i="1"/>
  <c r="PF43" i="1" s="1"/>
  <c r="PG43" i="1" s="1"/>
  <c r="PC43" i="1"/>
  <c r="OZ43" i="1"/>
  <c r="PA43" i="1" s="1"/>
  <c r="PB43" i="1" s="1"/>
  <c r="OX43" i="1"/>
  <c r="OU43" i="1"/>
  <c r="OV43" i="1" s="1"/>
  <c r="OW43" i="1" s="1"/>
  <c r="OS43" i="1"/>
  <c r="OP43" i="1"/>
  <c r="OQ43" i="1" s="1"/>
  <c r="OR43" i="1" s="1"/>
  <c r="ON43" i="1"/>
  <c r="OK43" i="1"/>
  <c r="OL43" i="1" s="1"/>
  <c r="OM43" i="1" s="1"/>
  <c r="OI43" i="1"/>
  <c r="OF43" i="1"/>
  <c r="OG43" i="1" s="1"/>
  <c r="OH43" i="1" s="1"/>
  <c r="OD43" i="1"/>
  <c r="OA43" i="1"/>
  <c r="OB43" i="1" s="1"/>
  <c r="OC43" i="1" s="1"/>
  <c r="NY43" i="1"/>
  <c r="NV43" i="1"/>
  <c r="NW43" i="1" s="1"/>
  <c r="NX43" i="1" s="1"/>
  <c r="NT43" i="1"/>
  <c r="NQ43" i="1"/>
  <c r="NR43" i="1" s="1"/>
  <c r="NS43" i="1" s="1"/>
  <c r="NO43" i="1"/>
  <c r="NL43" i="1"/>
  <c r="NM43" i="1" s="1"/>
  <c r="NN43" i="1" s="1"/>
  <c r="NJ43" i="1"/>
  <c r="NG43" i="1"/>
  <c r="NH43" i="1" s="1"/>
  <c r="NI43" i="1" s="1"/>
  <c r="NE43" i="1"/>
  <c r="NB43" i="1"/>
  <c r="NC43" i="1" s="1"/>
  <c r="ND43" i="1" s="1"/>
  <c r="MZ43" i="1"/>
  <c r="MW43" i="1"/>
  <c r="MX43" i="1" s="1"/>
  <c r="MY43" i="1" s="1"/>
  <c r="MU43" i="1"/>
  <c r="MR43" i="1"/>
  <c r="MS43" i="1" s="1"/>
  <c r="MT43" i="1" s="1"/>
  <c r="MP43" i="1"/>
  <c r="MM43" i="1"/>
  <c r="MN43" i="1" s="1"/>
  <c r="MO43" i="1" s="1"/>
  <c r="MK43" i="1"/>
  <c r="MH43" i="1"/>
  <c r="MI43" i="1" s="1"/>
  <c r="MJ43" i="1" s="1"/>
  <c r="MF43" i="1"/>
  <c r="MC43" i="1"/>
  <c r="MD43" i="1" s="1"/>
  <c r="ME43" i="1" s="1"/>
  <c r="MA43" i="1"/>
  <c r="LX43" i="1"/>
  <c r="LY43" i="1" s="1"/>
  <c r="LZ43" i="1" s="1"/>
  <c r="LV43" i="1"/>
  <c r="LS43" i="1"/>
  <c r="LT43" i="1" s="1"/>
  <c r="LU43" i="1" s="1"/>
  <c r="LQ43" i="1"/>
  <c r="LN43" i="1"/>
  <c r="LO43" i="1" s="1"/>
  <c r="LP43" i="1" s="1"/>
  <c r="LL43" i="1"/>
  <c r="LI43" i="1"/>
  <c r="LJ43" i="1" s="1"/>
  <c r="LK43" i="1" s="1"/>
  <c r="LG43" i="1"/>
  <c r="LD43" i="1"/>
  <c r="LE43" i="1" s="1"/>
  <c r="LF43" i="1" s="1"/>
  <c r="LB43" i="1"/>
  <c r="KY43" i="1"/>
  <c r="KZ43" i="1" s="1"/>
  <c r="LA43" i="1" s="1"/>
  <c r="KW43" i="1"/>
  <c r="KT43" i="1"/>
  <c r="KU43" i="1" s="1"/>
  <c r="KV43" i="1" s="1"/>
  <c r="KR43" i="1"/>
  <c r="KO43" i="1"/>
  <c r="KP43" i="1" s="1"/>
  <c r="KQ43" i="1" s="1"/>
  <c r="KM43" i="1"/>
  <c r="KJ43" i="1"/>
  <c r="KK43" i="1" s="1"/>
  <c r="KL43" i="1" s="1"/>
  <c r="KH43" i="1"/>
  <c r="KE43" i="1"/>
  <c r="KF43" i="1" s="1"/>
  <c r="KG43" i="1" s="1"/>
  <c r="KC43" i="1"/>
  <c r="JZ43" i="1"/>
  <c r="KA43" i="1" s="1"/>
  <c r="KB43" i="1" s="1"/>
  <c r="JX43" i="1"/>
  <c r="JU43" i="1"/>
  <c r="JV43" i="1" s="1"/>
  <c r="JW43" i="1" s="1"/>
  <c r="JS43" i="1"/>
  <c r="JP43" i="1"/>
  <c r="JQ43" i="1" s="1"/>
  <c r="JR43" i="1" s="1"/>
  <c r="JN43" i="1"/>
  <c r="JK43" i="1"/>
  <c r="JL43" i="1" s="1"/>
  <c r="JM43" i="1" s="1"/>
  <c r="JI43" i="1"/>
  <c r="JF43" i="1"/>
  <c r="JG43" i="1" s="1"/>
  <c r="JH43" i="1" s="1"/>
  <c r="JD43" i="1"/>
  <c r="JA43" i="1"/>
  <c r="JB43" i="1" s="1"/>
  <c r="JC43" i="1" s="1"/>
  <c r="IY43" i="1"/>
  <c r="IV43" i="1"/>
  <c r="IW43" i="1" s="1"/>
  <c r="IX43" i="1" s="1"/>
  <c r="IT43" i="1"/>
  <c r="IQ43" i="1"/>
  <c r="IR43" i="1" s="1"/>
  <c r="IS43" i="1" s="1"/>
  <c r="IO43" i="1"/>
  <c r="IL43" i="1"/>
  <c r="IM43" i="1" s="1"/>
  <c r="IN43" i="1" s="1"/>
  <c r="IJ43" i="1"/>
  <c r="IH43" i="1"/>
  <c r="II43" i="1" s="1"/>
  <c r="IG43" i="1"/>
  <c r="IE43" i="1"/>
  <c r="IB43" i="1"/>
  <c r="IC43" i="1" s="1"/>
  <c r="ID43" i="1" s="1"/>
  <c r="HZ43" i="1"/>
  <c r="HW43" i="1"/>
  <c r="HX43" i="1" s="1"/>
  <c r="HY43" i="1" s="1"/>
  <c r="HU43" i="1"/>
  <c r="HR43" i="1"/>
  <c r="HS43" i="1" s="1"/>
  <c r="HT43" i="1" s="1"/>
  <c r="HP43" i="1"/>
  <c r="HM43" i="1"/>
  <c r="HN43" i="1" s="1"/>
  <c r="HO43" i="1" s="1"/>
  <c r="HK43" i="1"/>
  <c r="HH43" i="1"/>
  <c r="HI43" i="1" s="1"/>
  <c r="HJ43" i="1" s="1"/>
  <c r="HF43" i="1"/>
  <c r="HC43" i="1"/>
  <c r="HD43" i="1" s="1"/>
  <c r="HE43" i="1" s="1"/>
  <c r="HA43" i="1"/>
  <c r="GX43" i="1"/>
  <c r="GY43" i="1" s="1"/>
  <c r="GZ43" i="1" s="1"/>
  <c r="GV43" i="1"/>
  <c r="GS43" i="1"/>
  <c r="GT43" i="1" s="1"/>
  <c r="GU43" i="1" s="1"/>
  <c r="GQ43" i="1"/>
  <c r="GN43" i="1"/>
  <c r="GO43" i="1" s="1"/>
  <c r="GP43" i="1" s="1"/>
  <c r="GL43" i="1"/>
  <c r="GI43" i="1"/>
  <c r="GJ43" i="1" s="1"/>
  <c r="GK43" i="1" s="1"/>
  <c r="GG43" i="1"/>
  <c r="GD43" i="1"/>
  <c r="GE43" i="1" s="1"/>
  <c r="GF43" i="1" s="1"/>
  <c r="GB43" i="1"/>
  <c r="FY43" i="1"/>
  <c r="FZ43" i="1" s="1"/>
  <c r="GA43" i="1" s="1"/>
  <c r="FW43" i="1"/>
  <c r="FT43" i="1"/>
  <c r="FU43" i="1" s="1"/>
  <c r="FV43" i="1" s="1"/>
  <c r="FR43" i="1"/>
  <c r="FO43" i="1"/>
  <c r="FP43" i="1" s="1"/>
  <c r="FQ43" i="1" s="1"/>
  <c r="FM43" i="1"/>
  <c r="FJ43" i="1"/>
  <c r="FK43" i="1" s="1"/>
  <c r="FL43" i="1" s="1"/>
  <c r="FH43" i="1"/>
  <c r="FE43" i="1"/>
  <c r="FF43" i="1" s="1"/>
  <c r="FG43" i="1" s="1"/>
  <c r="FC43" i="1"/>
  <c r="EZ43" i="1"/>
  <c r="FA43" i="1" s="1"/>
  <c r="FB43" i="1" s="1"/>
  <c r="EX43" i="1"/>
  <c r="EU43" i="1"/>
  <c r="EV43" i="1" s="1"/>
  <c r="EW43" i="1" s="1"/>
  <c r="ES43" i="1"/>
  <c r="EP43" i="1"/>
  <c r="EQ43" i="1" s="1"/>
  <c r="ER43" i="1" s="1"/>
  <c r="EN43" i="1"/>
  <c r="EK43" i="1"/>
  <c r="EL43" i="1" s="1"/>
  <c r="EM43" i="1" s="1"/>
  <c r="EI43" i="1"/>
  <c r="EF43" i="1"/>
  <c r="EG43" i="1" s="1"/>
  <c r="EH43" i="1" s="1"/>
  <c r="ED43" i="1"/>
  <c r="EA43" i="1"/>
  <c r="EB43" i="1" s="1"/>
  <c r="EC43" i="1" s="1"/>
  <c r="DY43" i="1"/>
  <c r="DV43" i="1"/>
  <c r="DW43" i="1" s="1"/>
  <c r="DX43" i="1" s="1"/>
  <c r="DT43" i="1"/>
  <c r="DQ43" i="1"/>
  <c r="DR43" i="1" s="1"/>
  <c r="DS43" i="1" s="1"/>
  <c r="DO43" i="1"/>
  <c r="DL43" i="1"/>
  <c r="DM43" i="1" s="1"/>
  <c r="DN43" i="1" s="1"/>
  <c r="DJ43" i="1"/>
  <c r="DG43" i="1"/>
  <c r="DH43" i="1" s="1"/>
  <c r="DI43" i="1" s="1"/>
  <c r="DE43" i="1"/>
  <c r="DB43" i="1"/>
  <c r="DC43" i="1" s="1"/>
  <c r="DD43" i="1" s="1"/>
  <c r="CZ43" i="1"/>
  <c r="CW43" i="1"/>
  <c r="CX43" i="1" s="1"/>
  <c r="CY43" i="1" s="1"/>
  <c r="CU43" i="1"/>
  <c r="CR43" i="1"/>
  <c r="CS43" i="1" s="1"/>
  <c r="CT43" i="1" s="1"/>
  <c r="CP43" i="1"/>
  <c r="CM43" i="1"/>
  <c r="CN43" i="1" s="1"/>
  <c r="CO43" i="1" s="1"/>
  <c r="CK43" i="1"/>
  <c r="CH43" i="1"/>
  <c r="CI43" i="1" s="1"/>
  <c r="CJ43" i="1" s="1"/>
  <c r="CF43" i="1"/>
  <c r="CC43" i="1"/>
  <c r="CD43" i="1" s="1"/>
  <c r="CE43" i="1" s="1"/>
  <c r="CA43" i="1"/>
  <c r="BX43" i="1"/>
  <c r="BY43" i="1" s="1"/>
  <c r="BZ43" i="1" s="1"/>
  <c r="BV43" i="1"/>
  <c r="BS43" i="1"/>
  <c r="BT43" i="1" s="1"/>
  <c r="BU43" i="1" s="1"/>
  <c r="BQ43" i="1"/>
  <c r="BN43" i="1"/>
  <c r="BO43" i="1" s="1"/>
  <c r="BP43" i="1" s="1"/>
  <c r="BL43" i="1"/>
  <c r="BI43" i="1"/>
  <c r="BJ43" i="1" s="1"/>
  <c r="BK43" i="1" s="1"/>
  <c r="BG43" i="1"/>
  <c r="BD43" i="1"/>
  <c r="BE43" i="1" s="1"/>
  <c r="BF43" i="1" s="1"/>
  <c r="BB43" i="1"/>
  <c r="AZ43" i="1"/>
  <c r="BA43" i="1" s="1"/>
  <c r="AU43" i="1"/>
  <c r="AV43" i="1" s="1"/>
  <c r="AP43" i="1"/>
  <c r="AQ43" i="1" s="1"/>
  <c r="AK43" i="1"/>
  <c r="AL43" i="1" s="1"/>
  <c r="AF43" i="1"/>
  <c r="AG43" i="1" s="1"/>
  <c r="ST42" i="1"/>
  <c r="SQ42" i="1"/>
  <c r="SR42" i="1" s="1"/>
  <c r="SS42" i="1" s="1"/>
  <c r="SO42" i="1"/>
  <c r="SL42" i="1"/>
  <c r="SM42" i="1" s="1"/>
  <c r="SN42" i="1" s="1"/>
  <c r="SJ42" i="1"/>
  <c r="SG42" i="1"/>
  <c r="SH42" i="1" s="1"/>
  <c r="SI42" i="1" s="1"/>
  <c r="SE42" i="1"/>
  <c r="SB42" i="1"/>
  <c r="SC42" i="1" s="1"/>
  <c r="SD42" i="1" s="1"/>
  <c r="RZ42" i="1"/>
  <c r="RW42" i="1"/>
  <c r="RX42" i="1" s="1"/>
  <c r="RY42" i="1" s="1"/>
  <c r="RU42" i="1"/>
  <c r="RR42" i="1"/>
  <c r="RS42" i="1" s="1"/>
  <c r="RT42" i="1" s="1"/>
  <c r="RP42" i="1"/>
  <c r="RM42" i="1"/>
  <c r="RN42" i="1" s="1"/>
  <c r="RO42" i="1" s="1"/>
  <c r="RK42" i="1"/>
  <c r="RH42" i="1"/>
  <c r="RI42" i="1" s="1"/>
  <c r="RJ42" i="1" s="1"/>
  <c r="RF42" i="1"/>
  <c r="RC42" i="1"/>
  <c r="RD42" i="1" s="1"/>
  <c r="RE42" i="1" s="1"/>
  <c r="RA42" i="1"/>
  <c r="QX42" i="1"/>
  <c r="QY42" i="1" s="1"/>
  <c r="QZ42" i="1" s="1"/>
  <c r="QV42" i="1"/>
  <c r="QS42" i="1"/>
  <c r="QT42" i="1" s="1"/>
  <c r="QU42" i="1" s="1"/>
  <c r="QQ42" i="1"/>
  <c r="QN42" i="1"/>
  <c r="QO42" i="1" s="1"/>
  <c r="QP42" i="1" s="1"/>
  <c r="QL42" i="1"/>
  <c r="QI42" i="1"/>
  <c r="QJ42" i="1" s="1"/>
  <c r="QK42" i="1" s="1"/>
  <c r="QG42" i="1"/>
  <c r="QD42" i="1"/>
  <c r="QE42" i="1" s="1"/>
  <c r="QF42" i="1" s="1"/>
  <c r="QB42" i="1"/>
  <c r="PY42" i="1"/>
  <c r="PZ42" i="1" s="1"/>
  <c r="QA42" i="1" s="1"/>
  <c r="PW42" i="1"/>
  <c r="PT42" i="1"/>
  <c r="PU42" i="1" s="1"/>
  <c r="PV42" i="1" s="1"/>
  <c r="PR42" i="1"/>
  <c r="PO42" i="1"/>
  <c r="PP42" i="1" s="1"/>
  <c r="PQ42" i="1" s="1"/>
  <c r="PM42" i="1"/>
  <c r="PJ42" i="1"/>
  <c r="PK42" i="1" s="1"/>
  <c r="PL42" i="1" s="1"/>
  <c r="PH42" i="1"/>
  <c r="PE42" i="1"/>
  <c r="PF42" i="1" s="1"/>
  <c r="PG42" i="1" s="1"/>
  <c r="PC42" i="1"/>
  <c r="OZ42" i="1"/>
  <c r="PA42" i="1" s="1"/>
  <c r="PB42" i="1" s="1"/>
  <c r="OX42" i="1"/>
  <c r="OU42" i="1"/>
  <c r="OV42" i="1" s="1"/>
  <c r="OW42" i="1" s="1"/>
  <c r="OS42" i="1"/>
  <c r="OP42" i="1"/>
  <c r="OQ42" i="1" s="1"/>
  <c r="OR42" i="1" s="1"/>
  <c r="ON42" i="1"/>
  <c r="OK42" i="1"/>
  <c r="OL42" i="1" s="1"/>
  <c r="OM42" i="1" s="1"/>
  <c r="OI42" i="1"/>
  <c r="OF42" i="1"/>
  <c r="OG42" i="1" s="1"/>
  <c r="OH42" i="1" s="1"/>
  <c r="OD42" i="1"/>
  <c r="OA42" i="1"/>
  <c r="OB42" i="1" s="1"/>
  <c r="OC42" i="1" s="1"/>
  <c r="NY42" i="1"/>
  <c r="NV42" i="1"/>
  <c r="NW42" i="1" s="1"/>
  <c r="NX42" i="1" s="1"/>
  <c r="NT42" i="1"/>
  <c r="NQ42" i="1"/>
  <c r="NR42" i="1" s="1"/>
  <c r="NS42" i="1" s="1"/>
  <c r="NO42" i="1"/>
  <c r="NL42" i="1"/>
  <c r="NM42" i="1" s="1"/>
  <c r="NN42" i="1" s="1"/>
  <c r="NJ42" i="1"/>
  <c r="NG42" i="1"/>
  <c r="NH42" i="1" s="1"/>
  <c r="NI42" i="1" s="1"/>
  <c r="NE42" i="1"/>
  <c r="NB42" i="1"/>
  <c r="NC42" i="1" s="1"/>
  <c r="ND42" i="1" s="1"/>
  <c r="MZ42" i="1"/>
  <c r="MW42" i="1"/>
  <c r="MX42" i="1" s="1"/>
  <c r="MY42" i="1" s="1"/>
  <c r="MU42" i="1"/>
  <c r="MR42" i="1"/>
  <c r="MS42" i="1" s="1"/>
  <c r="MT42" i="1" s="1"/>
  <c r="MP42" i="1"/>
  <c r="MM42" i="1"/>
  <c r="MN42" i="1" s="1"/>
  <c r="MO42" i="1" s="1"/>
  <c r="MK42" i="1"/>
  <c r="MH42" i="1"/>
  <c r="MI42" i="1" s="1"/>
  <c r="MJ42" i="1" s="1"/>
  <c r="MF42" i="1"/>
  <c r="MC42" i="1"/>
  <c r="MD42" i="1" s="1"/>
  <c r="ME42" i="1" s="1"/>
  <c r="MA42" i="1"/>
  <c r="LX42" i="1"/>
  <c r="LY42" i="1" s="1"/>
  <c r="LZ42" i="1" s="1"/>
  <c r="LV42" i="1"/>
  <c r="LS42" i="1"/>
  <c r="LT42" i="1" s="1"/>
  <c r="LU42" i="1" s="1"/>
  <c r="LQ42" i="1"/>
  <c r="LN42" i="1"/>
  <c r="LO42" i="1" s="1"/>
  <c r="LP42" i="1" s="1"/>
  <c r="LL42" i="1"/>
  <c r="LI42" i="1"/>
  <c r="LJ42" i="1" s="1"/>
  <c r="LK42" i="1" s="1"/>
  <c r="LG42" i="1"/>
  <c r="LD42" i="1"/>
  <c r="LE42" i="1" s="1"/>
  <c r="LF42" i="1" s="1"/>
  <c r="LB42" i="1"/>
  <c r="KY42" i="1"/>
  <c r="KZ42" i="1" s="1"/>
  <c r="LA42" i="1" s="1"/>
  <c r="KW42" i="1"/>
  <c r="KT42" i="1"/>
  <c r="KU42" i="1" s="1"/>
  <c r="KV42" i="1" s="1"/>
  <c r="KR42" i="1"/>
  <c r="KO42" i="1"/>
  <c r="KP42" i="1" s="1"/>
  <c r="KQ42" i="1" s="1"/>
  <c r="KM42" i="1"/>
  <c r="KJ42" i="1"/>
  <c r="KK42" i="1" s="1"/>
  <c r="KL42" i="1" s="1"/>
  <c r="KH42" i="1"/>
  <c r="KE42" i="1"/>
  <c r="KF42" i="1" s="1"/>
  <c r="KG42" i="1" s="1"/>
  <c r="KC42" i="1"/>
  <c r="JZ42" i="1"/>
  <c r="KA42" i="1" s="1"/>
  <c r="KB42" i="1" s="1"/>
  <c r="JX42" i="1"/>
  <c r="JU42" i="1"/>
  <c r="JV42" i="1" s="1"/>
  <c r="JW42" i="1" s="1"/>
  <c r="JS42" i="1"/>
  <c r="JP42" i="1"/>
  <c r="JQ42" i="1" s="1"/>
  <c r="JR42" i="1" s="1"/>
  <c r="JN42" i="1"/>
  <c r="JK42" i="1"/>
  <c r="JL42" i="1" s="1"/>
  <c r="JM42" i="1" s="1"/>
  <c r="JI42" i="1"/>
  <c r="JF42" i="1"/>
  <c r="JG42" i="1" s="1"/>
  <c r="JH42" i="1" s="1"/>
  <c r="JD42" i="1"/>
  <c r="JA42" i="1"/>
  <c r="JB42" i="1" s="1"/>
  <c r="JC42" i="1" s="1"/>
  <c r="IY42" i="1"/>
  <c r="IV42" i="1"/>
  <c r="IW42" i="1" s="1"/>
  <c r="IX42" i="1" s="1"/>
  <c r="IT42" i="1"/>
  <c r="IQ42" i="1"/>
  <c r="IR42" i="1" s="1"/>
  <c r="IS42" i="1" s="1"/>
  <c r="IO42" i="1"/>
  <c r="IL42" i="1"/>
  <c r="IM42" i="1" s="1"/>
  <c r="IN42" i="1" s="1"/>
  <c r="IJ42" i="1"/>
  <c r="IG42" i="1"/>
  <c r="IH42" i="1" s="1"/>
  <c r="II42" i="1" s="1"/>
  <c r="IE42" i="1"/>
  <c r="IB42" i="1"/>
  <c r="IC42" i="1" s="1"/>
  <c r="ID42" i="1" s="1"/>
  <c r="HZ42" i="1"/>
  <c r="HW42" i="1"/>
  <c r="HX42" i="1" s="1"/>
  <c r="HY42" i="1" s="1"/>
  <c r="HU42" i="1"/>
  <c r="HR42" i="1"/>
  <c r="HS42" i="1" s="1"/>
  <c r="HT42" i="1" s="1"/>
  <c r="HP42" i="1"/>
  <c r="HM42" i="1"/>
  <c r="HN42" i="1" s="1"/>
  <c r="HO42" i="1" s="1"/>
  <c r="HK42" i="1"/>
  <c r="HH42" i="1"/>
  <c r="HI42" i="1" s="1"/>
  <c r="HJ42" i="1" s="1"/>
  <c r="HF42" i="1"/>
  <c r="HC42" i="1"/>
  <c r="HD42" i="1" s="1"/>
  <c r="HE42" i="1" s="1"/>
  <c r="HA42" i="1"/>
  <c r="GX42" i="1"/>
  <c r="GY42" i="1" s="1"/>
  <c r="GZ42" i="1" s="1"/>
  <c r="GV42" i="1"/>
  <c r="GS42" i="1"/>
  <c r="GT42" i="1" s="1"/>
  <c r="GU42" i="1" s="1"/>
  <c r="GQ42" i="1"/>
  <c r="GN42" i="1"/>
  <c r="GO42" i="1" s="1"/>
  <c r="GP42" i="1" s="1"/>
  <c r="GL42" i="1"/>
  <c r="GI42" i="1"/>
  <c r="GJ42" i="1" s="1"/>
  <c r="GK42" i="1" s="1"/>
  <c r="GG42" i="1"/>
  <c r="GD42" i="1"/>
  <c r="GE42" i="1" s="1"/>
  <c r="GF42" i="1" s="1"/>
  <c r="GB42" i="1"/>
  <c r="FY42" i="1"/>
  <c r="FZ42" i="1" s="1"/>
  <c r="GA42" i="1" s="1"/>
  <c r="FW42" i="1"/>
  <c r="FT42" i="1"/>
  <c r="FU42" i="1" s="1"/>
  <c r="FV42" i="1" s="1"/>
  <c r="FR42" i="1"/>
  <c r="FO42" i="1"/>
  <c r="FP42" i="1" s="1"/>
  <c r="FQ42" i="1" s="1"/>
  <c r="FM42" i="1"/>
  <c r="FJ42" i="1"/>
  <c r="FK42" i="1" s="1"/>
  <c r="FL42" i="1" s="1"/>
  <c r="FH42" i="1"/>
  <c r="FE42" i="1"/>
  <c r="FF42" i="1" s="1"/>
  <c r="FG42" i="1" s="1"/>
  <c r="FC42" i="1"/>
  <c r="EZ42" i="1"/>
  <c r="FA42" i="1" s="1"/>
  <c r="FB42" i="1" s="1"/>
  <c r="EX42" i="1"/>
  <c r="EU42" i="1"/>
  <c r="EV42" i="1" s="1"/>
  <c r="EW42" i="1" s="1"/>
  <c r="ES42" i="1"/>
  <c r="EP42" i="1"/>
  <c r="EQ42" i="1" s="1"/>
  <c r="ER42" i="1" s="1"/>
  <c r="EN42" i="1"/>
  <c r="EK42" i="1"/>
  <c r="EL42" i="1" s="1"/>
  <c r="EM42" i="1" s="1"/>
  <c r="EI42" i="1"/>
  <c r="EF42" i="1"/>
  <c r="EG42" i="1" s="1"/>
  <c r="EH42" i="1" s="1"/>
  <c r="ED42" i="1"/>
  <c r="EA42" i="1"/>
  <c r="EB42" i="1" s="1"/>
  <c r="EC42" i="1" s="1"/>
  <c r="DY42" i="1"/>
  <c r="DV42" i="1"/>
  <c r="DW42" i="1" s="1"/>
  <c r="DX42" i="1" s="1"/>
  <c r="DT42" i="1"/>
  <c r="DQ42" i="1"/>
  <c r="DR42" i="1" s="1"/>
  <c r="DS42" i="1" s="1"/>
  <c r="DO42" i="1"/>
  <c r="DL42" i="1"/>
  <c r="DM42" i="1" s="1"/>
  <c r="DN42" i="1" s="1"/>
  <c r="DJ42" i="1"/>
  <c r="DG42" i="1"/>
  <c r="DH42" i="1" s="1"/>
  <c r="DI42" i="1" s="1"/>
  <c r="DE42" i="1"/>
  <c r="DB42" i="1"/>
  <c r="DC42" i="1" s="1"/>
  <c r="DD42" i="1" s="1"/>
  <c r="CZ42" i="1"/>
  <c r="CW42" i="1"/>
  <c r="CX42" i="1" s="1"/>
  <c r="CY42" i="1" s="1"/>
  <c r="CU42" i="1"/>
  <c r="CR42" i="1"/>
  <c r="CS42" i="1" s="1"/>
  <c r="CT42" i="1" s="1"/>
  <c r="CP42" i="1"/>
  <c r="CM42" i="1"/>
  <c r="CN42" i="1" s="1"/>
  <c r="CO42" i="1" s="1"/>
  <c r="CK42" i="1"/>
  <c r="CH42" i="1"/>
  <c r="CI42" i="1" s="1"/>
  <c r="CJ42" i="1" s="1"/>
  <c r="CF42" i="1"/>
  <c r="CC42" i="1"/>
  <c r="CD42" i="1" s="1"/>
  <c r="CE42" i="1" s="1"/>
  <c r="CA42" i="1"/>
  <c r="BX42" i="1"/>
  <c r="BY42" i="1" s="1"/>
  <c r="BZ42" i="1" s="1"/>
  <c r="BV42" i="1"/>
  <c r="BS42" i="1"/>
  <c r="BT42" i="1" s="1"/>
  <c r="BU42" i="1" s="1"/>
  <c r="BQ42" i="1"/>
  <c r="BN42" i="1"/>
  <c r="BO42" i="1" s="1"/>
  <c r="BP42" i="1" s="1"/>
  <c r="BL42" i="1"/>
  <c r="BI42" i="1"/>
  <c r="BJ42" i="1" s="1"/>
  <c r="BK42" i="1" s="1"/>
  <c r="BG42" i="1"/>
  <c r="BD42" i="1"/>
  <c r="BE42" i="1" s="1"/>
  <c r="BF42" i="1" s="1"/>
  <c r="BB42" i="1"/>
  <c r="AZ42" i="1"/>
  <c r="BA42" i="1" s="1"/>
  <c r="AU42" i="1"/>
  <c r="AV42" i="1" s="1"/>
  <c r="AP42" i="1"/>
  <c r="AQ42" i="1" s="1"/>
  <c r="AK42" i="1"/>
  <c r="AL42" i="1" s="1"/>
  <c r="AF42" i="1"/>
  <c r="AG42" i="1" s="1"/>
  <c r="ST41" i="1"/>
  <c r="SQ41" i="1"/>
  <c r="SR41" i="1" s="1"/>
  <c r="SS41" i="1" s="1"/>
  <c r="SO41" i="1"/>
  <c r="SL41" i="1"/>
  <c r="SM41" i="1" s="1"/>
  <c r="SN41" i="1" s="1"/>
  <c r="SJ41" i="1"/>
  <c r="SG41" i="1"/>
  <c r="SH41" i="1" s="1"/>
  <c r="SI41" i="1" s="1"/>
  <c r="SE41" i="1"/>
  <c r="SB41" i="1"/>
  <c r="SC41" i="1" s="1"/>
  <c r="SD41" i="1" s="1"/>
  <c r="RZ41" i="1"/>
  <c r="RW41" i="1"/>
  <c r="RX41" i="1" s="1"/>
  <c r="RY41" i="1" s="1"/>
  <c r="RU41" i="1"/>
  <c r="RR41" i="1"/>
  <c r="RS41" i="1" s="1"/>
  <c r="RT41" i="1" s="1"/>
  <c r="RP41" i="1"/>
  <c r="RM41" i="1"/>
  <c r="RN41" i="1" s="1"/>
  <c r="RO41" i="1" s="1"/>
  <c r="RK41" i="1"/>
  <c r="RH41" i="1"/>
  <c r="RI41" i="1" s="1"/>
  <c r="RJ41" i="1" s="1"/>
  <c r="RF41" i="1"/>
  <c r="RC41" i="1"/>
  <c r="RD41" i="1" s="1"/>
  <c r="RE41" i="1" s="1"/>
  <c r="RA41" i="1"/>
  <c r="QX41" i="1"/>
  <c r="QY41" i="1" s="1"/>
  <c r="QZ41" i="1" s="1"/>
  <c r="QV41" i="1"/>
  <c r="QS41" i="1"/>
  <c r="QT41" i="1" s="1"/>
  <c r="QU41" i="1" s="1"/>
  <c r="QQ41" i="1"/>
  <c r="QN41" i="1"/>
  <c r="QO41" i="1" s="1"/>
  <c r="QP41" i="1" s="1"/>
  <c r="QL41" i="1"/>
  <c r="QI41" i="1"/>
  <c r="QJ41" i="1" s="1"/>
  <c r="QK41" i="1" s="1"/>
  <c r="QG41" i="1"/>
  <c r="QD41" i="1"/>
  <c r="QE41" i="1" s="1"/>
  <c r="QF41" i="1" s="1"/>
  <c r="QB41" i="1"/>
  <c r="PY41" i="1"/>
  <c r="PZ41" i="1" s="1"/>
  <c r="QA41" i="1" s="1"/>
  <c r="PW41" i="1"/>
  <c r="PT41" i="1"/>
  <c r="PU41" i="1" s="1"/>
  <c r="PV41" i="1" s="1"/>
  <c r="PR41" i="1"/>
  <c r="PO41" i="1"/>
  <c r="PP41" i="1" s="1"/>
  <c r="PQ41" i="1" s="1"/>
  <c r="PM41" i="1"/>
  <c r="PJ41" i="1"/>
  <c r="PK41" i="1" s="1"/>
  <c r="PL41" i="1" s="1"/>
  <c r="PH41" i="1"/>
  <c r="PE41" i="1"/>
  <c r="PF41" i="1" s="1"/>
  <c r="PG41" i="1" s="1"/>
  <c r="PC41" i="1"/>
  <c r="OZ41" i="1"/>
  <c r="PA41" i="1" s="1"/>
  <c r="PB41" i="1" s="1"/>
  <c r="OX41" i="1"/>
  <c r="OU41" i="1"/>
  <c r="OV41" i="1" s="1"/>
  <c r="OW41" i="1" s="1"/>
  <c r="OS41" i="1"/>
  <c r="OP41" i="1"/>
  <c r="OQ41" i="1" s="1"/>
  <c r="OR41" i="1" s="1"/>
  <c r="ON41" i="1"/>
  <c r="OK41" i="1"/>
  <c r="OL41" i="1" s="1"/>
  <c r="OM41" i="1" s="1"/>
  <c r="OI41" i="1"/>
  <c r="OF41" i="1"/>
  <c r="OG41" i="1" s="1"/>
  <c r="OH41" i="1" s="1"/>
  <c r="OD41" i="1"/>
  <c r="OA41" i="1"/>
  <c r="OB41" i="1" s="1"/>
  <c r="OC41" i="1" s="1"/>
  <c r="NY41" i="1"/>
  <c r="NV41" i="1"/>
  <c r="NW41" i="1" s="1"/>
  <c r="NX41" i="1" s="1"/>
  <c r="NT41" i="1"/>
  <c r="NQ41" i="1"/>
  <c r="NR41" i="1" s="1"/>
  <c r="NS41" i="1" s="1"/>
  <c r="NO41" i="1"/>
  <c r="NL41" i="1"/>
  <c r="NM41" i="1" s="1"/>
  <c r="NN41" i="1" s="1"/>
  <c r="NJ41" i="1"/>
  <c r="NG41" i="1"/>
  <c r="NH41" i="1" s="1"/>
  <c r="NI41" i="1" s="1"/>
  <c r="NE41" i="1"/>
  <c r="NB41" i="1"/>
  <c r="NC41" i="1" s="1"/>
  <c r="ND41" i="1" s="1"/>
  <c r="MZ41" i="1"/>
  <c r="MW41" i="1"/>
  <c r="MX41" i="1" s="1"/>
  <c r="MY41" i="1" s="1"/>
  <c r="MU41" i="1"/>
  <c r="MR41" i="1"/>
  <c r="MS41" i="1" s="1"/>
  <c r="MT41" i="1" s="1"/>
  <c r="MP41" i="1"/>
  <c r="MM41" i="1"/>
  <c r="MN41" i="1" s="1"/>
  <c r="MO41" i="1" s="1"/>
  <c r="MK41" i="1"/>
  <c r="MH41" i="1"/>
  <c r="MI41" i="1" s="1"/>
  <c r="MJ41" i="1" s="1"/>
  <c r="MF41" i="1"/>
  <c r="MC41" i="1"/>
  <c r="MD41" i="1" s="1"/>
  <c r="ME41" i="1" s="1"/>
  <c r="MA41" i="1"/>
  <c r="LX41" i="1"/>
  <c r="LY41" i="1" s="1"/>
  <c r="LZ41" i="1" s="1"/>
  <c r="LV41" i="1"/>
  <c r="LS41" i="1"/>
  <c r="LT41" i="1" s="1"/>
  <c r="LU41" i="1" s="1"/>
  <c r="LQ41" i="1"/>
  <c r="LN41" i="1"/>
  <c r="LO41" i="1" s="1"/>
  <c r="LP41" i="1" s="1"/>
  <c r="LL41" i="1"/>
  <c r="LI41" i="1"/>
  <c r="LJ41" i="1" s="1"/>
  <c r="LK41" i="1" s="1"/>
  <c r="LG41" i="1"/>
  <c r="LD41" i="1"/>
  <c r="LE41" i="1" s="1"/>
  <c r="LF41" i="1" s="1"/>
  <c r="LB41" i="1"/>
  <c r="KY41" i="1"/>
  <c r="KZ41" i="1" s="1"/>
  <c r="LA41" i="1" s="1"/>
  <c r="KW41" i="1"/>
  <c r="KT41" i="1"/>
  <c r="KU41" i="1" s="1"/>
  <c r="KV41" i="1" s="1"/>
  <c r="KR41" i="1"/>
  <c r="KO41" i="1"/>
  <c r="KP41" i="1" s="1"/>
  <c r="KQ41" i="1" s="1"/>
  <c r="KM41" i="1"/>
  <c r="KJ41" i="1"/>
  <c r="KK41" i="1" s="1"/>
  <c r="KL41" i="1" s="1"/>
  <c r="KH41" i="1"/>
  <c r="KE41" i="1"/>
  <c r="KF41" i="1" s="1"/>
  <c r="KG41" i="1" s="1"/>
  <c r="KC41" i="1"/>
  <c r="JZ41" i="1"/>
  <c r="KA41" i="1" s="1"/>
  <c r="KB41" i="1" s="1"/>
  <c r="JX41" i="1"/>
  <c r="JU41" i="1"/>
  <c r="JV41" i="1" s="1"/>
  <c r="JW41" i="1" s="1"/>
  <c r="JS41" i="1"/>
  <c r="JP41" i="1"/>
  <c r="JQ41" i="1" s="1"/>
  <c r="JR41" i="1" s="1"/>
  <c r="JN41" i="1"/>
  <c r="JK41" i="1"/>
  <c r="JL41" i="1" s="1"/>
  <c r="JM41" i="1" s="1"/>
  <c r="JI41" i="1"/>
  <c r="JF41" i="1"/>
  <c r="JG41" i="1" s="1"/>
  <c r="JH41" i="1" s="1"/>
  <c r="JD41" i="1"/>
  <c r="JA41" i="1"/>
  <c r="JB41" i="1" s="1"/>
  <c r="JC41" i="1" s="1"/>
  <c r="IY41" i="1"/>
  <c r="IV41" i="1"/>
  <c r="IW41" i="1" s="1"/>
  <c r="IX41" i="1" s="1"/>
  <c r="IT41" i="1"/>
  <c r="IQ41" i="1"/>
  <c r="IR41" i="1" s="1"/>
  <c r="IS41" i="1" s="1"/>
  <c r="IO41" i="1"/>
  <c r="IL41" i="1"/>
  <c r="IM41" i="1" s="1"/>
  <c r="IN41" i="1" s="1"/>
  <c r="IJ41" i="1"/>
  <c r="IG41" i="1"/>
  <c r="IH41" i="1" s="1"/>
  <c r="II41" i="1" s="1"/>
  <c r="IE41" i="1"/>
  <c r="IB41" i="1"/>
  <c r="IC41" i="1" s="1"/>
  <c r="ID41" i="1" s="1"/>
  <c r="HZ41" i="1"/>
  <c r="HW41" i="1"/>
  <c r="HX41" i="1" s="1"/>
  <c r="HY41" i="1" s="1"/>
  <c r="HU41" i="1"/>
  <c r="HR41" i="1"/>
  <c r="HS41" i="1" s="1"/>
  <c r="HT41" i="1" s="1"/>
  <c r="HP41" i="1"/>
  <c r="HM41" i="1"/>
  <c r="HN41" i="1" s="1"/>
  <c r="HO41" i="1" s="1"/>
  <c r="HK41" i="1"/>
  <c r="HH41" i="1"/>
  <c r="HI41" i="1" s="1"/>
  <c r="HJ41" i="1" s="1"/>
  <c r="HF41" i="1"/>
  <c r="HC41" i="1"/>
  <c r="HD41" i="1" s="1"/>
  <c r="HE41" i="1" s="1"/>
  <c r="HA41" i="1"/>
  <c r="GX41" i="1"/>
  <c r="GY41" i="1" s="1"/>
  <c r="GZ41" i="1" s="1"/>
  <c r="GV41" i="1"/>
  <c r="GS41" i="1"/>
  <c r="GT41" i="1" s="1"/>
  <c r="GU41" i="1" s="1"/>
  <c r="GQ41" i="1"/>
  <c r="GN41" i="1"/>
  <c r="GO41" i="1" s="1"/>
  <c r="GP41" i="1" s="1"/>
  <c r="GL41" i="1"/>
  <c r="GI41" i="1"/>
  <c r="GJ41" i="1" s="1"/>
  <c r="GK41" i="1" s="1"/>
  <c r="GG41" i="1"/>
  <c r="GD41" i="1"/>
  <c r="GE41" i="1" s="1"/>
  <c r="GF41" i="1" s="1"/>
  <c r="GB41" i="1"/>
  <c r="FY41" i="1"/>
  <c r="FZ41" i="1" s="1"/>
  <c r="GA41" i="1" s="1"/>
  <c r="FW41" i="1"/>
  <c r="FT41" i="1"/>
  <c r="FU41" i="1" s="1"/>
  <c r="FV41" i="1" s="1"/>
  <c r="FR41" i="1"/>
  <c r="FO41" i="1"/>
  <c r="FP41" i="1" s="1"/>
  <c r="FQ41" i="1" s="1"/>
  <c r="FM41" i="1"/>
  <c r="FJ41" i="1"/>
  <c r="FK41" i="1" s="1"/>
  <c r="FL41" i="1" s="1"/>
  <c r="FH41" i="1"/>
  <c r="FE41" i="1"/>
  <c r="FF41" i="1" s="1"/>
  <c r="FG41" i="1" s="1"/>
  <c r="FC41" i="1"/>
  <c r="EZ41" i="1"/>
  <c r="FA41" i="1" s="1"/>
  <c r="FB41" i="1" s="1"/>
  <c r="EX41" i="1"/>
  <c r="EU41" i="1"/>
  <c r="EV41" i="1" s="1"/>
  <c r="EW41" i="1" s="1"/>
  <c r="ES41" i="1"/>
  <c r="EP41" i="1"/>
  <c r="EQ41" i="1" s="1"/>
  <c r="ER41" i="1" s="1"/>
  <c r="EN41" i="1"/>
  <c r="EK41" i="1"/>
  <c r="EL41" i="1" s="1"/>
  <c r="EM41" i="1" s="1"/>
  <c r="EI41" i="1"/>
  <c r="EF41" i="1"/>
  <c r="EG41" i="1" s="1"/>
  <c r="EH41" i="1" s="1"/>
  <c r="ED41" i="1"/>
  <c r="EA41" i="1"/>
  <c r="EB41" i="1" s="1"/>
  <c r="EC41" i="1" s="1"/>
  <c r="DY41" i="1"/>
  <c r="DV41" i="1"/>
  <c r="DW41" i="1" s="1"/>
  <c r="DX41" i="1" s="1"/>
  <c r="DT41" i="1"/>
  <c r="DQ41" i="1"/>
  <c r="DR41" i="1" s="1"/>
  <c r="DS41" i="1" s="1"/>
  <c r="DO41" i="1"/>
  <c r="DL41" i="1"/>
  <c r="DM41" i="1" s="1"/>
  <c r="DN41" i="1" s="1"/>
  <c r="DJ41" i="1"/>
  <c r="DG41" i="1"/>
  <c r="DH41" i="1" s="1"/>
  <c r="DI41" i="1" s="1"/>
  <c r="DE41" i="1"/>
  <c r="DB41" i="1"/>
  <c r="DC41" i="1" s="1"/>
  <c r="DD41" i="1" s="1"/>
  <c r="CZ41" i="1"/>
  <c r="CW41" i="1"/>
  <c r="CX41" i="1" s="1"/>
  <c r="CY41" i="1" s="1"/>
  <c r="CU41" i="1"/>
  <c r="CR41" i="1"/>
  <c r="CS41" i="1" s="1"/>
  <c r="CT41" i="1" s="1"/>
  <c r="CP41" i="1"/>
  <c r="CM41" i="1"/>
  <c r="CN41" i="1" s="1"/>
  <c r="CO41" i="1" s="1"/>
  <c r="CK41" i="1"/>
  <c r="CH41" i="1"/>
  <c r="CI41" i="1" s="1"/>
  <c r="CJ41" i="1" s="1"/>
  <c r="CF41" i="1"/>
  <c r="CC41" i="1"/>
  <c r="CD41" i="1" s="1"/>
  <c r="CE41" i="1" s="1"/>
  <c r="CA41" i="1"/>
  <c r="BX41" i="1"/>
  <c r="BY41" i="1" s="1"/>
  <c r="BZ41" i="1" s="1"/>
  <c r="BV41" i="1"/>
  <c r="BS41" i="1"/>
  <c r="BT41" i="1" s="1"/>
  <c r="BU41" i="1" s="1"/>
  <c r="BQ41" i="1"/>
  <c r="BN41" i="1"/>
  <c r="BO41" i="1" s="1"/>
  <c r="BP41" i="1" s="1"/>
  <c r="BL41" i="1"/>
  <c r="BI41" i="1"/>
  <c r="BJ41" i="1" s="1"/>
  <c r="BK41" i="1" s="1"/>
  <c r="BG41" i="1"/>
  <c r="BD41" i="1"/>
  <c r="BE41" i="1" s="1"/>
  <c r="BF41" i="1" s="1"/>
  <c r="BB41" i="1"/>
  <c r="AZ41" i="1"/>
  <c r="BA41" i="1" s="1"/>
  <c r="AU41" i="1"/>
  <c r="AV41" i="1" s="1"/>
  <c r="AP41" i="1"/>
  <c r="AQ41" i="1" s="1"/>
  <c r="AK41" i="1"/>
  <c r="AL41" i="1" s="1"/>
  <c r="AF41" i="1"/>
  <c r="AG41" i="1" s="1"/>
  <c r="ST40" i="1"/>
  <c r="SQ40" i="1"/>
  <c r="SR40" i="1" s="1"/>
  <c r="SO40" i="1"/>
  <c r="SL40" i="1"/>
  <c r="SM40" i="1" s="1"/>
  <c r="SJ40" i="1"/>
  <c r="SG40" i="1"/>
  <c r="SH40" i="1" s="1"/>
  <c r="SE40" i="1"/>
  <c r="SB40" i="1"/>
  <c r="SC40" i="1" s="1"/>
  <c r="RZ40" i="1"/>
  <c r="RW40" i="1"/>
  <c r="RX40" i="1" s="1"/>
  <c r="RU40" i="1"/>
  <c r="RR40" i="1"/>
  <c r="RS40" i="1" s="1"/>
  <c r="RP40" i="1"/>
  <c r="RM40" i="1"/>
  <c r="RN40" i="1" s="1"/>
  <c r="RK40" i="1"/>
  <c r="RH40" i="1"/>
  <c r="RI40" i="1" s="1"/>
  <c r="RF40" i="1"/>
  <c r="RC40" i="1"/>
  <c r="RD40" i="1" s="1"/>
  <c r="RA40" i="1"/>
  <c r="QX40" i="1"/>
  <c r="QY40" i="1" s="1"/>
  <c r="QV40" i="1"/>
  <c r="QS40" i="1"/>
  <c r="QT40" i="1" s="1"/>
  <c r="QQ40" i="1"/>
  <c r="QN40" i="1"/>
  <c r="QO40" i="1" s="1"/>
  <c r="QL40" i="1"/>
  <c r="QI40" i="1"/>
  <c r="QJ40" i="1" s="1"/>
  <c r="QG40" i="1"/>
  <c r="QD40" i="1"/>
  <c r="QE40" i="1" s="1"/>
  <c r="QB40" i="1"/>
  <c r="PY40" i="1"/>
  <c r="PZ40" i="1" s="1"/>
  <c r="PW40" i="1"/>
  <c r="PT40" i="1"/>
  <c r="PU40" i="1" s="1"/>
  <c r="PR40" i="1"/>
  <c r="PO40" i="1"/>
  <c r="PP40" i="1" s="1"/>
  <c r="PM40" i="1"/>
  <c r="PJ40" i="1"/>
  <c r="PK40" i="1" s="1"/>
  <c r="PH40" i="1"/>
  <c r="PE40" i="1"/>
  <c r="PF40" i="1" s="1"/>
  <c r="PC40" i="1"/>
  <c r="OZ40" i="1"/>
  <c r="PA40" i="1" s="1"/>
  <c r="OX40" i="1"/>
  <c r="OU40" i="1"/>
  <c r="OV40" i="1" s="1"/>
  <c r="OS40" i="1"/>
  <c r="OP40" i="1"/>
  <c r="OQ40" i="1" s="1"/>
  <c r="ON40" i="1"/>
  <c r="OK40" i="1"/>
  <c r="OL40" i="1" s="1"/>
  <c r="OI40" i="1"/>
  <c r="OF40" i="1"/>
  <c r="OG40" i="1" s="1"/>
  <c r="OD40" i="1"/>
  <c r="OA40" i="1"/>
  <c r="OB40" i="1" s="1"/>
  <c r="NY40" i="1"/>
  <c r="NV40" i="1"/>
  <c r="NW40" i="1" s="1"/>
  <c r="NT40" i="1"/>
  <c r="NQ40" i="1"/>
  <c r="NR40" i="1" s="1"/>
  <c r="NO40" i="1"/>
  <c r="NL40" i="1"/>
  <c r="NM40" i="1" s="1"/>
  <c r="NJ40" i="1"/>
  <c r="NG40" i="1"/>
  <c r="NH40" i="1" s="1"/>
  <c r="NE40" i="1"/>
  <c r="NB40" i="1"/>
  <c r="NC40" i="1" s="1"/>
  <c r="MZ40" i="1"/>
  <c r="MW40" i="1"/>
  <c r="MX40" i="1" s="1"/>
  <c r="MU40" i="1"/>
  <c r="MR40" i="1"/>
  <c r="MS40" i="1" s="1"/>
  <c r="MP40" i="1"/>
  <c r="MM40" i="1"/>
  <c r="MN40" i="1" s="1"/>
  <c r="MK40" i="1"/>
  <c r="MH40" i="1"/>
  <c r="MI40" i="1" s="1"/>
  <c r="MF40" i="1"/>
  <c r="MC40" i="1"/>
  <c r="MD40" i="1" s="1"/>
  <c r="MA40" i="1"/>
  <c r="LX40" i="1"/>
  <c r="LY40" i="1" s="1"/>
  <c r="LV40" i="1"/>
  <c r="LS40" i="1"/>
  <c r="LT40" i="1" s="1"/>
  <c r="LQ40" i="1"/>
  <c r="LN40" i="1"/>
  <c r="LO40" i="1" s="1"/>
  <c r="LL40" i="1"/>
  <c r="LI40" i="1"/>
  <c r="LJ40" i="1" s="1"/>
  <c r="LG40" i="1"/>
  <c r="LD40" i="1"/>
  <c r="LE40" i="1" s="1"/>
  <c r="LB40" i="1"/>
  <c r="KY40" i="1"/>
  <c r="KZ40" i="1" s="1"/>
  <c r="KW40" i="1"/>
  <c r="KT40" i="1"/>
  <c r="KU40" i="1" s="1"/>
  <c r="KR40" i="1"/>
  <c r="KO40" i="1"/>
  <c r="KP40" i="1" s="1"/>
  <c r="KM40" i="1"/>
  <c r="KJ40" i="1"/>
  <c r="KK40" i="1" s="1"/>
  <c r="KH40" i="1"/>
  <c r="KE40" i="1"/>
  <c r="KF40" i="1" s="1"/>
  <c r="KC40" i="1"/>
  <c r="JZ40" i="1"/>
  <c r="KA40" i="1" s="1"/>
  <c r="JX40" i="1"/>
  <c r="JU40" i="1"/>
  <c r="JV40" i="1" s="1"/>
  <c r="JS40" i="1"/>
  <c r="JP40" i="1"/>
  <c r="JQ40" i="1" s="1"/>
  <c r="JN40" i="1"/>
  <c r="JK40" i="1"/>
  <c r="JL40" i="1" s="1"/>
  <c r="JI40" i="1"/>
  <c r="JF40" i="1"/>
  <c r="JG40" i="1" s="1"/>
  <c r="JD40" i="1"/>
  <c r="JA40" i="1"/>
  <c r="JB40" i="1" s="1"/>
  <c r="IY40" i="1"/>
  <c r="IV40" i="1"/>
  <c r="IW40" i="1" s="1"/>
  <c r="IT40" i="1"/>
  <c r="IQ40" i="1"/>
  <c r="IR40" i="1" s="1"/>
  <c r="IO40" i="1"/>
  <c r="IL40" i="1"/>
  <c r="IM40" i="1" s="1"/>
  <c r="IJ40" i="1"/>
  <c r="IG40" i="1"/>
  <c r="IH40" i="1" s="1"/>
  <c r="IE40" i="1"/>
  <c r="IB40" i="1"/>
  <c r="IC40" i="1" s="1"/>
  <c r="HZ40" i="1"/>
  <c r="HW40" i="1"/>
  <c r="HX40" i="1" s="1"/>
  <c r="HU40" i="1"/>
  <c r="HR40" i="1"/>
  <c r="HS40" i="1" s="1"/>
  <c r="HP40" i="1"/>
  <c r="HM40" i="1"/>
  <c r="HN40" i="1" s="1"/>
  <c r="HK40" i="1"/>
  <c r="HH40" i="1"/>
  <c r="HI40" i="1" s="1"/>
  <c r="HF40" i="1"/>
  <c r="HC40" i="1"/>
  <c r="HD40" i="1" s="1"/>
  <c r="HA40" i="1"/>
  <c r="GX40" i="1"/>
  <c r="GY40" i="1" s="1"/>
  <c r="GV40" i="1"/>
  <c r="GS40" i="1"/>
  <c r="GT40" i="1" s="1"/>
  <c r="GQ40" i="1"/>
  <c r="GN40" i="1"/>
  <c r="GO40" i="1" s="1"/>
  <c r="GL40" i="1"/>
  <c r="GI40" i="1"/>
  <c r="GJ40" i="1" s="1"/>
  <c r="GG40" i="1"/>
  <c r="GD40" i="1"/>
  <c r="GE40" i="1" s="1"/>
  <c r="GB40" i="1"/>
  <c r="FY40" i="1"/>
  <c r="FZ40" i="1" s="1"/>
  <c r="FW40" i="1"/>
  <c r="FT40" i="1"/>
  <c r="FU40" i="1" s="1"/>
  <c r="FR40" i="1"/>
  <c r="FO40" i="1"/>
  <c r="FP40" i="1" s="1"/>
  <c r="FM40" i="1"/>
  <c r="FJ40" i="1"/>
  <c r="FK40" i="1" s="1"/>
  <c r="FH40" i="1"/>
  <c r="FE40" i="1"/>
  <c r="FF40" i="1" s="1"/>
  <c r="FC40" i="1"/>
  <c r="EZ40" i="1"/>
  <c r="FA40" i="1" s="1"/>
  <c r="EX40" i="1"/>
  <c r="EU40" i="1"/>
  <c r="EV40" i="1" s="1"/>
  <c r="ES40" i="1"/>
  <c r="EP40" i="1"/>
  <c r="EQ40" i="1" s="1"/>
  <c r="EN40" i="1"/>
  <c r="EK40" i="1"/>
  <c r="EL40" i="1" s="1"/>
  <c r="EI40" i="1"/>
  <c r="EF40" i="1"/>
  <c r="EG40" i="1" s="1"/>
  <c r="ED40" i="1"/>
  <c r="EA40" i="1"/>
  <c r="EB40" i="1" s="1"/>
  <c r="DY40" i="1"/>
  <c r="DV40" i="1"/>
  <c r="DW40" i="1" s="1"/>
  <c r="DT40" i="1"/>
  <c r="DQ40" i="1"/>
  <c r="DR40" i="1" s="1"/>
  <c r="DO40" i="1"/>
  <c r="DL40" i="1"/>
  <c r="DM40" i="1" s="1"/>
  <c r="DJ40" i="1"/>
  <c r="DG40" i="1"/>
  <c r="DH40" i="1" s="1"/>
  <c r="DE40" i="1"/>
  <c r="DB40" i="1"/>
  <c r="DC40" i="1" s="1"/>
  <c r="CZ40" i="1"/>
  <c r="CW40" i="1"/>
  <c r="CX40" i="1" s="1"/>
  <c r="CU40" i="1"/>
  <c r="CR40" i="1"/>
  <c r="CS40" i="1" s="1"/>
  <c r="CP40" i="1"/>
  <c r="CM40" i="1"/>
  <c r="CN40" i="1" s="1"/>
  <c r="CK40" i="1"/>
  <c r="CH40" i="1"/>
  <c r="CI40" i="1" s="1"/>
  <c r="CF40" i="1"/>
  <c r="CC40" i="1"/>
  <c r="CD40" i="1" s="1"/>
  <c r="CA40" i="1"/>
  <c r="BX40" i="1"/>
  <c r="BY40" i="1" s="1"/>
  <c r="BV40" i="1"/>
  <c r="BS40" i="1"/>
  <c r="BT40" i="1" s="1"/>
  <c r="BQ40" i="1"/>
  <c r="BN40" i="1"/>
  <c r="BO40" i="1" s="1"/>
  <c r="BL40" i="1"/>
  <c r="BI40" i="1"/>
  <c r="BJ40" i="1" s="1"/>
  <c r="BG40" i="1"/>
  <c r="BD40" i="1"/>
  <c r="BE40" i="1" s="1"/>
  <c r="BB40" i="1"/>
  <c r="AZ40" i="1"/>
  <c r="AU40" i="1"/>
  <c r="AP40" i="1"/>
  <c r="AK40" i="1"/>
  <c r="AF40" i="1"/>
  <c r="SQ38" i="1"/>
  <c r="SL38" i="1"/>
  <c r="SG38" i="1"/>
  <c r="SB38" i="1"/>
  <c r="RW38" i="1"/>
  <c r="RR38" i="1"/>
  <c r="RM38" i="1"/>
  <c r="RH38" i="1"/>
  <c r="RC38" i="1"/>
  <c r="QX38" i="1"/>
  <c r="QS38" i="1"/>
  <c r="QN38" i="1"/>
  <c r="QI38" i="1"/>
  <c r="QD38" i="1"/>
  <c r="PY38" i="1"/>
  <c r="PT38" i="1"/>
  <c r="PO38" i="1"/>
  <c r="PJ38" i="1"/>
  <c r="PE38" i="1"/>
  <c r="OZ38" i="1"/>
  <c r="OU38" i="1"/>
  <c r="OP38" i="1"/>
  <c r="OK38" i="1"/>
  <c r="OF38" i="1"/>
  <c r="OA38" i="1"/>
  <c r="NV38" i="1"/>
  <c r="NQ38" i="1"/>
  <c r="NL38" i="1"/>
  <c r="NG38" i="1"/>
  <c r="NB38" i="1"/>
  <c r="MW38" i="1"/>
  <c r="MR38" i="1"/>
  <c r="MM38" i="1"/>
  <c r="MH38" i="1"/>
  <c r="MC38" i="1"/>
  <c r="LX38" i="1"/>
  <c r="LS38" i="1"/>
  <c r="LN38" i="1"/>
  <c r="LI38" i="1"/>
  <c r="LD38" i="1"/>
  <c r="KY38" i="1"/>
  <c r="KT38" i="1"/>
  <c r="KO38" i="1"/>
  <c r="KJ38" i="1"/>
  <c r="KE38" i="1"/>
  <c r="JZ38" i="1"/>
  <c r="JU38" i="1"/>
  <c r="JP38" i="1"/>
  <c r="JK38" i="1"/>
  <c r="JF38" i="1"/>
  <c r="JA38" i="1"/>
  <c r="IV38" i="1"/>
  <c r="IQ38" i="1"/>
  <c r="IL38" i="1"/>
  <c r="IG38" i="1"/>
  <c r="IB38" i="1"/>
  <c r="HW38" i="1"/>
  <c r="HR38" i="1"/>
  <c r="HM38" i="1"/>
  <c r="HH38" i="1"/>
  <c r="HC38" i="1"/>
  <c r="GX38" i="1"/>
  <c r="GS38" i="1"/>
  <c r="GN38" i="1"/>
  <c r="GI38" i="1"/>
  <c r="GD38" i="1"/>
  <c r="FY38" i="1"/>
  <c r="FT38" i="1"/>
  <c r="FO38" i="1"/>
  <c r="FJ38" i="1"/>
  <c r="FE38" i="1"/>
  <c r="EZ38" i="1"/>
  <c r="EU38" i="1"/>
  <c r="EP38" i="1"/>
  <c r="EK38" i="1"/>
  <c r="EF38" i="1"/>
  <c r="EA38" i="1"/>
  <c r="DV38" i="1"/>
  <c r="DQ38" i="1"/>
  <c r="DL38" i="1"/>
  <c r="DG38" i="1"/>
  <c r="DB38" i="1"/>
  <c r="CW38" i="1"/>
  <c r="CR38" i="1"/>
  <c r="CM38" i="1"/>
  <c r="CH38" i="1"/>
  <c r="CC38" i="1"/>
  <c r="BX38" i="1"/>
  <c r="BS38" i="1"/>
  <c r="BN38" i="1"/>
  <c r="BI38" i="1"/>
  <c r="BD38" i="1"/>
  <c r="AY38" i="1"/>
  <c r="AT38" i="1"/>
  <c r="AO38" i="1"/>
  <c r="AJ38" i="1"/>
  <c r="AE38" i="1"/>
  <c r="SP27" i="1"/>
  <c r="SP31" i="1" s="1"/>
  <c r="SP33" i="1" s="1"/>
  <c r="SK27" i="1"/>
  <c r="SK31" i="1" s="1"/>
  <c r="SK33" i="1" s="1"/>
  <c r="SF27" i="1"/>
  <c r="SF31" i="1" s="1"/>
  <c r="SF33" i="1" s="1"/>
  <c r="SA27" i="1"/>
  <c r="SA31" i="1" s="1"/>
  <c r="SA33" i="1" s="1"/>
  <c r="RV27" i="1"/>
  <c r="RV31" i="1" s="1"/>
  <c r="RV33" i="1" s="1"/>
  <c r="RQ27" i="1"/>
  <c r="RQ31" i="1" s="1"/>
  <c r="RQ33" i="1" s="1"/>
  <c r="RL27" i="1"/>
  <c r="RL31" i="1" s="1"/>
  <c r="RL33" i="1" s="1"/>
  <c r="RG27" i="1"/>
  <c r="RG31" i="1" s="1"/>
  <c r="RG33" i="1" s="1"/>
  <c r="RB27" i="1"/>
  <c r="RB31" i="1" s="1"/>
  <c r="RB33" i="1" s="1"/>
  <c r="QW27" i="1"/>
  <c r="QW31" i="1" s="1"/>
  <c r="QW33" i="1" s="1"/>
  <c r="QR27" i="1"/>
  <c r="QR31" i="1" s="1"/>
  <c r="QR33" i="1" s="1"/>
  <c r="QM27" i="1"/>
  <c r="QM31" i="1" s="1"/>
  <c r="QM33" i="1" s="1"/>
  <c r="QH27" i="1"/>
  <c r="QH31" i="1" s="1"/>
  <c r="QH33" i="1" s="1"/>
  <c r="QC27" i="1"/>
  <c r="QC31" i="1" s="1"/>
  <c r="QC33" i="1" s="1"/>
  <c r="PX27" i="1"/>
  <c r="PX31" i="1" s="1"/>
  <c r="PX33" i="1" s="1"/>
  <c r="PS27" i="1"/>
  <c r="PS31" i="1" s="1"/>
  <c r="PS33" i="1" s="1"/>
  <c r="PN27" i="1"/>
  <c r="PN31" i="1" s="1"/>
  <c r="PN33" i="1" s="1"/>
  <c r="PI27" i="1"/>
  <c r="PI31" i="1" s="1"/>
  <c r="PI33" i="1" s="1"/>
  <c r="PD27" i="1"/>
  <c r="PD31" i="1" s="1"/>
  <c r="PD33" i="1" s="1"/>
  <c r="OY27" i="1"/>
  <c r="OY31" i="1" s="1"/>
  <c r="OY33" i="1" s="1"/>
  <c r="OT27" i="1"/>
  <c r="OT31" i="1" s="1"/>
  <c r="OT33" i="1" s="1"/>
  <c r="OO27" i="1"/>
  <c r="OO31" i="1" s="1"/>
  <c r="OO33" i="1" s="1"/>
  <c r="OJ27" i="1"/>
  <c r="OJ31" i="1" s="1"/>
  <c r="OJ33" i="1" s="1"/>
  <c r="OE27" i="1"/>
  <c r="OE31" i="1" s="1"/>
  <c r="OE33" i="1" s="1"/>
  <c r="NZ27" i="1"/>
  <c r="NZ31" i="1" s="1"/>
  <c r="NZ33" i="1" s="1"/>
  <c r="NU27" i="1"/>
  <c r="NU31" i="1" s="1"/>
  <c r="NU33" i="1" s="1"/>
  <c r="NP27" i="1"/>
  <c r="NP31" i="1" s="1"/>
  <c r="NP33" i="1" s="1"/>
  <c r="NK27" i="1"/>
  <c r="NK31" i="1" s="1"/>
  <c r="NK33" i="1" s="1"/>
  <c r="NF27" i="1"/>
  <c r="NF31" i="1" s="1"/>
  <c r="NF33" i="1" s="1"/>
  <c r="NA27" i="1"/>
  <c r="NA31" i="1" s="1"/>
  <c r="NA33" i="1" s="1"/>
  <c r="MV27" i="1"/>
  <c r="MV31" i="1" s="1"/>
  <c r="MV33" i="1" s="1"/>
  <c r="MQ27" i="1"/>
  <c r="MQ31" i="1" s="1"/>
  <c r="MQ33" i="1" s="1"/>
  <c r="ML27" i="1"/>
  <c r="ML31" i="1" s="1"/>
  <c r="ML33" i="1" s="1"/>
  <c r="MG27" i="1"/>
  <c r="MG31" i="1" s="1"/>
  <c r="MG33" i="1" s="1"/>
  <c r="MB27" i="1"/>
  <c r="MB31" i="1" s="1"/>
  <c r="MB33" i="1" s="1"/>
  <c r="LW27" i="1"/>
  <c r="LW31" i="1" s="1"/>
  <c r="LW33" i="1" s="1"/>
  <c r="LR27" i="1"/>
  <c r="LR31" i="1" s="1"/>
  <c r="LR33" i="1" s="1"/>
  <c r="LM27" i="1"/>
  <c r="LM31" i="1" s="1"/>
  <c r="LM33" i="1" s="1"/>
  <c r="LH27" i="1"/>
  <c r="LH31" i="1" s="1"/>
  <c r="LH33" i="1" s="1"/>
  <c r="LC27" i="1"/>
  <c r="LC31" i="1" s="1"/>
  <c r="LC33" i="1" s="1"/>
  <c r="KX27" i="1"/>
  <c r="KX31" i="1" s="1"/>
  <c r="KX33" i="1" s="1"/>
  <c r="KS27" i="1"/>
  <c r="KS31" i="1" s="1"/>
  <c r="KS33" i="1" s="1"/>
  <c r="KN27" i="1"/>
  <c r="KN31" i="1" s="1"/>
  <c r="KN33" i="1" s="1"/>
  <c r="KI27" i="1"/>
  <c r="KI31" i="1" s="1"/>
  <c r="KI33" i="1" s="1"/>
  <c r="KD27" i="1"/>
  <c r="KD31" i="1" s="1"/>
  <c r="KD33" i="1" s="1"/>
  <c r="JY27" i="1"/>
  <c r="JY31" i="1" s="1"/>
  <c r="JY33" i="1" s="1"/>
  <c r="JT27" i="1"/>
  <c r="JT31" i="1" s="1"/>
  <c r="JT33" i="1" s="1"/>
  <c r="JO27" i="1"/>
  <c r="JO31" i="1" s="1"/>
  <c r="JO33" i="1" s="1"/>
  <c r="JJ27" i="1"/>
  <c r="JJ31" i="1" s="1"/>
  <c r="JJ33" i="1" s="1"/>
  <c r="JE27" i="1"/>
  <c r="JE31" i="1" s="1"/>
  <c r="JE33" i="1" s="1"/>
  <c r="IZ27" i="1"/>
  <c r="IZ31" i="1" s="1"/>
  <c r="IZ33" i="1" s="1"/>
  <c r="IU27" i="1"/>
  <c r="IU31" i="1" s="1"/>
  <c r="IU33" i="1" s="1"/>
  <c r="IP27" i="1"/>
  <c r="IP31" i="1" s="1"/>
  <c r="IP33" i="1" s="1"/>
  <c r="IK27" i="1"/>
  <c r="IK31" i="1" s="1"/>
  <c r="IK33" i="1" s="1"/>
  <c r="IF27" i="1"/>
  <c r="IF31" i="1" s="1"/>
  <c r="IF33" i="1" s="1"/>
  <c r="IA27" i="1"/>
  <c r="IA31" i="1" s="1"/>
  <c r="IA33" i="1" s="1"/>
  <c r="HV27" i="1"/>
  <c r="HV31" i="1" s="1"/>
  <c r="HV33" i="1" s="1"/>
  <c r="HQ27" i="1"/>
  <c r="HQ31" i="1" s="1"/>
  <c r="HQ33" i="1" s="1"/>
  <c r="HL27" i="1"/>
  <c r="HL31" i="1" s="1"/>
  <c r="HL33" i="1" s="1"/>
  <c r="HG27" i="1"/>
  <c r="HG31" i="1" s="1"/>
  <c r="HG33" i="1" s="1"/>
  <c r="HB27" i="1"/>
  <c r="HB31" i="1" s="1"/>
  <c r="HB33" i="1" s="1"/>
  <c r="GW27" i="1"/>
  <c r="GW31" i="1" s="1"/>
  <c r="GW33" i="1" s="1"/>
  <c r="GR27" i="1"/>
  <c r="GR31" i="1" s="1"/>
  <c r="GR33" i="1" s="1"/>
  <c r="GM27" i="1"/>
  <c r="GM31" i="1" s="1"/>
  <c r="GM33" i="1" s="1"/>
  <c r="GH27" i="1"/>
  <c r="GH31" i="1" s="1"/>
  <c r="GH33" i="1" s="1"/>
  <c r="GC27" i="1"/>
  <c r="GC31" i="1" s="1"/>
  <c r="GC33" i="1" s="1"/>
  <c r="FX27" i="1"/>
  <c r="FX31" i="1" s="1"/>
  <c r="FX33" i="1" s="1"/>
  <c r="FS27" i="1"/>
  <c r="FS31" i="1" s="1"/>
  <c r="FS33" i="1" s="1"/>
  <c r="FN27" i="1"/>
  <c r="FN31" i="1" s="1"/>
  <c r="FN33" i="1" s="1"/>
  <c r="FI27" i="1"/>
  <c r="FI31" i="1" s="1"/>
  <c r="FI33" i="1" s="1"/>
  <c r="FD27" i="1"/>
  <c r="FD31" i="1" s="1"/>
  <c r="FD33" i="1" s="1"/>
  <c r="EY27" i="1"/>
  <c r="EY31" i="1" s="1"/>
  <c r="EY33" i="1" s="1"/>
  <c r="ET27" i="1"/>
  <c r="ET31" i="1" s="1"/>
  <c r="ET33" i="1" s="1"/>
  <c r="EO27" i="1"/>
  <c r="EO31" i="1" s="1"/>
  <c r="EO33" i="1" s="1"/>
  <c r="EJ27" i="1"/>
  <c r="EJ31" i="1" s="1"/>
  <c r="EJ33" i="1" s="1"/>
  <c r="EE27" i="1"/>
  <c r="EE31" i="1" s="1"/>
  <c r="EE33" i="1" s="1"/>
  <c r="DZ27" i="1"/>
  <c r="DZ31" i="1" s="1"/>
  <c r="DZ33" i="1" s="1"/>
  <c r="DU27" i="1"/>
  <c r="DU31" i="1" s="1"/>
  <c r="DU33" i="1" s="1"/>
  <c r="DP27" i="1"/>
  <c r="DP31" i="1" s="1"/>
  <c r="DP33" i="1" s="1"/>
  <c r="DK27" i="1"/>
  <c r="DK31" i="1" s="1"/>
  <c r="DK33" i="1" s="1"/>
  <c r="DF27" i="1"/>
  <c r="DF31" i="1" s="1"/>
  <c r="DF33" i="1" s="1"/>
  <c r="DA27" i="1"/>
  <c r="DA31" i="1" s="1"/>
  <c r="DA33" i="1" s="1"/>
  <c r="CV27" i="1"/>
  <c r="CV31" i="1" s="1"/>
  <c r="CV33" i="1" s="1"/>
  <c r="CQ27" i="1"/>
  <c r="CQ31" i="1" s="1"/>
  <c r="CQ33" i="1" s="1"/>
  <c r="CL27" i="1"/>
  <c r="CL31" i="1" s="1"/>
  <c r="CL33" i="1" s="1"/>
  <c r="CG27" i="1"/>
  <c r="CG31" i="1" s="1"/>
  <c r="CG33" i="1" s="1"/>
  <c r="CB27" i="1"/>
  <c r="CB31" i="1" s="1"/>
  <c r="CB33" i="1" s="1"/>
  <c r="BW27" i="1"/>
  <c r="BW31" i="1" s="1"/>
  <c r="BW33" i="1" s="1"/>
  <c r="BR27" i="1"/>
  <c r="BR31" i="1" s="1"/>
  <c r="BR33" i="1" s="1"/>
  <c r="BM27" i="1"/>
  <c r="BM31" i="1" s="1"/>
  <c r="BM33" i="1" s="1"/>
  <c r="BH27" i="1"/>
  <c r="BH31" i="1" s="1"/>
  <c r="BH33" i="1" s="1"/>
  <c r="BC27" i="1"/>
  <c r="BC31" i="1" s="1"/>
  <c r="BC33" i="1" s="1"/>
  <c r="AX27" i="1"/>
  <c r="AX31" i="1" s="1"/>
  <c r="AX33" i="1" s="1"/>
  <c r="AS27" i="1"/>
  <c r="AS31" i="1" s="1"/>
  <c r="AS33" i="1" s="1"/>
  <c r="AN27" i="1"/>
  <c r="AN31" i="1" s="1"/>
  <c r="AN33" i="1" s="1"/>
  <c r="AI27" i="1"/>
  <c r="AI31" i="1" s="1"/>
  <c r="AI33" i="1" s="1"/>
  <c r="AD27" i="1"/>
  <c r="AD31" i="1" s="1"/>
  <c r="AD33" i="1" s="1"/>
  <c r="ST25" i="1"/>
  <c r="SQ25" i="1"/>
  <c r="SR25" i="1" s="1"/>
  <c r="SS25" i="1" s="1"/>
  <c r="SO25" i="1"/>
  <c r="SL25" i="1"/>
  <c r="SM25" i="1" s="1"/>
  <c r="SN25" i="1" s="1"/>
  <c r="SJ25" i="1"/>
  <c r="SG25" i="1"/>
  <c r="SH25" i="1" s="1"/>
  <c r="SI25" i="1" s="1"/>
  <c r="SE25" i="1"/>
  <c r="SB25" i="1"/>
  <c r="SC25" i="1" s="1"/>
  <c r="SD25" i="1" s="1"/>
  <c r="RZ25" i="1"/>
  <c r="RW25" i="1"/>
  <c r="RX25" i="1" s="1"/>
  <c r="RY25" i="1" s="1"/>
  <c r="RU25" i="1"/>
  <c r="RR25" i="1"/>
  <c r="RS25" i="1" s="1"/>
  <c r="RT25" i="1" s="1"/>
  <c r="RP25" i="1"/>
  <c r="RM25" i="1"/>
  <c r="RN25" i="1" s="1"/>
  <c r="RO25" i="1" s="1"/>
  <c r="RK25" i="1"/>
  <c r="RH25" i="1"/>
  <c r="RI25" i="1" s="1"/>
  <c r="RJ25" i="1" s="1"/>
  <c r="RF25" i="1"/>
  <c r="RC25" i="1"/>
  <c r="RD25" i="1" s="1"/>
  <c r="RE25" i="1" s="1"/>
  <c r="RA25" i="1"/>
  <c r="QX25" i="1"/>
  <c r="QY25" i="1" s="1"/>
  <c r="QZ25" i="1" s="1"/>
  <c r="QV25" i="1"/>
  <c r="QS25" i="1"/>
  <c r="QT25" i="1" s="1"/>
  <c r="QU25" i="1" s="1"/>
  <c r="QQ25" i="1"/>
  <c r="QN25" i="1"/>
  <c r="QO25" i="1" s="1"/>
  <c r="QP25" i="1" s="1"/>
  <c r="QL25" i="1"/>
  <c r="QI25" i="1"/>
  <c r="QJ25" i="1" s="1"/>
  <c r="QK25" i="1" s="1"/>
  <c r="QG25" i="1"/>
  <c r="QD25" i="1"/>
  <c r="QE25" i="1" s="1"/>
  <c r="QF25" i="1" s="1"/>
  <c r="QB25" i="1"/>
  <c r="PY25" i="1"/>
  <c r="PZ25" i="1" s="1"/>
  <c r="QA25" i="1" s="1"/>
  <c r="PW25" i="1"/>
  <c r="PT25" i="1"/>
  <c r="PU25" i="1" s="1"/>
  <c r="PV25" i="1" s="1"/>
  <c r="PR25" i="1"/>
  <c r="PO25" i="1"/>
  <c r="PP25" i="1" s="1"/>
  <c r="PQ25" i="1" s="1"/>
  <c r="PM25" i="1"/>
  <c r="PJ25" i="1"/>
  <c r="PK25" i="1" s="1"/>
  <c r="PL25" i="1" s="1"/>
  <c r="PH25" i="1"/>
  <c r="PE25" i="1"/>
  <c r="PF25" i="1" s="1"/>
  <c r="PG25" i="1" s="1"/>
  <c r="PC25" i="1"/>
  <c r="OZ25" i="1"/>
  <c r="PA25" i="1" s="1"/>
  <c r="PB25" i="1" s="1"/>
  <c r="OX25" i="1"/>
  <c r="OU25" i="1"/>
  <c r="OV25" i="1" s="1"/>
  <c r="OW25" i="1" s="1"/>
  <c r="OS25" i="1"/>
  <c r="OP25" i="1"/>
  <c r="OQ25" i="1" s="1"/>
  <c r="OR25" i="1" s="1"/>
  <c r="ON25" i="1"/>
  <c r="OK25" i="1"/>
  <c r="OL25" i="1" s="1"/>
  <c r="OM25" i="1" s="1"/>
  <c r="OI25" i="1"/>
  <c r="OF25" i="1"/>
  <c r="OG25" i="1" s="1"/>
  <c r="OH25" i="1" s="1"/>
  <c r="OD25" i="1"/>
  <c r="OA25" i="1"/>
  <c r="OB25" i="1" s="1"/>
  <c r="OC25" i="1" s="1"/>
  <c r="NY25" i="1"/>
  <c r="NV25" i="1"/>
  <c r="NW25" i="1" s="1"/>
  <c r="NX25" i="1" s="1"/>
  <c r="NT25" i="1"/>
  <c r="NQ25" i="1"/>
  <c r="NR25" i="1" s="1"/>
  <c r="NS25" i="1" s="1"/>
  <c r="NO25" i="1"/>
  <c r="NL25" i="1"/>
  <c r="NM25" i="1" s="1"/>
  <c r="NN25" i="1" s="1"/>
  <c r="NJ25" i="1"/>
  <c r="NG25" i="1"/>
  <c r="NH25" i="1" s="1"/>
  <c r="NI25" i="1" s="1"/>
  <c r="NE25" i="1"/>
  <c r="NB25" i="1"/>
  <c r="NC25" i="1" s="1"/>
  <c r="ND25" i="1" s="1"/>
  <c r="MZ25" i="1"/>
  <c r="MW25" i="1"/>
  <c r="MX25" i="1" s="1"/>
  <c r="MY25" i="1" s="1"/>
  <c r="MU25" i="1"/>
  <c r="MR25" i="1"/>
  <c r="MS25" i="1" s="1"/>
  <c r="MT25" i="1" s="1"/>
  <c r="MP25" i="1"/>
  <c r="MM25" i="1"/>
  <c r="MN25" i="1" s="1"/>
  <c r="MO25" i="1" s="1"/>
  <c r="MK25" i="1"/>
  <c r="MH25" i="1"/>
  <c r="MI25" i="1" s="1"/>
  <c r="MJ25" i="1" s="1"/>
  <c r="MF25" i="1"/>
  <c r="MC25" i="1"/>
  <c r="MD25" i="1" s="1"/>
  <c r="ME25" i="1" s="1"/>
  <c r="MA25" i="1"/>
  <c r="LX25" i="1"/>
  <c r="LY25" i="1" s="1"/>
  <c r="LZ25" i="1" s="1"/>
  <c r="LV25" i="1"/>
  <c r="LS25" i="1"/>
  <c r="LT25" i="1" s="1"/>
  <c r="LU25" i="1" s="1"/>
  <c r="LQ25" i="1"/>
  <c r="LN25" i="1"/>
  <c r="LO25" i="1" s="1"/>
  <c r="LP25" i="1" s="1"/>
  <c r="LL25" i="1"/>
  <c r="LI25" i="1"/>
  <c r="LJ25" i="1" s="1"/>
  <c r="LK25" i="1" s="1"/>
  <c r="LG25" i="1"/>
  <c r="LD25" i="1"/>
  <c r="LE25" i="1" s="1"/>
  <c r="LF25" i="1" s="1"/>
  <c r="LB25" i="1"/>
  <c r="KY25" i="1"/>
  <c r="KZ25" i="1" s="1"/>
  <c r="LA25" i="1" s="1"/>
  <c r="KW25" i="1"/>
  <c r="KT25" i="1"/>
  <c r="KU25" i="1" s="1"/>
  <c r="KV25" i="1" s="1"/>
  <c r="KR25" i="1"/>
  <c r="KO25" i="1"/>
  <c r="KP25" i="1" s="1"/>
  <c r="KQ25" i="1" s="1"/>
  <c r="KM25" i="1"/>
  <c r="KJ25" i="1"/>
  <c r="KK25" i="1" s="1"/>
  <c r="KL25" i="1" s="1"/>
  <c r="KH25" i="1"/>
  <c r="KE25" i="1"/>
  <c r="KF25" i="1" s="1"/>
  <c r="KG25" i="1" s="1"/>
  <c r="KC25" i="1"/>
  <c r="JZ25" i="1"/>
  <c r="KA25" i="1" s="1"/>
  <c r="KB25" i="1" s="1"/>
  <c r="JX25" i="1"/>
  <c r="JU25" i="1"/>
  <c r="JV25" i="1" s="1"/>
  <c r="JW25" i="1" s="1"/>
  <c r="JS25" i="1"/>
  <c r="JP25" i="1"/>
  <c r="JQ25" i="1" s="1"/>
  <c r="JR25" i="1" s="1"/>
  <c r="JN25" i="1"/>
  <c r="JK25" i="1"/>
  <c r="JL25" i="1" s="1"/>
  <c r="JM25" i="1" s="1"/>
  <c r="JI25" i="1"/>
  <c r="JF25" i="1"/>
  <c r="JG25" i="1" s="1"/>
  <c r="JH25" i="1" s="1"/>
  <c r="JD25" i="1"/>
  <c r="JA25" i="1"/>
  <c r="JB25" i="1" s="1"/>
  <c r="JC25" i="1" s="1"/>
  <c r="IY25" i="1"/>
  <c r="IV25" i="1"/>
  <c r="IW25" i="1" s="1"/>
  <c r="IX25" i="1" s="1"/>
  <c r="IT25" i="1"/>
  <c r="IQ25" i="1"/>
  <c r="IR25" i="1" s="1"/>
  <c r="IS25" i="1" s="1"/>
  <c r="IO25" i="1"/>
  <c r="IL25" i="1"/>
  <c r="IM25" i="1" s="1"/>
  <c r="IN25" i="1" s="1"/>
  <c r="IJ25" i="1"/>
  <c r="IG25" i="1"/>
  <c r="IH25" i="1" s="1"/>
  <c r="II25" i="1" s="1"/>
  <c r="IE25" i="1"/>
  <c r="IB25" i="1"/>
  <c r="IC25" i="1" s="1"/>
  <c r="ID25" i="1" s="1"/>
  <c r="HZ25" i="1"/>
  <c r="HW25" i="1"/>
  <c r="HX25" i="1" s="1"/>
  <c r="HY25" i="1" s="1"/>
  <c r="HU25" i="1"/>
  <c r="HR25" i="1"/>
  <c r="HS25" i="1" s="1"/>
  <c r="HT25" i="1" s="1"/>
  <c r="HP25" i="1"/>
  <c r="HM25" i="1"/>
  <c r="HN25" i="1" s="1"/>
  <c r="HO25" i="1" s="1"/>
  <c r="HK25" i="1"/>
  <c r="HH25" i="1"/>
  <c r="HI25" i="1" s="1"/>
  <c r="HJ25" i="1" s="1"/>
  <c r="HF25" i="1"/>
  <c r="HC25" i="1"/>
  <c r="HD25" i="1" s="1"/>
  <c r="HE25" i="1" s="1"/>
  <c r="HA25" i="1"/>
  <c r="GX25" i="1"/>
  <c r="GY25" i="1" s="1"/>
  <c r="GZ25" i="1" s="1"/>
  <c r="GV25" i="1"/>
  <c r="GS25" i="1"/>
  <c r="GT25" i="1" s="1"/>
  <c r="GU25" i="1" s="1"/>
  <c r="GQ25" i="1"/>
  <c r="GN25" i="1"/>
  <c r="GO25" i="1" s="1"/>
  <c r="GP25" i="1" s="1"/>
  <c r="GL25" i="1"/>
  <c r="GI25" i="1"/>
  <c r="GJ25" i="1" s="1"/>
  <c r="GK25" i="1" s="1"/>
  <c r="GG25" i="1"/>
  <c r="GD25" i="1"/>
  <c r="GE25" i="1" s="1"/>
  <c r="GF25" i="1" s="1"/>
  <c r="GB25" i="1"/>
  <c r="FY25" i="1"/>
  <c r="FZ25" i="1" s="1"/>
  <c r="GA25" i="1" s="1"/>
  <c r="FW25" i="1"/>
  <c r="FT25" i="1"/>
  <c r="FU25" i="1" s="1"/>
  <c r="FV25" i="1" s="1"/>
  <c r="FR25" i="1"/>
  <c r="FO25" i="1"/>
  <c r="FP25" i="1" s="1"/>
  <c r="FQ25" i="1" s="1"/>
  <c r="FM25" i="1"/>
  <c r="FJ25" i="1"/>
  <c r="FK25" i="1" s="1"/>
  <c r="FL25" i="1" s="1"/>
  <c r="FH25" i="1"/>
  <c r="FE25" i="1"/>
  <c r="FF25" i="1" s="1"/>
  <c r="FG25" i="1" s="1"/>
  <c r="FC25" i="1"/>
  <c r="EZ25" i="1"/>
  <c r="FA25" i="1" s="1"/>
  <c r="FB25" i="1" s="1"/>
  <c r="EX25" i="1"/>
  <c r="EU25" i="1"/>
  <c r="EV25" i="1" s="1"/>
  <c r="EW25" i="1" s="1"/>
  <c r="ES25" i="1"/>
  <c r="EP25" i="1"/>
  <c r="EQ25" i="1" s="1"/>
  <c r="ER25" i="1" s="1"/>
  <c r="EN25" i="1"/>
  <c r="EK25" i="1"/>
  <c r="EL25" i="1" s="1"/>
  <c r="EM25" i="1" s="1"/>
  <c r="EI25" i="1"/>
  <c r="EF25" i="1"/>
  <c r="EG25" i="1" s="1"/>
  <c r="EH25" i="1" s="1"/>
  <c r="ED25" i="1"/>
  <c r="EA25" i="1"/>
  <c r="EB25" i="1" s="1"/>
  <c r="EC25" i="1" s="1"/>
  <c r="DY25" i="1"/>
  <c r="DV25" i="1"/>
  <c r="DW25" i="1" s="1"/>
  <c r="DX25" i="1" s="1"/>
  <c r="DT25" i="1"/>
  <c r="DQ25" i="1"/>
  <c r="DR25" i="1" s="1"/>
  <c r="DS25" i="1" s="1"/>
  <c r="DO25" i="1"/>
  <c r="DL25" i="1"/>
  <c r="DM25" i="1" s="1"/>
  <c r="DN25" i="1" s="1"/>
  <c r="DJ25" i="1"/>
  <c r="DG25" i="1"/>
  <c r="DH25" i="1" s="1"/>
  <c r="DI25" i="1" s="1"/>
  <c r="DE25" i="1"/>
  <c r="DB25" i="1"/>
  <c r="DC25" i="1" s="1"/>
  <c r="DD25" i="1" s="1"/>
  <c r="CZ25" i="1"/>
  <c r="CW25" i="1"/>
  <c r="CX25" i="1" s="1"/>
  <c r="CY25" i="1" s="1"/>
  <c r="CU25" i="1"/>
  <c r="CR25" i="1"/>
  <c r="CS25" i="1" s="1"/>
  <c r="CT25" i="1" s="1"/>
  <c r="CP25" i="1"/>
  <c r="CM25" i="1"/>
  <c r="CN25" i="1" s="1"/>
  <c r="CO25" i="1" s="1"/>
  <c r="CK25" i="1"/>
  <c r="CH25" i="1"/>
  <c r="CI25" i="1" s="1"/>
  <c r="CJ25" i="1" s="1"/>
  <c r="CF25" i="1"/>
  <c r="CC25" i="1"/>
  <c r="CD25" i="1" s="1"/>
  <c r="CE25" i="1" s="1"/>
  <c r="CA25" i="1"/>
  <c r="BX25" i="1"/>
  <c r="BY25" i="1" s="1"/>
  <c r="BZ25" i="1" s="1"/>
  <c r="BV25" i="1"/>
  <c r="BS25" i="1"/>
  <c r="BT25" i="1" s="1"/>
  <c r="BU25" i="1" s="1"/>
  <c r="BQ25" i="1"/>
  <c r="BN25" i="1"/>
  <c r="BO25" i="1" s="1"/>
  <c r="BP25" i="1" s="1"/>
  <c r="BL25" i="1"/>
  <c r="BI25" i="1"/>
  <c r="BJ25" i="1" s="1"/>
  <c r="BK25" i="1" s="1"/>
  <c r="BG25" i="1"/>
  <c r="BD25" i="1"/>
  <c r="BE25" i="1" s="1"/>
  <c r="BF25" i="1" s="1"/>
  <c r="BB25" i="1"/>
  <c r="AZ25" i="1"/>
  <c r="BA25" i="1" s="1"/>
  <c r="AW25" i="1"/>
  <c r="AU25" i="1"/>
  <c r="AV25" i="1" s="1"/>
  <c r="AR25" i="1"/>
  <c r="AP25" i="1"/>
  <c r="AQ25" i="1" s="1"/>
  <c r="AM25" i="1"/>
  <c r="AK25" i="1"/>
  <c r="AL25" i="1" s="1"/>
  <c r="AH25" i="1"/>
  <c r="AF25" i="1"/>
  <c r="AG25" i="1" s="1"/>
  <c r="ST24" i="1"/>
  <c r="SQ24" i="1"/>
  <c r="SR24" i="1" s="1"/>
  <c r="SS24" i="1" s="1"/>
  <c r="SO24" i="1"/>
  <c r="SL24" i="1"/>
  <c r="SM24" i="1" s="1"/>
  <c r="SN24" i="1" s="1"/>
  <c r="SJ24" i="1"/>
  <c r="SG24" i="1"/>
  <c r="SH24" i="1" s="1"/>
  <c r="SI24" i="1" s="1"/>
  <c r="SE24" i="1"/>
  <c r="SB24" i="1"/>
  <c r="SC24" i="1" s="1"/>
  <c r="SD24" i="1" s="1"/>
  <c r="RZ24" i="1"/>
  <c r="RW24" i="1"/>
  <c r="RX24" i="1" s="1"/>
  <c r="RY24" i="1" s="1"/>
  <c r="RU24" i="1"/>
  <c r="RR24" i="1"/>
  <c r="RS24" i="1" s="1"/>
  <c r="RT24" i="1" s="1"/>
  <c r="RP24" i="1"/>
  <c r="RM24" i="1"/>
  <c r="RN24" i="1" s="1"/>
  <c r="RO24" i="1" s="1"/>
  <c r="RK24" i="1"/>
  <c r="RH24" i="1"/>
  <c r="RI24" i="1" s="1"/>
  <c r="RJ24" i="1" s="1"/>
  <c r="RF24" i="1"/>
  <c r="RC24" i="1"/>
  <c r="RD24" i="1" s="1"/>
  <c r="RE24" i="1" s="1"/>
  <c r="RA24" i="1"/>
  <c r="QX24" i="1"/>
  <c r="QY24" i="1" s="1"/>
  <c r="QZ24" i="1" s="1"/>
  <c r="QV24" i="1"/>
  <c r="QS24" i="1"/>
  <c r="QT24" i="1" s="1"/>
  <c r="QU24" i="1" s="1"/>
  <c r="QQ24" i="1"/>
  <c r="QN24" i="1"/>
  <c r="QO24" i="1" s="1"/>
  <c r="QP24" i="1" s="1"/>
  <c r="QL24" i="1"/>
  <c r="QI24" i="1"/>
  <c r="QJ24" i="1" s="1"/>
  <c r="QK24" i="1" s="1"/>
  <c r="QG24" i="1"/>
  <c r="QD24" i="1"/>
  <c r="QE24" i="1" s="1"/>
  <c r="QF24" i="1" s="1"/>
  <c r="QB24" i="1"/>
  <c r="PY24" i="1"/>
  <c r="PZ24" i="1" s="1"/>
  <c r="QA24" i="1" s="1"/>
  <c r="PW24" i="1"/>
  <c r="PT24" i="1"/>
  <c r="PU24" i="1" s="1"/>
  <c r="PV24" i="1" s="1"/>
  <c r="PR24" i="1"/>
  <c r="PO24" i="1"/>
  <c r="PP24" i="1" s="1"/>
  <c r="PQ24" i="1" s="1"/>
  <c r="PM24" i="1"/>
  <c r="PJ24" i="1"/>
  <c r="PK24" i="1" s="1"/>
  <c r="PL24" i="1" s="1"/>
  <c r="PH24" i="1"/>
  <c r="PE24" i="1"/>
  <c r="PF24" i="1" s="1"/>
  <c r="PG24" i="1" s="1"/>
  <c r="PC24" i="1"/>
  <c r="OZ24" i="1"/>
  <c r="PA24" i="1" s="1"/>
  <c r="PB24" i="1" s="1"/>
  <c r="OX24" i="1"/>
  <c r="OU24" i="1"/>
  <c r="OV24" i="1" s="1"/>
  <c r="OW24" i="1" s="1"/>
  <c r="OS24" i="1"/>
  <c r="OP24" i="1"/>
  <c r="OQ24" i="1" s="1"/>
  <c r="OR24" i="1" s="1"/>
  <c r="ON24" i="1"/>
  <c r="OK24" i="1"/>
  <c r="OL24" i="1" s="1"/>
  <c r="OM24" i="1" s="1"/>
  <c r="OI24" i="1"/>
  <c r="OF24" i="1"/>
  <c r="OG24" i="1" s="1"/>
  <c r="OH24" i="1" s="1"/>
  <c r="OD24" i="1"/>
  <c r="OA24" i="1"/>
  <c r="OB24" i="1" s="1"/>
  <c r="OC24" i="1" s="1"/>
  <c r="NY24" i="1"/>
  <c r="NV24" i="1"/>
  <c r="NW24" i="1" s="1"/>
  <c r="NX24" i="1" s="1"/>
  <c r="NT24" i="1"/>
  <c r="NQ24" i="1"/>
  <c r="NR24" i="1" s="1"/>
  <c r="NS24" i="1" s="1"/>
  <c r="NO24" i="1"/>
  <c r="NL24" i="1"/>
  <c r="NM24" i="1" s="1"/>
  <c r="NN24" i="1" s="1"/>
  <c r="NJ24" i="1"/>
  <c r="NG24" i="1"/>
  <c r="NH24" i="1" s="1"/>
  <c r="NI24" i="1" s="1"/>
  <c r="NE24" i="1"/>
  <c r="NB24" i="1"/>
  <c r="NC24" i="1" s="1"/>
  <c r="ND24" i="1" s="1"/>
  <c r="MZ24" i="1"/>
  <c r="MW24" i="1"/>
  <c r="MX24" i="1" s="1"/>
  <c r="MY24" i="1" s="1"/>
  <c r="MU24" i="1"/>
  <c r="MR24" i="1"/>
  <c r="MS24" i="1" s="1"/>
  <c r="MT24" i="1" s="1"/>
  <c r="MP24" i="1"/>
  <c r="MM24" i="1"/>
  <c r="MN24" i="1" s="1"/>
  <c r="MO24" i="1" s="1"/>
  <c r="MK24" i="1"/>
  <c r="MH24" i="1"/>
  <c r="MI24" i="1" s="1"/>
  <c r="MJ24" i="1" s="1"/>
  <c r="MF24" i="1"/>
  <c r="MC24" i="1"/>
  <c r="MD24" i="1" s="1"/>
  <c r="ME24" i="1" s="1"/>
  <c r="MA24" i="1"/>
  <c r="LX24" i="1"/>
  <c r="LY24" i="1" s="1"/>
  <c r="LZ24" i="1" s="1"/>
  <c r="LV24" i="1"/>
  <c r="LS24" i="1"/>
  <c r="LT24" i="1" s="1"/>
  <c r="LU24" i="1" s="1"/>
  <c r="LQ24" i="1"/>
  <c r="LN24" i="1"/>
  <c r="LO24" i="1" s="1"/>
  <c r="LP24" i="1" s="1"/>
  <c r="LL24" i="1"/>
  <c r="LI24" i="1"/>
  <c r="LJ24" i="1" s="1"/>
  <c r="LK24" i="1" s="1"/>
  <c r="LG24" i="1"/>
  <c r="LD24" i="1"/>
  <c r="LE24" i="1" s="1"/>
  <c r="LF24" i="1" s="1"/>
  <c r="LB24" i="1"/>
  <c r="KY24" i="1"/>
  <c r="KZ24" i="1" s="1"/>
  <c r="LA24" i="1" s="1"/>
  <c r="KW24" i="1"/>
  <c r="KT24" i="1"/>
  <c r="KU24" i="1" s="1"/>
  <c r="KV24" i="1" s="1"/>
  <c r="KR24" i="1"/>
  <c r="KO24" i="1"/>
  <c r="KP24" i="1" s="1"/>
  <c r="KQ24" i="1" s="1"/>
  <c r="KM24" i="1"/>
  <c r="KJ24" i="1"/>
  <c r="KK24" i="1" s="1"/>
  <c r="KL24" i="1" s="1"/>
  <c r="KH24" i="1"/>
  <c r="KE24" i="1"/>
  <c r="KF24" i="1" s="1"/>
  <c r="KG24" i="1" s="1"/>
  <c r="KC24" i="1"/>
  <c r="JZ24" i="1"/>
  <c r="KA24" i="1" s="1"/>
  <c r="KB24" i="1" s="1"/>
  <c r="JX24" i="1"/>
  <c r="JU24" i="1"/>
  <c r="JV24" i="1" s="1"/>
  <c r="JW24" i="1" s="1"/>
  <c r="JS24" i="1"/>
  <c r="JP24" i="1"/>
  <c r="JQ24" i="1" s="1"/>
  <c r="JR24" i="1" s="1"/>
  <c r="JN24" i="1"/>
  <c r="JK24" i="1"/>
  <c r="JL24" i="1" s="1"/>
  <c r="JM24" i="1" s="1"/>
  <c r="JI24" i="1"/>
  <c r="JF24" i="1"/>
  <c r="JG24" i="1" s="1"/>
  <c r="JH24" i="1" s="1"/>
  <c r="JD24" i="1"/>
  <c r="JA24" i="1"/>
  <c r="JB24" i="1" s="1"/>
  <c r="JC24" i="1" s="1"/>
  <c r="IY24" i="1"/>
  <c r="IV24" i="1"/>
  <c r="IW24" i="1" s="1"/>
  <c r="IX24" i="1" s="1"/>
  <c r="IT24" i="1"/>
  <c r="IQ24" i="1"/>
  <c r="IR24" i="1" s="1"/>
  <c r="IS24" i="1" s="1"/>
  <c r="IO24" i="1"/>
  <c r="IL24" i="1"/>
  <c r="IM24" i="1" s="1"/>
  <c r="IN24" i="1" s="1"/>
  <c r="IJ24" i="1"/>
  <c r="IG24" i="1"/>
  <c r="IH24" i="1" s="1"/>
  <c r="II24" i="1" s="1"/>
  <c r="IE24" i="1"/>
  <c r="IB24" i="1"/>
  <c r="IC24" i="1" s="1"/>
  <c r="ID24" i="1" s="1"/>
  <c r="HZ24" i="1"/>
  <c r="HW24" i="1"/>
  <c r="HX24" i="1" s="1"/>
  <c r="HY24" i="1" s="1"/>
  <c r="HU24" i="1"/>
  <c r="HR24" i="1"/>
  <c r="HS24" i="1" s="1"/>
  <c r="HT24" i="1" s="1"/>
  <c r="HP24" i="1"/>
  <c r="HM24" i="1"/>
  <c r="HN24" i="1" s="1"/>
  <c r="HO24" i="1" s="1"/>
  <c r="HK24" i="1"/>
  <c r="HH24" i="1"/>
  <c r="HI24" i="1" s="1"/>
  <c r="HJ24" i="1" s="1"/>
  <c r="HF24" i="1"/>
  <c r="HC24" i="1"/>
  <c r="HD24" i="1" s="1"/>
  <c r="HE24" i="1" s="1"/>
  <c r="HA24" i="1"/>
  <c r="GX24" i="1"/>
  <c r="GY24" i="1" s="1"/>
  <c r="GZ24" i="1" s="1"/>
  <c r="GV24" i="1"/>
  <c r="GS24" i="1"/>
  <c r="GT24" i="1" s="1"/>
  <c r="GU24" i="1" s="1"/>
  <c r="GQ24" i="1"/>
  <c r="GN24" i="1"/>
  <c r="GO24" i="1" s="1"/>
  <c r="GP24" i="1" s="1"/>
  <c r="GL24" i="1"/>
  <c r="GI24" i="1"/>
  <c r="GJ24" i="1" s="1"/>
  <c r="GK24" i="1" s="1"/>
  <c r="GG24" i="1"/>
  <c r="GD24" i="1"/>
  <c r="GE24" i="1" s="1"/>
  <c r="GF24" i="1" s="1"/>
  <c r="GB24" i="1"/>
  <c r="FY24" i="1"/>
  <c r="FZ24" i="1" s="1"/>
  <c r="GA24" i="1" s="1"/>
  <c r="FW24" i="1"/>
  <c r="FT24" i="1"/>
  <c r="FU24" i="1" s="1"/>
  <c r="FV24" i="1" s="1"/>
  <c r="FR24" i="1"/>
  <c r="FO24" i="1"/>
  <c r="FP24" i="1" s="1"/>
  <c r="FQ24" i="1" s="1"/>
  <c r="FM24" i="1"/>
  <c r="FJ24" i="1"/>
  <c r="FK24" i="1" s="1"/>
  <c r="FL24" i="1" s="1"/>
  <c r="FH24" i="1"/>
  <c r="FE24" i="1"/>
  <c r="FF24" i="1" s="1"/>
  <c r="FG24" i="1" s="1"/>
  <c r="FC24" i="1"/>
  <c r="EZ24" i="1"/>
  <c r="FA24" i="1" s="1"/>
  <c r="FB24" i="1" s="1"/>
  <c r="EX24" i="1"/>
  <c r="EU24" i="1"/>
  <c r="EV24" i="1" s="1"/>
  <c r="EW24" i="1" s="1"/>
  <c r="ES24" i="1"/>
  <c r="EP24" i="1"/>
  <c r="EQ24" i="1" s="1"/>
  <c r="ER24" i="1" s="1"/>
  <c r="EN24" i="1"/>
  <c r="EK24" i="1"/>
  <c r="EL24" i="1" s="1"/>
  <c r="EM24" i="1" s="1"/>
  <c r="EI24" i="1"/>
  <c r="EF24" i="1"/>
  <c r="EG24" i="1" s="1"/>
  <c r="EH24" i="1" s="1"/>
  <c r="ED24" i="1"/>
  <c r="EA24" i="1"/>
  <c r="EB24" i="1" s="1"/>
  <c r="EC24" i="1" s="1"/>
  <c r="DY24" i="1"/>
  <c r="DV24" i="1"/>
  <c r="DW24" i="1" s="1"/>
  <c r="DX24" i="1" s="1"/>
  <c r="DT24" i="1"/>
  <c r="DQ24" i="1"/>
  <c r="DR24" i="1" s="1"/>
  <c r="DS24" i="1" s="1"/>
  <c r="DO24" i="1"/>
  <c r="DL24" i="1"/>
  <c r="DM24" i="1" s="1"/>
  <c r="DN24" i="1" s="1"/>
  <c r="DJ24" i="1"/>
  <c r="DG24" i="1"/>
  <c r="DH24" i="1" s="1"/>
  <c r="DI24" i="1" s="1"/>
  <c r="DE24" i="1"/>
  <c r="DB24" i="1"/>
  <c r="DC24" i="1" s="1"/>
  <c r="DD24" i="1" s="1"/>
  <c r="CZ24" i="1"/>
  <c r="CW24" i="1"/>
  <c r="CX24" i="1" s="1"/>
  <c r="CY24" i="1" s="1"/>
  <c r="CU24" i="1"/>
  <c r="CR24" i="1"/>
  <c r="CS24" i="1" s="1"/>
  <c r="CT24" i="1" s="1"/>
  <c r="CP24" i="1"/>
  <c r="CM24" i="1"/>
  <c r="CN24" i="1" s="1"/>
  <c r="CO24" i="1" s="1"/>
  <c r="CK24" i="1"/>
  <c r="CH24" i="1"/>
  <c r="CI24" i="1" s="1"/>
  <c r="CJ24" i="1" s="1"/>
  <c r="CF24" i="1"/>
  <c r="CC24" i="1"/>
  <c r="CD24" i="1" s="1"/>
  <c r="CE24" i="1" s="1"/>
  <c r="CA24" i="1"/>
  <c r="BX24" i="1"/>
  <c r="BY24" i="1" s="1"/>
  <c r="BZ24" i="1" s="1"/>
  <c r="BV24" i="1"/>
  <c r="BS24" i="1"/>
  <c r="BT24" i="1" s="1"/>
  <c r="BU24" i="1" s="1"/>
  <c r="BQ24" i="1"/>
  <c r="BN24" i="1"/>
  <c r="BO24" i="1" s="1"/>
  <c r="BP24" i="1" s="1"/>
  <c r="BL24" i="1"/>
  <c r="BI24" i="1"/>
  <c r="BJ24" i="1" s="1"/>
  <c r="BK24" i="1" s="1"/>
  <c r="BG24" i="1"/>
  <c r="BD24" i="1"/>
  <c r="BE24" i="1" s="1"/>
  <c r="BF24" i="1" s="1"/>
  <c r="BB24" i="1"/>
  <c r="AZ24" i="1"/>
  <c r="BA24" i="1" s="1"/>
  <c r="AW24" i="1"/>
  <c r="AU24" i="1"/>
  <c r="AV24" i="1" s="1"/>
  <c r="AR24" i="1"/>
  <c r="AP24" i="1"/>
  <c r="AQ24" i="1" s="1"/>
  <c r="AM24" i="1"/>
  <c r="AK24" i="1"/>
  <c r="AL24" i="1" s="1"/>
  <c r="AH24" i="1"/>
  <c r="AF24" i="1"/>
  <c r="AG24" i="1" s="1"/>
  <c r="ST23" i="1"/>
  <c r="SQ23" i="1"/>
  <c r="SR23" i="1" s="1"/>
  <c r="SS23" i="1" s="1"/>
  <c r="SO23" i="1"/>
  <c r="SL23" i="1"/>
  <c r="SM23" i="1" s="1"/>
  <c r="SN23" i="1" s="1"/>
  <c r="SJ23" i="1"/>
  <c r="SG23" i="1"/>
  <c r="SH23" i="1" s="1"/>
  <c r="SI23" i="1" s="1"/>
  <c r="SE23" i="1"/>
  <c r="SB23" i="1"/>
  <c r="SC23" i="1" s="1"/>
  <c r="SD23" i="1" s="1"/>
  <c r="RZ23" i="1"/>
  <c r="RW23" i="1"/>
  <c r="RX23" i="1" s="1"/>
  <c r="RY23" i="1" s="1"/>
  <c r="RU23" i="1"/>
  <c r="RR23" i="1"/>
  <c r="RS23" i="1" s="1"/>
  <c r="RT23" i="1" s="1"/>
  <c r="RP23" i="1"/>
  <c r="RM23" i="1"/>
  <c r="RN23" i="1" s="1"/>
  <c r="RO23" i="1" s="1"/>
  <c r="RK23" i="1"/>
  <c r="RH23" i="1"/>
  <c r="RI23" i="1" s="1"/>
  <c r="RJ23" i="1" s="1"/>
  <c r="RF23" i="1"/>
  <c r="RC23" i="1"/>
  <c r="RD23" i="1" s="1"/>
  <c r="RE23" i="1" s="1"/>
  <c r="RA23" i="1"/>
  <c r="QX23" i="1"/>
  <c r="QY23" i="1" s="1"/>
  <c r="QZ23" i="1" s="1"/>
  <c r="QV23" i="1"/>
  <c r="QS23" i="1"/>
  <c r="QT23" i="1" s="1"/>
  <c r="QU23" i="1" s="1"/>
  <c r="QQ23" i="1"/>
  <c r="QN23" i="1"/>
  <c r="QO23" i="1" s="1"/>
  <c r="QP23" i="1" s="1"/>
  <c r="QL23" i="1"/>
  <c r="QI23" i="1"/>
  <c r="QJ23" i="1" s="1"/>
  <c r="QK23" i="1" s="1"/>
  <c r="QG23" i="1"/>
  <c r="QD23" i="1"/>
  <c r="QE23" i="1" s="1"/>
  <c r="QF23" i="1" s="1"/>
  <c r="QB23" i="1"/>
  <c r="PY23" i="1"/>
  <c r="PZ23" i="1" s="1"/>
  <c r="QA23" i="1" s="1"/>
  <c r="PW23" i="1"/>
  <c r="PT23" i="1"/>
  <c r="PU23" i="1" s="1"/>
  <c r="PV23" i="1" s="1"/>
  <c r="PR23" i="1"/>
  <c r="PO23" i="1"/>
  <c r="PP23" i="1" s="1"/>
  <c r="PQ23" i="1" s="1"/>
  <c r="PM23" i="1"/>
  <c r="PJ23" i="1"/>
  <c r="PK23" i="1" s="1"/>
  <c r="PL23" i="1" s="1"/>
  <c r="PH23" i="1"/>
  <c r="PE23" i="1"/>
  <c r="PF23" i="1" s="1"/>
  <c r="PG23" i="1" s="1"/>
  <c r="PC23" i="1"/>
  <c r="OZ23" i="1"/>
  <c r="PA23" i="1" s="1"/>
  <c r="PB23" i="1" s="1"/>
  <c r="OX23" i="1"/>
  <c r="OU23" i="1"/>
  <c r="OV23" i="1" s="1"/>
  <c r="OW23" i="1" s="1"/>
  <c r="OS23" i="1"/>
  <c r="OP23" i="1"/>
  <c r="OQ23" i="1" s="1"/>
  <c r="OR23" i="1" s="1"/>
  <c r="ON23" i="1"/>
  <c r="OK23" i="1"/>
  <c r="OL23" i="1" s="1"/>
  <c r="OM23" i="1" s="1"/>
  <c r="OI23" i="1"/>
  <c r="OF23" i="1"/>
  <c r="OG23" i="1" s="1"/>
  <c r="OH23" i="1" s="1"/>
  <c r="OD23" i="1"/>
  <c r="OA23" i="1"/>
  <c r="OB23" i="1" s="1"/>
  <c r="OC23" i="1" s="1"/>
  <c r="NY23" i="1"/>
  <c r="NV23" i="1"/>
  <c r="NW23" i="1" s="1"/>
  <c r="NX23" i="1" s="1"/>
  <c r="NT23" i="1"/>
  <c r="NQ23" i="1"/>
  <c r="NR23" i="1" s="1"/>
  <c r="NS23" i="1" s="1"/>
  <c r="NO23" i="1"/>
  <c r="NL23" i="1"/>
  <c r="NM23" i="1" s="1"/>
  <c r="NN23" i="1" s="1"/>
  <c r="NJ23" i="1"/>
  <c r="NG23" i="1"/>
  <c r="NH23" i="1" s="1"/>
  <c r="NI23" i="1" s="1"/>
  <c r="NE23" i="1"/>
  <c r="NB23" i="1"/>
  <c r="NC23" i="1" s="1"/>
  <c r="ND23" i="1" s="1"/>
  <c r="MZ23" i="1"/>
  <c r="MW23" i="1"/>
  <c r="MX23" i="1" s="1"/>
  <c r="MY23" i="1" s="1"/>
  <c r="MU23" i="1"/>
  <c r="MR23" i="1"/>
  <c r="MS23" i="1" s="1"/>
  <c r="MT23" i="1" s="1"/>
  <c r="MP23" i="1"/>
  <c r="MM23" i="1"/>
  <c r="MN23" i="1" s="1"/>
  <c r="MO23" i="1" s="1"/>
  <c r="MK23" i="1"/>
  <c r="MH23" i="1"/>
  <c r="MI23" i="1" s="1"/>
  <c r="MJ23" i="1" s="1"/>
  <c r="MF23" i="1"/>
  <c r="MC23" i="1"/>
  <c r="MD23" i="1" s="1"/>
  <c r="ME23" i="1" s="1"/>
  <c r="MA23" i="1"/>
  <c r="LX23" i="1"/>
  <c r="LY23" i="1" s="1"/>
  <c r="LZ23" i="1" s="1"/>
  <c r="LV23" i="1"/>
  <c r="LS23" i="1"/>
  <c r="LT23" i="1" s="1"/>
  <c r="LU23" i="1" s="1"/>
  <c r="LQ23" i="1"/>
  <c r="LN23" i="1"/>
  <c r="LO23" i="1" s="1"/>
  <c r="LP23" i="1" s="1"/>
  <c r="LL23" i="1"/>
  <c r="LI23" i="1"/>
  <c r="LJ23" i="1" s="1"/>
  <c r="LK23" i="1" s="1"/>
  <c r="LG23" i="1"/>
  <c r="LD23" i="1"/>
  <c r="LE23" i="1" s="1"/>
  <c r="LF23" i="1" s="1"/>
  <c r="LB23" i="1"/>
  <c r="KY23" i="1"/>
  <c r="KZ23" i="1" s="1"/>
  <c r="LA23" i="1" s="1"/>
  <c r="KW23" i="1"/>
  <c r="KT23" i="1"/>
  <c r="KU23" i="1" s="1"/>
  <c r="KV23" i="1" s="1"/>
  <c r="KR23" i="1"/>
  <c r="KO23" i="1"/>
  <c r="KP23" i="1" s="1"/>
  <c r="KQ23" i="1" s="1"/>
  <c r="KM23" i="1"/>
  <c r="KJ23" i="1"/>
  <c r="KK23" i="1" s="1"/>
  <c r="KL23" i="1" s="1"/>
  <c r="KH23" i="1"/>
  <c r="KE23" i="1"/>
  <c r="KF23" i="1" s="1"/>
  <c r="KG23" i="1" s="1"/>
  <c r="KC23" i="1"/>
  <c r="JZ23" i="1"/>
  <c r="KA23" i="1" s="1"/>
  <c r="KB23" i="1" s="1"/>
  <c r="JX23" i="1"/>
  <c r="JU23" i="1"/>
  <c r="JV23" i="1" s="1"/>
  <c r="JW23" i="1" s="1"/>
  <c r="JS23" i="1"/>
  <c r="JP23" i="1"/>
  <c r="JQ23" i="1" s="1"/>
  <c r="JR23" i="1" s="1"/>
  <c r="JN23" i="1"/>
  <c r="JK23" i="1"/>
  <c r="JL23" i="1" s="1"/>
  <c r="JM23" i="1" s="1"/>
  <c r="JI23" i="1"/>
  <c r="JF23" i="1"/>
  <c r="JG23" i="1" s="1"/>
  <c r="JH23" i="1" s="1"/>
  <c r="JD23" i="1"/>
  <c r="JA23" i="1"/>
  <c r="JB23" i="1" s="1"/>
  <c r="JC23" i="1" s="1"/>
  <c r="IY23" i="1"/>
  <c r="IV23" i="1"/>
  <c r="IW23" i="1" s="1"/>
  <c r="IX23" i="1" s="1"/>
  <c r="IT23" i="1"/>
  <c r="IQ23" i="1"/>
  <c r="IR23" i="1" s="1"/>
  <c r="IS23" i="1" s="1"/>
  <c r="IO23" i="1"/>
  <c r="IL23" i="1"/>
  <c r="IM23" i="1" s="1"/>
  <c r="IN23" i="1" s="1"/>
  <c r="IJ23" i="1"/>
  <c r="IG23" i="1"/>
  <c r="IH23" i="1" s="1"/>
  <c r="II23" i="1" s="1"/>
  <c r="IE23" i="1"/>
  <c r="IB23" i="1"/>
  <c r="IC23" i="1" s="1"/>
  <c r="ID23" i="1" s="1"/>
  <c r="HZ23" i="1"/>
  <c r="HW23" i="1"/>
  <c r="HX23" i="1" s="1"/>
  <c r="HY23" i="1" s="1"/>
  <c r="HU23" i="1"/>
  <c r="HR23" i="1"/>
  <c r="HS23" i="1" s="1"/>
  <c r="HT23" i="1" s="1"/>
  <c r="HP23" i="1"/>
  <c r="HM23" i="1"/>
  <c r="HN23" i="1" s="1"/>
  <c r="HO23" i="1" s="1"/>
  <c r="HK23" i="1"/>
  <c r="HH23" i="1"/>
  <c r="HI23" i="1" s="1"/>
  <c r="HJ23" i="1" s="1"/>
  <c r="HF23" i="1"/>
  <c r="HC23" i="1"/>
  <c r="HD23" i="1" s="1"/>
  <c r="HE23" i="1" s="1"/>
  <c r="HA23" i="1"/>
  <c r="GX23" i="1"/>
  <c r="GY23" i="1" s="1"/>
  <c r="GZ23" i="1" s="1"/>
  <c r="GV23" i="1"/>
  <c r="GS23" i="1"/>
  <c r="GT23" i="1" s="1"/>
  <c r="GU23" i="1" s="1"/>
  <c r="GQ23" i="1"/>
  <c r="GN23" i="1"/>
  <c r="GO23" i="1" s="1"/>
  <c r="GP23" i="1" s="1"/>
  <c r="GL23" i="1"/>
  <c r="GI23" i="1"/>
  <c r="GJ23" i="1" s="1"/>
  <c r="GK23" i="1" s="1"/>
  <c r="GG23" i="1"/>
  <c r="GD23" i="1"/>
  <c r="GE23" i="1" s="1"/>
  <c r="GF23" i="1" s="1"/>
  <c r="GB23" i="1"/>
  <c r="FY23" i="1"/>
  <c r="FZ23" i="1" s="1"/>
  <c r="GA23" i="1" s="1"/>
  <c r="FW23" i="1"/>
  <c r="FT23" i="1"/>
  <c r="FU23" i="1" s="1"/>
  <c r="FV23" i="1" s="1"/>
  <c r="FR23" i="1"/>
  <c r="FO23" i="1"/>
  <c r="FP23" i="1" s="1"/>
  <c r="FQ23" i="1" s="1"/>
  <c r="FM23" i="1"/>
  <c r="FJ23" i="1"/>
  <c r="FK23" i="1" s="1"/>
  <c r="FL23" i="1" s="1"/>
  <c r="FH23" i="1"/>
  <c r="FE23" i="1"/>
  <c r="FF23" i="1" s="1"/>
  <c r="FG23" i="1" s="1"/>
  <c r="FC23" i="1"/>
  <c r="EZ23" i="1"/>
  <c r="FA23" i="1" s="1"/>
  <c r="FB23" i="1" s="1"/>
  <c r="EX23" i="1"/>
  <c r="EU23" i="1"/>
  <c r="EV23" i="1" s="1"/>
  <c r="EW23" i="1" s="1"/>
  <c r="ES23" i="1"/>
  <c r="EP23" i="1"/>
  <c r="EQ23" i="1" s="1"/>
  <c r="ER23" i="1" s="1"/>
  <c r="EN23" i="1"/>
  <c r="EK23" i="1"/>
  <c r="EL23" i="1" s="1"/>
  <c r="EM23" i="1" s="1"/>
  <c r="EI23" i="1"/>
  <c r="EF23" i="1"/>
  <c r="EG23" i="1" s="1"/>
  <c r="EH23" i="1" s="1"/>
  <c r="ED23" i="1"/>
  <c r="EA23" i="1"/>
  <c r="EB23" i="1" s="1"/>
  <c r="EC23" i="1" s="1"/>
  <c r="DY23" i="1"/>
  <c r="DV23" i="1"/>
  <c r="DW23" i="1" s="1"/>
  <c r="DX23" i="1" s="1"/>
  <c r="DT23" i="1"/>
  <c r="DQ23" i="1"/>
  <c r="DR23" i="1" s="1"/>
  <c r="DS23" i="1" s="1"/>
  <c r="DO23" i="1"/>
  <c r="DL23" i="1"/>
  <c r="DM23" i="1" s="1"/>
  <c r="DN23" i="1" s="1"/>
  <c r="DJ23" i="1"/>
  <c r="DG23" i="1"/>
  <c r="DH23" i="1" s="1"/>
  <c r="DI23" i="1" s="1"/>
  <c r="DE23" i="1"/>
  <c r="DB23" i="1"/>
  <c r="DC23" i="1" s="1"/>
  <c r="DD23" i="1" s="1"/>
  <c r="CZ23" i="1"/>
  <c r="CW23" i="1"/>
  <c r="CX23" i="1" s="1"/>
  <c r="CY23" i="1" s="1"/>
  <c r="CU23" i="1"/>
  <c r="CR23" i="1"/>
  <c r="CS23" i="1" s="1"/>
  <c r="CT23" i="1" s="1"/>
  <c r="CP23" i="1"/>
  <c r="CM23" i="1"/>
  <c r="CN23" i="1" s="1"/>
  <c r="CO23" i="1" s="1"/>
  <c r="CK23" i="1"/>
  <c r="CH23" i="1"/>
  <c r="CI23" i="1" s="1"/>
  <c r="CJ23" i="1" s="1"/>
  <c r="CF23" i="1"/>
  <c r="CC23" i="1"/>
  <c r="CD23" i="1" s="1"/>
  <c r="CE23" i="1" s="1"/>
  <c r="CA23" i="1"/>
  <c r="BX23" i="1"/>
  <c r="BY23" i="1" s="1"/>
  <c r="BZ23" i="1" s="1"/>
  <c r="BV23" i="1"/>
  <c r="BS23" i="1"/>
  <c r="BT23" i="1" s="1"/>
  <c r="BU23" i="1" s="1"/>
  <c r="BQ23" i="1"/>
  <c r="BN23" i="1"/>
  <c r="BO23" i="1" s="1"/>
  <c r="BP23" i="1" s="1"/>
  <c r="BL23" i="1"/>
  <c r="BI23" i="1"/>
  <c r="BJ23" i="1" s="1"/>
  <c r="BK23" i="1" s="1"/>
  <c r="BG23" i="1"/>
  <c r="BD23" i="1"/>
  <c r="BE23" i="1" s="1"/>
  <c r="BF23" i="1" s="1"/>
  <c r="BB23" i="1"/>
  <c r="AZ23" i="1"/>
  <c r="BA23" i="1" s="1"/>
  <c r="AW23" i="1"/>
  <c r="AU23" i="1"/>
  <c r="AV23" i="1" s="1"/>
  <c r="AR23" i="1"/>
  <c r="AP23" i="1"/>
  <c r="AQ23" i="1" s="1"/>
  <c r="AM23" i="1"/>
  <c r="AK23" i="1"/>
  <c r="AL23" i="1" s="1"/>
  <c r="AH23" i="1"/>
  <c r="AF23" i="1"/>
  <c r="AG23" i="1" s="1"/>
  <c r="ST22" i="1"/>
  <c r="SQ22" i="1"/>
  <c r="SR22" i="1" s="1"/>
  <c r="SS22" i="1" s="1"/>
  <c r="SO22" i="1"/>
  <c r="SL22" i="1"/>
  <c r="SM22" i="1" s="1"/>
  <c r="SN22" i="1" s="1"/>
  <c r="SJ22" i="1"/>
  <c r="SG22" i="1"/>
  <c r="SH22" i="1" s="1"/>
  <c r="SI22" i="1" s="1"/>
  <c r="SE22" i="1"/>
  <c r="SB22" i="1"/>
  <c r="SC22" i="1" s="1"/>
  <c r="SD22" i="1" s="1"/>
  <c r="RZ22" i="1"/>
  <c r="RW22" i="1"/>
  <c r="RX22" i="1" s="1"/>
  <c r="RY22" i="1" s="1"/>
  <c r="RU22" i="1"/>
  <c r="RR22" i="1"/>
  <c r="RS22" i="1" s="1"/>
  <c r="RT22" i="1" s="1"/>
  <c r="RP22" i="1"/>
  <c r="RM22" i="1"/>
  <c r="RN22" i="1" s="1"/>
  <c r="RO22" i="1" s="1"/>
  <c r="RK22" i="1"/>
  <c r="RH22" i="1"/>
  <c r="RI22" i="1" s="1"/>
  <c r="RJ22" i="1" s="1"/>
  <c r="RF22" i="1"/>
  <c r="RC22" i="1"/>
  <c r="RD22" i="1" s="1"/>
  <c r="RE22" i="1" s="1"/>
  <c r="RA22" i="1"/>
  <c r="QX22" i="1"/>
  <c r="QY22" i="1" s="1"/>
  <c r="QZ22" i="1" s="1"/>
  <c r="QV22" i="1"/>
  <c r="QS22" i="1"/>
  <c r="QT22" i="1" s="1"/>
  <c r="QU22" i="1" s="1"/>
  <c r="QQ22" i="1"/>
  <c r="QN22" i="1"/>
  <c r="QO22" i="1" s="1"/>
  <c r="QP22" i="1" s="1"/>
  <c r="QL22" i="1"/>
  <c r="QI22" i="1"/>
  <c r="QJ22" i="1" s="1"/>
  <c r="QK22" i="1" s="1"/>
  <c r="QG22" i="1"/>
  <c r="QD22" i="1"/>
  <c r="QE22" i="1" s="1"/>
  <c r="QF22" i="1" s="1"/>
  <c r="QB22" i="1"/>
  <c r="PY22" i="1"/>
  <c r="PZ22" i="1" s="1"/>
  <c r="QA22" i="1" s="1"/>
  <c r="PW22" i="1"/>
  <c r="PT22" i="1"/>
  <c r="PU22" i="1" s="1"/>
  <c r="PV22" i="1" s="1"/>
  <c r="PR22" i="1"/>
  <c r="PO22" i="1"/>
  <c r="PP22" i="1" s="1"/>
  <c r="PQ22" i="1" s="1"/>
  <c r="PM22" i="1"/>
  <c r="PJ22" i="1"/>
  <c r="PK22" i="1" s="1"/>
  <c r="PL22" i="1" s="1"/>
  <c r="PH22" i="1"/>
  <c r="PE22" i="1"/>
  <c r="PF22" i="1" s="1"/>
  <c r="PG22" i="1" s="1"/>
  <c r="PC22" i="1"/>
  <c r="OZ22" i="1"/>
  <c r="PA22" i="1" s="1"/>
  <c r="PB22" i="1" s="1"/>
  <c r="OX22" i="1"/>
  <c r="OU22" i="1"/>
  <c r="OV22" i="1" s="1"/>
  <c r="OW22" i="1" s="1"/>
  <c r="OS22" i="1"/>
  <c r="OP22" i="1"/>
  <c r="OQ22" i="1" s="1"/>
  <c r="OR22" i="1" s="1"/>
  <c r="ON22" i="1"/>
  <c r="OK22" i="1"/>
  <c r="OL22" i="1" s="1"/>
  <c r="OM22" i="1" s="1"/>
  <c r="OI22" i="1"/>
  <c r="OF22" i="1"/>
  <c r="OG22" i="1" s="1"/>
  <c r="OH22" i="1" s="1"/>
  <c r="OD22" i="1"/>
  <c r="OA22" i="1"/>
  <c r="OB22" i="1" s="1"/>
  <c r="OC22" i="1" s="1"/>
  <c r="NY22" i="1"/>
  <c r="NV22" i="1"/>
  <c r="NW22" i="1" s="1"/>
  <c r="NX22" i="1" s="1"/>
  <c r="NT22" i="1"/>
  <c r="NQ22" i="1"/>
  <c r="NR22" i="1" s="1"/>
  <c r="NS22" i="1" s="1"/>
  <c r="NO22" i="1"/>
  <c r="NL22" i="1"/>
  <c r="NM22" i="1" s="1"/>
  <c r="NN22" i="1" s="1"/>
  <c r="NJ22" i="1"/>
  <c r="NG22" i="1"/>
  <c r="NH22" i="1" s="1"/>
  <c r="NI22" i="1" s="1"/>
  <c r="NE22" i="1"/>
  <c r="NB22" i="1"/>
  <c r="NC22" i="1" s="1"/>
  <c r="ND22" i="1" s="1"/>
  <c r="MZ22" i="1"/>
  <c r="MW22" i="1"/>
  <c r="MX22" i="1" s="1"/>
  <c r="MY22" i="1" s="1"/>
  <c r="MU22" i="1"/>
  <c r="MR22" i="1"/>
  <c r="MS22" i="1" s="1"/>
  <c r="MT22" i="1" s="1"/>
  <c r="MP22" i="1"/>
  <c r="MM22" i="1"/>
  <c r="MN22" i="1" s="1"/>
  <c r="MO22" i="1" s="1"/>
  <c r="MK22" i="1"/>
  <c r="MH22" i="1"/>
  <c r="MI22" i="1" s="1"/>
  <c r="MJ22" i="1" s="1"/>
  <c r="MF22" i="1"/>
  <c r="MC22" i="1"/>
  <c r="MD22" i="1" s="1"/>
  <c r="ME22" i="1" s="1"/>
  <c r="MA22" i="1"/>
  <c r="LX22" i="1"/>
  <c r="LY22" i="1" s="1"/>
  <c r="LZ22" i="1" s="1"/>
  <c r="LV22" i="1"/>
  <c r="LS22" i="1"/>
  <c r="LT22" i="1" s="1"/>
  <c r="LU22" i="1" s="1"/>
  <c r="LQ22" i="1"/>
  <c r="LN22" i="1"/>
  <c r="LO22" i="1" s="1"/>
  <c r="LP22" i="1" s="1"/>
  <c r="LL22" i="1"/>
  <c r="LI22" i="1"/>
  <c r="LJ22" i="1" s="1"/>
  <c r="LK22" i="1" s="1"/>
  <c r="LG22" i="1"/>
  <c r="LD22" i="1"/>
  <c r="LE22" i="1" s="1"/>
  <c r="LF22" i="1" s="1"/>
  <c r="LB22" i="1"/>
  <c r="KY22" i="1"/>
  <c r="KZ22" i="1" s="1"/>
  <c r="LA22" i="1" s="1"/>
  <c r="KW22" i="1"/>
  <c r="KT22" i="1"/>
  <c r="KU22" i="1" s="1"/>
  <c r="KV22" i="1" s="1"/>
  <c r="KR22" i="1"/>
  <c r="KO22" i="1"/>
  <c r="KP22" i="1" s="1"/>
  <c r="KQ22" i="1" s="1"/>
  <c r="KM22" i="1"/>
  <c r="KJ22" i="1"/>
  <c r="KK22" i="1" s="1"/>
  <c r="KL22" i="1" s="1"/>
  <c r="KH22" i="1"/>
  <c r="KE22" i="1"/>
  <c r="KF22" i="1" s="1"/>
  <c r="KG22" i="1" s="1"/>
  <c r="KC22" i="1"/>
  <c r="JZ22" i="1"/>
  <c r="KA22" i="1" s="1"/>
  <c r="KB22" i="1" s="1"/>
  <c r="JX22" i="1"/>
  <c r="JU22" i="1"/>
  <c r="JV22" i="1" s="1"/>
  <c r="JW22" i="1" s="1"/>
  <c r="JS22" i="1"/>
  <c r="JP22" i="1"/>
  <c r="JQ22" i="1" s="1"/>
  <c r="JR22" i="1" s="1"/>
  <c r="JN22" i="1"/>
  <c r="JK22" i="1"/>
  <c r="JL22" i="1" s="1"/>
  <c r="JM22" i="1" s="1"/>
  <c r="JI22" i="1"/>
  <c r="JF22" i="1"/>
  <c r="JG22" i="1" s="1"/>
  <c r="JH22" i="1" s="1"/>
  <c r="JD22" i="1"/>
  <c r="JA22" i="1"/>
  <c r="JB22" i="1" s="1"/>
  <c r="JC22" i="1" s="1"/>
  <c r="IY22" i="1"/>
  <c r="IV22" i="1"/>
  <c r="IW22" i="1" s="1"/>
  <c r="IX22" i="1" s="1"/>
  <c r="IT22" i="1"/>
  <c r="IQ22" i="1"/>
  <c r="IR22" i="1" s="1"/>
  <c r="IS22" i="1" s="1"/>
  <c r="IO22" i="1"/>
  <c r="IL22" i="1"/>
  <c r="IM22" i="1" s="1"/>
  <c r="IN22" i="1" s="1"/>
  <c r="IJ22" i="1"/>
  <c r="IG22" i="1"/>
  <c r="IH22" i="1" s="1"/>
  <c r="II22" i="1" s="1"/>
  <c r="IE22" i="1"/>
  <c r="IB22" i="1"/>
  <c r="IC22" i="1" s="1"/>
  <c r="ID22" i="1" s="1"/>
  <c r="HZ22" i="1"/>
  <c r="HW22" i="1"/>
  <c r="HX22" i="1" s="1"/>
  <c r="HY22" i="1" s="1"/>
  <c r="HU22" i="1"/>
  <c r="HR22" i="1"/>
  <c r="HS22" i="1" s="1"/>
  <c r="HT22" i="1" s="1"/>
  <c r="HP22" i="1"/>
  <c r="HM22" i="1"/>
  <c r="HN22" i="1" s="1"/>
  <c r="HO22" i="1" s="1"/>
  <c r="HK22" i="1"/>
  <c r="HH22" i="1"/>
  <c r="HI22" i="1" s="1"/>
  <c r="HJ22" i="1" s="1"/>
  <c r="HF22" i="1"/>
  <c r="HC22" i="1"/>
  <c r="HD22" i="1" s="1"/>
  <c r="HE22" i="1" s="1"/>
  <c r="HA22" i="1"/>
  <c r="GX22" i="1"/>
  <c r="GY22" i="1" s="1"/>
  <c r="GZ22" i="1" s="1"/>
  <c r="GV22" i="1"/>
  <c r="GS22" i="1"/>
  <c r="GT22" i="1" s="1"/>
  <c r="GU22" i="1" s="1"/>
  <c r="GQ22" i="1"/>
  <c r="GN22" i="1"/>
  <c r="GO22" i="1" s="1"/>
  <c r="GP22" i="1" s="1"/>
  <c r="GL22" i="1"/>
  <c r="GI22" i="1"/>
  <c r="GJ22" i="1" s="1"/>
  <c r="GK22" i="1" s="1"/>
  <c r="GG22" i="1"/>
  <c r="GD22" i="1"/>
  <c r="GE22" i="1" s="1"/>
  <c r="GF22" i="1" s="1"/>
  <c r="GB22" i="1"/>
  <c r="FY22" i="1"/>
  <c r="FZ22" i="1" s="1"/>
  <c r="GA22" i="1" s="1"/>
  <c r="FW22" i="1"/>
  <c r="FT22" i="1"/>
  <c r="FU22" i="1" s="1"/>
  <c r="FV22" i="1" s="1"/>
  <c r="FR22" i="1"/>
  <c r="FO22" i="1"/>
  <c r="FP22" i="1" s="1"/>
  <c r="FQ22" i="1" s="1"/>
  <c r="FM22" i="1"/>
  <c r="FJ22" i="1"/>
  <c r="FK22" i="1" s="1"/>
  <c r="FL22" i="1" s="1"/>
  <c r="FH22" i="1"/>
  <c r="FE22" i="1"/>
  <c r="FF22" i="1" s="1"/>
  <c r="FG22" i="1" s="1"/>
  <c r="FC22" i="1"/>
  <c r="EZ22" i="1"/>
  <c r="FA22" i="1" s="1"/>
  <c r="FB22" i="1" s="1"/>
  <c r="EX22" i="1"/>
  <c r="EU22" i="1"/>
  <c r="EV22" i="1" s="1"/>
  <c r="EW22" i="1" s="1"/>
  <c r="ES22" i="1"/>
  <c r="EP22" i="1"/>
  <c r="EQ22" i="1" s="1"/>
  <c r="ER22" i="1" s="1"/>
  <c r="EN22" i="1"/>
  <c r="EK22" i="1"/>
  <c r="EL22" i="1" s="1"/>
  <c r="EM22" i="1" s="1"/>
  <c r="EI22" i="1"/>
  <c r="EF22" i="1"/>
  <c r="EG22" i="1" s="1"/>
  <c r="EH22" i="1" s="1"/>
  <c r="ED22" i="1"/>
  <c r="EA22" i="1"/>
  <c r="EB22" i="1" s="1"/>
  <c r="EC22" i="1" s="1"/>
  <c r="DY22" i="1"/>
  <c r="DV22" i="1"/>
  <c r="DW22" i="1" s="1"/>
  <c r="DX22" i="1" s="1"/>
  <c r="DT22" i="1"/>
  <c r="DQ22" i="1"/>
  <c r="DR22" i="1" s="1"/>
  <c r="DS22" i="1" s="1"/>
  <c r="DO22" i="1"/>
  <c r="DL22" i="1"/>
  <c r="DM22" i="1" s="1"/>
  <c r="DN22" i="1" s="1"/>
  <c r="DJ22" i="1"/>
  <c r="DG22" i="1"/>
  <c r="DH22" i="1" s="1"/>
  <c r="DI22" i="1" s="1"/>
  <c r="DE22" i="1"/>
  <c r="DB22" i="1"/>
  <c r="DC22" i="1" s="1"/>
  <c r="DD22" i="1" s="1"/>
  <c r="CZ22" i="1"/>
  <c r="CW22" i="1"/>
  <c r="CX22" i="1" s="1"/>
  <c r="CY22" i="1" s="1"/>
  <c r="CU22" i="1"/>
  <c r="CR22" i="1"/>
  <c r="CS22" i="1" s="1"/>
  <c r="CT22" i="1" s="1"/>
  <c r="CP22" i="1"/>
  <c r="CM22" i="1"/>
  <c r="CN22" i="1" s="1"/>
  <c r="CO22" i="1" s="1"/>
  <c r="CK22" i="1"/>
  <c r="CH22" i="1"/>
  <c r="CI22" i="1" s="1"/>
  <c r="CJ22" i="1" s="1"/>
  <c r="CF22" i="1"/>
  <c r="CC22" i="1"/>
  <c r="CD22" i="1" s="1"/>
  <c r="CE22" i="1" s="1"/>
  <c r="CA22" i="1"/>
  <c r="BX22" i="1"/>
  <c r="BY22" i="1" s="1"/>
  <c r="BZ22" i="1" s="1"/>
  <c r="BV22" i="1"/>
  <c r="BS22" i="1"/>
  <c r="BT22" i="1" s="1"/>
  <c r="BU22" i="1" s="1"/>
  <c r="BQ22" i="1"/>
  <c r="BN22" i="1"/>
  <c r="BO22" i="1" s="1"/>
  <c r="BP22" i="1" s="1"/>
  <c r="BL22" i="1"/>
  <c r="BI22" i="1"/>
  <c r="BJ22" i="1" s="1"/>
  <c r="BK22" i="1" s="1"/>
  <c r="BG22" i="1"/>
  <c r="BD22" i="1"/>
  <c r="BE22" i="1" s="1"/>
  <c r="BF22" i="1" s="1"/>
  <c r="BB22" i="1"/>
  <c r="AZ22" i="1"/>
  <c r="BA22" i="1" s="1"/>
  <c r="AW22" i="1"/>
  <c r="AU22" i="1"/>
  <c r="AV22" i="1" s="1"/>
  <c r="AR22" i="1"/>
  <c r="AP22" i="1"/>
  <c r="AQ22" i="1" s="1"/>
  <c r="AM22" i="1"/>
  <c r="AK22" i="1"/>
  <c r="AL22" i="1" s="1"/>
  <c r="AH22" i="1"/>
  <c r="AF22" i="1"/>
  <c r="AG22" i="1" s="1"/>
  <c r="ST21" i="1"/>
  <c r="SQ21" i="1"/>
  <c r="SR21" i="1" s="1"/>
  <c r="SO21" i="1"/>
  <c r="SL21" i="1"/>
  <c r="SM21" i="1" s="1"/>
  <c r="SJ21" i="1"/>
  <c r="SG21" i="1"/>
  <c r="SH21" i="1" s="1"/>
  <c r="SE21" i="1"/>
  <c r="SB21" i="1"/>
  <c r="SC21" i="1" s="1"/>
  <c r="RZ21" i="1"/>
  <c r="RW21" i="1"/>
  <c r="RX21" i="1" s="1"/>
  <c r="RU21" i="1"/>
  <c r="RR21" i="1"/>
  <c r="RS21" i="1" s="1"/>
  <c r="RP21" i="1"/>
  <c r="RM21" i="1"/>
  <c r="RN21" i="1" s="1"/>
  <c r="RK21" i="1"/>
  <c r="RH21" i="1"/>
  <c r="RI21" i="1" s="1"/>
  <c r="RF21" i="1"/>
  <c r="RC21" i="1"/>
  <c r="RD21" i="1" s="1"/>
  <c r="RE21" i="1" s="1"/>
  <c r="RA21" i="1"/>
  <c r="QX21" i="1"/>
  <c r="QY21" i="1" s="1"/>
  <c r="QV21" i="1"/>
  <c r="QS21" i="1"/>
  <c r="QT21" i="1" s="1"/>
  <c r="QQ21" i="1"/>
  <c r="QN21" i="1"/>
  <c r="QO21" i="1" s="1"/>
  <c r="QL21" i="1"/>
  <c r="QI21" i="1"/>
  <c r="QJ21" i="1" s="1"/>
  <c r="QK21" i="1" s="1"/>
  <c r="QG21" i="1"/>
  <c r="QD21" i="1"/>
  <c r="QE21" i="1" s="1"/>
  <c r="QB21" i="1"/>
  <c r="PY21" i="1"/>
  <c r="PZ21" i="1" s="1"/>
  <c r="PW21" i="1"/>
  <c r="PT21" i="1"/>
  <c r="PU21" i="1" s="1"/>
  <c r="PR21" i="1"/>
  <c r="PO21" i="1"/>
  <c r="PP21" i="1" s="1"/>
  <c r="PM21" i="1"/>
  <c r="PJ21" i="1"/>
  <c r="PK21" i="1" s="1"/>
  <c r="PH21" i="1"/>
  <c r="PE21" i="1"/>
  <c r="PF21" i="1" s="1"/>
  <c r="PC21" i="1"/>
  <c r="OZ21" i="1"/>
  <c r="PA21" i="1" s="1"/>
  <c r="OX21" i="1"/>
  <c r="OU21" i="1"/>
  <c r="OV21" i="1" s="1"/>
  <c r="OS21" i="1"/>
  <c r="OP21" i="1"/>
  <c r="OQ21" i="1" s="1"/>
  <c r="ON21" i="1"/>
  <c r="OK21" i="1"/>
  <c r="OL21" i="1" s="1"/>
  <c r="OI21" i="1"/>
  <c r="OF21" i="1"/>
  <c r="OG21" i="1" s="1"/>
  <c r="OD21" i="1"/>
  <c r="OA21" i="1"/>
  <c r="OB21" i="1" s="1"/>
  <c r="OC21" i="1" s="1"/>
  <c r="NY21" i="1"/>
  <c r="NV21" i="1"/>
  <c r="NW21" i="1" s="1"/>
  <c r="NT21" i="1"/>
  <c r="NQ21" i="1"/>
  <c r="NR21" i="1" s="1"/>
  <c r="NO21" i="1"/>
  <c r="NL21" i="1"/>
  <c r="NM21" i="1" s="1"/>
  <c r="NJ21" i="1"/>
  <c r="NG21" i="1"/>
  <c r="NH21" i="1" s="1"/>
  <c r="NI21" i="1" s="1"/>
  <c r="NE21" i="1"/>
  <c r="NB21" i="1"/>
  <c r="NC21" i="1" s="1"/>
  <c r="MZ21" i="1"/>
  <c r="MW21" i="1"/>
  <c r="MX21" i="1" s="1"/>
  <c r="MU21" i="1"/>
  <c r="MR21" i="1"/>
  <c r="MS21" i="1" s="1"/>
  <c r="MP21" i="1"/>
  <c r="MM21" i="1"/>
  <c r="MN21" i="1" s="1"/>
  <c r="MK21" i="1"/>
  <c r="MH21" i="1"/>
  <c r="MI21" i="1" s="1"/>
  <c r="MF21" i="1"/>
  <c r="MC21" i="1"/>
  <c r="MD21" i="1" s="1"/>
  <c r="MA21" i="1"/>
  <c r="LX21" i="1"/>
  <c r="LY21" i="1" s="1"/>
  <c r="LV21" i="1"/>
  <c r="LS21" i="1"/>
  <c r="LT21" i="1" s="1"/>
  <c r="LU21" i="1" s="1"/>
  <c r="LQ21" i="1"/>
  <c r="LN21" i="1"/>
  <c r="LO21" i="1" s="1"/>
  <c r="LL21" i="1"/>
  <c r="LI21" i="1"/>
  <c r="LJ21" i="1" s="1"/>
  <c r="LG21" i="1"/>
  <c r="LD21" i="1"/>
  <c r="LE21" i="1" s="1"/>
  <c r="LB21" i="1"/>
  <c r="KY21" i="1"/>
  <c r="KZ21" i="1" s="1"/>
  <c r="LA21" i="1" s="1"/>
  <c r="KW21" i="1"/>
  <c r="KT21" i="1"/>
  <c r="KU21" i="1" s="1"/>
  <c r="KR21" i="1"/>
  <c r="KO21" i="1"/>
  <c r="KP21" i="1" s="1"/>
  <c r="KM21" i="1"/>
  <c r="KJ21" i="1"/>
  <c r="KK21" i="1" s="1"/>
  <c r="KH21" i="1"/>
  <c r="KE21" i="1"/>
  <c r="KF21" i="1" s="1"/>
  <c r="KG21" i="1" s="1"/>
  <c r="KC21" i="1"/>
  <c r="JZ21" i="1"/>
  <c r="KA21" i="1" s="1"/>
  <c r="JX21" i="1"/>
  <c r="JU21" i="1"/>
  <c r="JV21" i="1" s="1"/>
  <c r="JS21" i="1"/>
  <c r="JP21" i="1"/>
  <c r="JQ21" i="1" s="1"/>
  <c r="JN21" i="1"/>
  <c r="JK21" i="1"/>
  <c r="JL21" i="1" s="1"/>
  <c r="JI21" i="1"/>
  <c r="JF21" i="1"/>
  <c r="JG21" i="1" s="1"/>
  <c r="JD21" i="1"/>
  <c r="JA21" i="1"/>
  <c r="JB21" i="1" s="1"/>
  <c r="IY21" i="1"/>
  <c r="IV21" i="1"/>
  <c r="IW21" i="1" s="1"/>
  <c r="IT21" i="1"/>
  <c r="IQ21" i="1"/>
  <c r="IR21" i="1" s="1"/>
  <c r="IS21" i="1" s="1"/>
  <c r="IO21" i="1"/>
  <c r="IL21" i="1"/>
  <c r="IM21" i="1" s="1"/>
  <c r="IJ21" i="1"/>
  <c r="IG21" i="1"/>
  <c r="IH21" i="1" s="1"/>
  <c r="IE21" i="1"/>
  <c r="IB21" i="1"/>
  <c r="IC21" i="1" s="1"/>
  <c r="HZ21" i="1"/>
  <c r="HW21" i="1"/>
  <c r="HX21" i="1" s="1"/>
  <c r="HY21" i="1" s="1"/>
  <c r="HU21" i="1"/>
  <c r="HR21" i="1"/>
  <c r="HS21" i="1" s="1"/>
  <c r="HP21" i="1"/>
  <c r="HM21" i="1"/>
  <c r="HN21" i="1" s="1"/>
  <c r="HK21" i="1"/>
  <c r="HH21" i="1"/>
  <c r="HI21" i="1" s="1"/>
  <c r="HF21" i="1"/>
  <c r="HC21" i="1"/>
  <c r="HD21" i="1" s="1"/>
  <c r="HE21" i="1" s="1"/>
  <c r="HA21" i="1"/>
  <c r="GX21" i="1"/>
  <c r="GY21" i="1" s="1"/>
  <c r="GV21" i="1"/>
  <c r="GS21" i="1"/>
  <c r="GT21" i="1" s="1"/>
  <c r="GQ21" i="1"/>
  <c r="GN21" i="1"/>
  <c r="GO21" i="1" s="1"/>
  <c r="GL21" i="1"/>
  <c r="GI21" i="1"/>
  <c r="GJ21" i="1" s="1"/>
  <c r="GG21" i="1"/>
  <c r="GD21" i="1"/>
  <c r="GE21" i="1" s="1"/>
  <c r="GB21" i="1"/>
  <c r="FY21" i="1"/>
  <c r="FZ21" i="1" s="1"/>
  <c r="FW21" i="1"/>
  <c r="FT21" i="1"/>
  <c r="FU21" i="1" s="1"/>
  <c r="FR21" i="1"/>
  <c r="FO21" i="1"/>
  <c r="FP21" i="1" s="1"/>
  <c r="FM21" i="1"/>
  <c r="FJ21" i="1"/>
  <c r="FK21" i="1" s="1"/>
  <c r="FH21" i="1"/>
  <c r="FE21" i="1"/>
  <c r="FF21" i="1" s="1"/>
  <c r="FC21" i="1"/>
  <c r="EZ21" i="1"/>
  <c r="FA21" i="1" s="1"/>
  <c r="EX21" i="1"/>
  <c r="EU21" i="1"/>
  <c r="EV21" i="1" s="1"/>
  <c r="EW21" i="1" s="1"/>
  <c r="ES21" i="1"/>
  <c r="EP21" i="1"/>
  <c r="EQ21" i="1" s="1"/>
  <c r="EN21" i="1"/>
  <c r="EK21" i="1"/>
  <c r="EL21" i="1" s="1"/>
  <c r="EI21" i="1"/>
  <c r="EF21" i="1"/>
  <c r="EG21" i="1" s="1"/>
  <c r="ED21" i="1"/>
  <c r="EA21" i="1"/>
  <c r="EB21" i="1" s="1"/>
  <c r="EC21" i="1" s="1"/>
  <c r="DY21" i="1"/>
  <c r="DV21" i="1"/>
  <c r="DW21" i="1" s="1"/>
  <c r="DT21" i="1"/>
  <c r="DQ21" i="1"/>
  <c r="DR21" i="1" s="1"/>
  <c r="DO21" i="1"/>
  <c r="DL21" i="1"/>
  <c r="DM21" i="1" s="1"/>
  <c r="DJ21" i="1"/>
  <c r="DG21" i="1"/>
  <c r="DH21" i="1" s="1"/>
  <c r="DE21" i="1"/>
  <c r="DB21" i="1"/>
  <c r="DC21" i="1" s="1"/>
  <c r="CZ21" i="1"/>
  <c r="CW21" i="1"/>
  <c r="CX21" i="1" s="1"/>
  <c r="CY21" i="1" s="1"/>
  <c r="CU21" i="1"/>
  <c r="CR21" i="1"/>
  <c r="CS21" i="1" s="1"/>
  <c r="CP21" i="1"/>
  <c r="CM21" i="1"/>
  <c r="CN21" i="1" s="1"/>
  <c r="CK21" i="1"/>
  <c r="CH21" i="1"/>
  <c r="CI21" i="1" s="1"/>
  <c r="CF21" i="1"/>
  <c r="CC21" i="1"/>
  <c r="CD21" i="1" s="1"/>
  <c r="CE21" i="1" s="1"/>
  <c r="CA21" i="1"/>
  <c r="BX21" i="1"/>
  <c r="BY21" i="1" s="1"/>
  <c r="BV21" i="1"/>
  <c r="BU21" i="1"/>
  <c r="BS21" i="1"/>
  <c r="BT21" i="1" s="1"/>
  <c r="BQ21" i="1"/>
  <c r="BN21" i="1"/>
  <c r="BO21" i="1" s="1"/>
  <c r="BL21" i="1"/>
  <c r="BI21" i="1"/>
  <c r="BJ21" i="1" s="1"/>
  <c r="BK21" i="1" s="1"/>
  <c r="BG21" i="1"/>
  <c r="BD21" i="1"/>
  <c r="BE21" i="1" s="1"/>
  <c r="BB21" i="1"/>
  <c r="AZ21" i="1"/>
  <c r="BA21" i="1" s="1"/>
  <c r="AW21" i="1"/>
  <c r="AU21" i="1"/>
  <c r="AR21" i="1"/>
  <c r="AP21" i="1"/>
  <c r="AQ21" i="1" s="1"/>
  <c r="AM21" i="1"/>
  <c r="AK21" i="1"/>
  <c r="AH21" i="1"/>
  <c r="AF21" i="1"/>
  <c r="CO21" i="1" l="1"/>
  <c r="FQ21" i="1"/>
  <c r="OW21" i="1"/>
  <c r="RY21" i="1"/>
  <c r="AG21" i="1"/>
  <c r="DI21" i="1"/>
  <c r="GK21" i="1"/>
  <c r="JM21" i="1"/>
  <c r="MO21" i="1"/>
  <c r="PQ21" i="1"/>
  <c r="SS21" i="1"/>
  <c r="DS21" i="1"/>
  <c r="EM21" i="1"/>
  <c r="FG21" i="1"/>
  <c r="GA21" i="1"/>
  <c r="GU21" i="1"/>
  <c r="HO21" i="1"/>
  <c r="II21" i="1"/>
  <c r="JC21" i="1"/>
  <c r="JW21" i="1"/>
  <c r="KQ21" i="1"/>
  <c r="LK21" i="1"/>
  <c r="ME21" i="1"/>
  <c r="MY21" i="1"/>
  <c r="NS21" i="1"/>
  <c r="OM21" i="1"/>
  <c r="PG21" i="1"/>
  <c r="QA21" i="1"/>
  <c r="QU21" i="1"/>
  <c r="RO21" i="1"/>
  <c r="SI21" i="1"/>
  <c r="AL21" i="1"/>
  <c r="BF21" i="1"/>
  <c r="BZ21" i="1"/>
  <c r="CT21" i="1"/>
  <c r="DN21" i="1"/>
  <c r="EH21" i="1"/>
  <c r="FB21" i="1"/>
  <c r="FV21" i="1"/>
  <c r="GP21" i="1"/>
  <c r="HJ21" i="1"/>
  <c r="ID21" i="1"/>
  <c r="IX21" i="1"/>
  <c r="JR21" i="1"/>
  <c r="KL21" i="1"/>
  <c r="LF21" i="1"/>
  <c r="LZ21" i="1"/>
  <c r="MT21" i="1"/>
  <c r="NN21" i="1"/>
  <c r="OH21" i="1"/>
  <c r="PB21" i="1"/>
  <c r="PV21" i="1"/>
  <c r="QP21" i="1"/>
  <c r="RJ21" i="1"/>
  <c r="SD21" i="1"/>
  <c r="AV21" i="1"/>
  <c r="BP21" i="1"/>
  <c r="CJ21" i="1"/>
  <c r="DD21" i="1"/>
  <c r="DX21" i="1"/>
  <c r="ER21" i="1"/>
  <c r="FL21" i="1"/>
  <c r="GF21" i="1"/>
  <c r="GZ21" i="1"/>
  <c r="HT21" i="1"/>
  <c r="IN21" i="1"/>
  <c r="JH21" i="1"/>
  <c r="KB21" i="1"/>
  <c r="KV21" i="1"/>
  <c r="LP21" i="1"/>
  <c r="MJ21" i="1"/>
  <c r="ND21" i="1"/>
  <c r="NX21" i="1"/>
  <c r="OR21" i="1"/>
  <c r="PL21" i="1"/>
  <c r="QF21" i="1"/>
  <c r="QZ21" i="1"/>
  <c r="RT21" i="1"/>
  <c r="SN21" i="1"/>
  <c r="BE48" i="1"/>
  <c r="BF40" i="1"/>
  <c r="BF48" i="1" s="1"/>
  <c r="BT48" i="1"/>
  <c r="BU40" i="1"/>
  <c r="BU48" i="1" s="1"/>
  <c r="AP48" i="1"/>
  <c r="AQ40" i="1"/>
  <c r="AQ48" i="1" s="1"/>
  <c r="AZ48" i="1"/>
  <c r="BA40" i="1"/>
  <c r="BA48" i="1" s="1"/>
  <c r="CN48" i="1"/>
  <c r="CO40" i="1"/>
  <c r="CO48" i="1" s="1"/>
  <c r="EB48" i="1"/>
  <c r="EC40" i="1"/>
  <c r="EC48" i="1" s="1"/>
  <c r="AK48" i="1"/>
  <c r="AL40" i="1"/>
  <c r="AL48" i="1" s="1"/>
  <c r="BY48" i="1"/>
  <c r="BZ40" i="1"/>
  <c r="BZ48" i="1" s="1"/>
  <c r="DM48" i="1"/>
  <c r="DN40" i="1"/>
  <c r="DN48" i="1" s="1"/>
  <c r="FA48" i="1"/>
  <c r="FB40" i="1"/>
  <c r="FB48" i="1" s="1"/>
  <c r="CI48" i="1"/>
  <c r="CJ40" i="1"/>
  <c r="CJ48" i="1" s="1"/>
  <c r="BO48" i="1"/>
  <c r="BP40" i="1"/>
  <c r="BP48" i="1" s="1"/>
  <c r="CX48" i="1"/>
  <c r="CY40" i="1"/>
  <c r="CY48" i="1" s="1"/>
  <c r="EQ48" i="1"/>
  <c r="ER40" i="1"/>
  <c r="ER48" i="1" s="1"/>
  <c r="FU48" i="1"/>
  <c r="FV40" i="1"/>
  <c r="FV48" i="1" s="1"/>
  <c r="GJ48" i="1"/>
  <c r="GK40" i="1"/>
  <c r="GK48" i="1" s="1"/>
  <c r="HI48" i="1"/>
  <c r="HJ40" i="1"/>
  <c r="HJ48" i="1" s="1"/>
  <c r="HX48" i="1"/>
  <c r="HY40" i="1"/>
  <c r="HY48" i="1" s="1"/>
  <c r="IW48" i="1"/>
  <c r="IX40" i="1"/>
  <c r="IX48" i="1" s="1"/>
  <c r="JL48" i="1"/>
  <c r="JM40" i="1"/>
  <c r="JM48" i="1" s="1"/>
  <c r="KK48" i="1"/>
  <c r="KL40" i="1"/>
  <c r="KL48" i="1" s="1"/>
  <c r="KZ48" i="1"/>
  <c r="LA40" i="1"/>
  <c r="LA48" i="1" s="1"/>
  <c r="LY48" i="1"/>
  <c r="LZ40" i="1"/>
  <c r="LZ48" i="1" s="1"/>
  <c r="MN48" i="1"/>
  <c r="MO40" i="1"/>
  <c r="MO48" i="1" s="1"/>
  <c r="NM48" i="1"/>
  <c r="NN40" i="1"/>
  <c r="NN48" i="1" s="1"/>
  <c r="OB48" i="1"/>
  <c r="OC40" i="1"/>
  <c r="OC48" i="1" s="1"/>
  <c r="PA48" i="1"/>
  <c r="PB40" i="1"/>
  <c r="PB48" i="1" s="1"/>
  <c r="PP48" i="1"/>
  <c r="PQ40" i="1"/>
  <c r="PQ48" i="1" s="1"/>
  <c r="QO48" i="1"/>
  <c r="QP40" i="1"/>
  <c r="QP48" i="1" s="1"/>
  <c r="RD48" i="1"/>
  <c r="RE40" i="1"/>
  <c r="RE48" i="1" s="1"/>
  <c r="SC48" i="1"/>
  <c r="SD40" i="1"/>
  <c r="SD48" i="1" s="1"/>
  <c r="SR48" i="1"/>
  <c r="SS40" i="1"/>
  <c r="SS48" i="1" s="1"/>
  <c r="AF48" i="1"/>
  <c r="AG40" i="1"/>
  <c r="AG48" i="1" s="1"/>
  <c r="AU48" i="1"/>
  <c r="AV40" i="1"/>
  <c r="AV48" i="1" s="1"/>
  <c r="CD48" i="1"/>
  <c r="CE40" i="1"/>
  <c r="CE48" i="1" s="1"/>
  <c r="CS48" i="1"/>
  <c r="CT40" i="1"/>
  <c r="CT48" i="1" s="1"/>
  <c r="DH48" i="1"/>
  <c r="DI40" i="1"/>
  <c r="DI48" i="1" s="1"/>
  <c r="DW48" i="1"/>
  <c r="DX40" i="1"/>
  <c r="DX48" i="1" s="1"/>
  <c r="FF48" i="1"/>
  <c r="FG40" i="1"/>
  <c r="FG48" i="1" s="1"/>
  <c r="GE48" i="1"/>
  <c r="GF40" i="1"/>
  <c r="GF48" i="1" s="1"/>
  <c r="GT48" i="1"/>
  <c r="GU40" i="1"/>
  <c r="GU48" i="1" s="1"/>
  <c r="HS48" i="1"/>
  <c r="HT40" i="1"/>
  <c r="HT48" i="1" s="1"/>
  <c r="IH48" i="1"/>
  <c r="II40" i="1"/>
  <c r="II48" i="1" s="1"/>
  <c r="JG48" i="1"/>
  <c r="JH40" i="1"/>
  <c r="JH48" i="1" s="1"/>
  <c r="JV48" i="1"/>
  <c r="JW40" i="1"/>
  <c r="JW48" i="1" s="1"/>
  <c r="KU48" i="1"/>
  <c r="KV40" i="1"/>
  <c r="KV48" i="1" s="1"/>
  <c r="LJ48" i="1"/>
  <c r="LK40" i="1"/>
  <c r="LK48" i="1" s="1"/>
  <c r="MI48" i="1"/>
  <c r="MJ40" i="1"/>
  <c r="MJ48" i="1" s="1"/>
  <c r="MX48" i="1"/>
  <c r="MY40" i="1"/>
  <c r="MY48" i="1" s="1"/>
  <c r="NW48" i="1"/>
  <c r="NX40" i="1"/>
  <c r="NX48" i="1" s="1"/>
  <c r="OL48" i="1"/>
  <c r="OM40" i="1"/>
  <c r="OM48" i="1" s="1"/>
  <c r="PK48" i="1"/>
  <c r="PL40" i="1"/>
  <c r="PL48" i="1" s="1"/>
  <c r="PZ48" i="1"/>
  <c r="QA40" i="1"/>
  <c r="QA48" i="1" s="1"/>
  <c r="QY48" i="1"/>
  <c r="QZ40" i="1"/>
  <c r="QZ48" i="1" s="1"/>
  <c r="RN48" i="1"/>
  <c r="RO40" i="1"/>
  <c r="RO48" i="1" s="1"/>
  <c r="SM48" i="1"/>
  <c r="SN40" i="1"/>
  <c r="SN48" i="1" s="1"/>
  <c r="BJ48" i="1"/>
  <c r="BK40" i="1"/>
  <c r="BK48" i="1" s="1"/>
  <c r="DC48" i="1"/>
  <c r="DD40" i="1"/>
  <c r="DD48" i="1" s="1"/>
  <c r="EL48" i="1"/>
  <c r="EM40" i="1"/>
  <c r="EM48" i="1" s="1"/>
  <c r="FP48" i="1"/>
  <c r="FQ40" i="1"/>
  <c r="FQ48" i="1" s="1"/>
  <c r="GO48" i="1"/>
  <c r="GP40" i="1"/>
  <c r="GP48" i="1" s="1"/>
  <c r="HD48" i="1"/>
  <c r="HE40" i="1"/>
  <c r="HE48" i="1" s="1"/>
  <c r="IC48" i="1"/>
  <c r="ID40" i="1"/>
  <c r="ID48" i="1" s="1"/>
  <c r="IR48" i="1"/>
  <c r="IS40" i="1"/>
  <c r="IS48" i="1" s="1"/>
  <c r="JQ48" i="1"/>
  <c r="JR40" i="1"/>
  <c r="JR48" i="1" s="1"/>
  <c r="KF48" i="1"/>
  <c r="KG40" i="1"/>
  <c r="KG48" i="1" s="1"/>
  <c r="LE48" i="1"/>
  <c r="LF40" i="1"/>
  <c r="LF48" i="1" s="1"/>
  <c r="LT48" i="1"/>
  <c r="LU40" i="1"/>
  <c r="LU48" i="1" s="1"/>
  <c r="MS48" i="1"/>
  <c r="MT40" i="1"/>
  <c r="MT48" i="1" s="1"/>
  <c r="NH48" i="1"/>
  <c r="NI40" i="1"/>
  <c r="NI48" i="1" s="1"/>
  <c r="OG48" i="1"/>
  <c r="OH40" i="1"/>
  <c r="OH48" i="1" s="1"/>
  <c r="OV48" i="1"/>
  <c r="OW40" i="1"/>
  <c r="OW48" i="1" s="1"/>
  <c r="PU48" i="1"/>
  <c r="PV40" i="1"/>
  <c r="PV48" i="1" s="1"/>
  <c r="QJ48" i="1"/>
  <c r="QK40" i="1"/>
  <c r="QK48" i="1" s="1"/>
  <c r="RI48" i="1"/>
  <c r="RJ40" i="1"/>
  <c r="RJ48" i="1" s="1"/>
  <c r="RX48" i="1"/>
  <c r="RY40" i="1"/>
  <c r="RY48" i="1" s="1"/>
  <c r="DR48" i="1"/>
  <c r="DS40" i="1"/>
  <c r="DS48" i="1" s="1"/>
  <c r="EG48" i="1"/>
  <c r="EH40" i="1"/>
  <c r="EH48" i="1" s="1"/>
  <c r="EV48" i="1"/>
  <c r="EW40" i="1"/>
  <c r="EW48" i="1" s="1"/>
  <c r="FK48" i="1"/>
  <c r="FL40" i="1"/>
  <c r="FL48" i="1" s="1"/>
  <c r="FZ48" i="1"/>
  <c r="GA40" i="1"/>
  <c r="GA48" i="1" s="1"/>
  <c r="GY48" i="1"/>
  <c r="GZ40" i="1"/>
  <c r="GZ48" i="1" s="1"/>
  <c r="HN48" i="1"/>
  <c r="HO40" i="1"/>
  <c r="HO48" i="1" s="1"/>
  <c r="IM48" i="1"/>
  <c r="IN40" i="1"/>
  <c r="IN48" i="1" s="1"/>
  <c r="JB48" i="1"/>
  <c r="JC40" i="1"/>
  <c r="JC48" i="1" s="1"/>
  <c r="KA48" i="1"/>
  <c r="KB40" i="1"/>
  <c r="KB48" i="1" s="1"/>
  <c r="KP48" i="1"/>
  <c r="KQ40" i="1"/>
  <c r="KQ48" i="1" s="1"/>
  <c r="LO48" i="1"/>
  <c r="LP40" i="1"/>
  <c r="LP48" i="1" s="1"/>
  <c r="MD48" i="1"/>
  <c r="ME40" i="1"/>
  <c r="ME48" i="1" s="1"/>
  <c r="NC48" i="1"/>
  <c r="ND40" i="1"/>
  <c r="ND48" i="1" s="1"/>
  <c r="NR48" i="1"/>
  <c r="NS40" i="1"/>
  <c r="NS48" i="1" s="1"/>
  <c r="OQ48" i="1"/>
  <c r="OR40" i="1"/>
  <c r="OR48" i="1" s="1"/>
  <c r="PF48" i="1"/>
  <c r="PG40" i="1"/>
  <c r="PG48" i="1" s="1"/>
  <c r="QE48" i="1"/>
  <c r="QF40" i="1"/>
  <c r="QF48" i="1" s="1"/>
  <c r="QT48" i="1"/>
  <c r="QU40" i="1"/>
  <c r="QU48" i="1" s="1"/>
  <c r="RS48" i="1"/>
  <c r="RT40" i="1"/>
  <c r="RT48" i="1" s="1"/>
  <c r="SH48" i="1"/>
  <c r="SI40" i="1"/>
  <c r="SI48" i="1" s="1"/>
  <c r="SP52" i="1" l="1"/>
  <c r="SK52" i="1"/>
  <c r="SK54" i="1" s="1"/>
  <c r="RQ52" i="1"/>
  <c r="RL52" i="1"/>
  <c r="RL54" i="1" s="1"/>
  <c r="RB52" i="1"/>
  <c r="QW52" i="1"/>
  <c r="QW54" i="1" s="1"/>
  <c r="QC52" i="1"/>
  <c r="QC54" i="1" s="1"/>
  <c r="PN52" i="1"/>
  <c r="PN54" i="1" s="1"/>
  <c r="PI52" i="1"/>
  <c r="OO52" i="1"/>
  <c r="OO54" i="1" s="1"/>
  <c r="OJ52" i="1"/>
  <c r="NZ52" i="1"/>
  <c r="NZ54" i="1" s="1"/>
  <c r="NU52" i="1"/>
  <c r="NA52" i="1"/>
  <c r="NA54" i="1" s="1"/>
  <c r="ML52" i="1"/>
  <c r="MG52" i="1"/>
  <c r="MG54" i="1" s="1"/>
  <c r="LM52" i="1"/>
  <c r="LH52" i="1"/>
  <c r="LH54" i="1" s="1"/>
  <c r="KX52" i="1"/>
  <c r="KS52" i="1"/>
  <c r="KS54" i="1" s="1"/>
  <c r="JY52" i="1"/>
  <c r="JJ52" i="1"/>
  <c r="JJ54" i="1" s="1"/>
  <c r="JE52" i="1"/>
  <c r="IK52" i="1"/>
  <c r="IK54" i="1" s="1"/>
  <c r="IF52" i="1"/>
  <c r="HV52" i="1"/>
  <c r="HV54" i="1" s="1"/>
  <c r="HQ52" i="1"/>
  <c r="GW52" i="1"/>
  <c r="GW54" i="1" s="1"/>
  <c r="GH52" i="1"/>
  <c r="GC52" i="1"/>
  <c r="GC54" i="1" s="1"/>
  <c r="FI52" i="1"/>
  <c r="FD52" i="1"/>
  <c r="FD54" i="1" s="1"/>
  <c r="ET52" i="1"/>
  <c r="DZ52" i="1"/>
  <c r="DZ54" i="1" s="1"/>
  <c r="DF52" i="1"/>
  <c r="BR52" i="1"/>
  <c r="BR54" i="1" s="1"/>
  <c r="AX52" i="1"/>
  <c r="AD52" i="1"/>
  <c r="SF52" i="1"/>
  <c r="SA52" i="1"/>
  <c r="SA54" i="1" s="1"/>
  <c r="RV52" i="1"/>
  <c r="RG52" i="1"/>
  <c r="RG54" i="1" s="1"/>
  <c r="QR52" i="1"/>
  <c r="QM52" i="1"/>
  <c r="QM54" i="1" s="1"/>
  <c r="QH52" i="1"/>
  <c r="PX52" i="1"/>
  <c r="PX54" i="1" s="1"/>
  <c r="PS52" i="1"/>
  <c r="PD52" i="1"/>
  <c r="PD54" i="1" s="1"/>
  <c r="OY52" i="1"/>
  <c r="OT52" i="1"/>
  <c r="OT54" i="1" s="1"/>
  <c r="OE52" i="1"/>
  <c r="NP52" i="1"/>
  <c r="NP54" i="1" s="1"/>
  <c r="NK52" i="1"/>
  <c r="NF52" i="1"/>
  <c r="NF54" i="1" s="1"/>
  <c r="MV52" i="1"/>
  <c r="MV54" i="1" s="1"/>
  <c r="MQ52" i="1"/>
  <c r="MQ54" i="1" s="1"/>
  <c r="MB52" i="1"/>
  <c r="LW52" i="1"/>
  <c r="LW54" i="1" s="1"/>
  <c r="LR52" i="1"/>
  <c r="LC52" i="1"/>
  <c r="LC54" i="1" s="1"/>
  <c r="KN52" i="1"/>
  <c r="KI52" i="1"/>
  <c r="KI54" i="1" s="1"/>
  <c r="KD52" i="1"/>
  <c r="KD54" i="1" s="1"/>
  <c r="JT52" i="1"/>
  <c r="JT54" i="1" s="1"/>
  <c r="JO52" i="1"/>
  <c r="IZ52" i="1"/>
  <c r="IZ54" i="1" s="1"/>
  <c r="IU52" i="1"/>
  <c r="IU54" i="1" s="1"/>
  <c r="IP52" i="1"/>
  <c r="IP54" i="1" s="1"/>
  <c r="IA52" i="1"/>
  <c r="HL52" i="1"/>
  <c r="HL54" i="1" s="1"/>
  <c r="HG52" i="1"/>
  <c r="HB52" i="1"/>
  <c r="HB54" i="1" s="1"/>
  <c r="GR52" i="1"/>
  <c r="GM52" i="1"/>
  <c r="GM54" i="1" s="1"/>
  <c r="FX52" i="1"/>
  <c r="FS52" i="1"/>
  <c r="FS54" i="1" s="1"/>
  <c r="FN52" i="1"/>
  <c r="EY52" i="1"/>
  <c r="EY54" i="1" s="1"/>
  <c r="EO52" i="1"/>
  <c r="EJ52" i="1"/>
  <c r="EJ54" i="1" s="1"/>
  <c r="EE52" i="1"/>
  <c r="DU52" i="1"/>
  <c r="DU54" i="1" s="1"/>
  <c r="DP52" i="1"/>
  <c r="DK52" i="1"/>
  <c r="DA52" i="1"/>
  <c r="CV52" i="1"/>
  <c r="CV54" i="1" s="1"/>
  <c r="CQ52" i="1"/>
  <c r="CL52" i="1"/>
  <c r="CL54" i="1" s="1"/>
  <c r="CG52" i="1"/>
  <c r="CB52" i="1"/>
  <c r="BW52" i="1"/>
  <c r="BM52" i="1"/>
  <c r="BM54" i="1" s="1"/>
  <c r="BH52" i="1"/>
  <c r="BC52" i="1"/>
  <c r="BC54" i="1" s="1"/>
  <c r="AS52" i="1"/>
  <c r="AS54" i="1" s="1"/>
  <c r="AN52" i="1"/>
  <c r="AN54" i="1" s="1"/>
  <c r="AI52" i="1"/>
  <c r="N30" i="1"/>
  <c r="N29" i="1"/>
  <c r="N51" i="1"/>
  <c r="Z38" i="1"/>
  <c r="U38" i="1"/>
  <c r="SP62" i="1"/>
  <c r="SK62" i="1"/>
  <c r="SF62" i="1"/>
  <c r="SA62" i="1"/>
  <c r="RV62" i="1"/>
  <c r="RQ62" i="1"/>
  <c r="RL62" i="1"/>
  <c r="RG62" i="1"/>
  <c r="RB62" i="1"/>
  <c r="QW62" i="1"/>
  <c r="QR62" i="1"/>
  <c r="QM62" i="1"/>
  <c r="QH62" i="1"/>
  <c r="QC62" i="1"/>
  <c r="PX62" i="1"/>
  <c r="PS62" i="1"/>
  <c r="PN62" i="1"/>
  <c r="PI62" i="1"/>
  <c r="PD62" i="1"/>
  <c r="OY62" i="1"/>
  <c r="OT62" i="1"/>
  <c r="OO62" i="1"/>
  <c r="OJ62" i="1"/>
  <c r="OE62" i="1"/>
  <c r="NZ62" i="1"/>
  <c r="NU62" i="1"/>
  <c r="NP62" i="1"/>
  <c r="NK62" i="1"/>
  <c r="NF62" i="1"/>
  <c r="NA62" i="1"/>
  <c r="MV62" i="1"/>
  <c r="MQ62" i="1"/>
  <c r="ML62" i="1"/>
  <c r="MG62" i="1"/>
  <c r="MB62" i="1"/>
  <c r="LW62" i="1"/>
  <c r="LR62" i="1"/>
  <c r="LM62" i="1"/>
  <c r="LH62" i="1"/>
  <c r="LC62" i="1"/>
  <c r="KX62" i="1"/>
  <c r="KS62" i="1"/>
  <c r="KN62" i="1"/>
  <c r="KI62" i="1"/>
  <c r="KD62" i="1"/>
  <c r="JY62" i="1"/>
  <c r="JT62" i="1"/>
  <c r="JO62" i="1"/>
  <c r="JJ62" i="1"/>
  <c r="JE62" i="1"/>
  <c r="IZ62" i="1"/>
  <c r="IU62" i="1"/>
  <c r="IP62" i="1"/>
  <c r="IK62" i="1"/>
  <c r="IF62" i="1"/>
  <c r="IA62" i="1"/>
  <c r="HV62" i="1"/>
  <c r="HQ62" i="1"/>
  <c r="HL62" i="1"/>
  <c r="HG62" i="1"/>
  <c r="HB62" i="1"/>
  <c r="GW62" i="1"/>
  <c r="GR62" i="1"/>
  <c r="GM62" i="1"/>
  <c r="GH62" i="1"/>
  <c r="GC62" i="1"/>
  <c r="FX62" i="1"/>
  <c r="FS62" i="1"/>
  <c r="FN62" i="1"/>
  <c r="FI62" i="1"/>
  <c r="FD62" i="1"/>
  <c r="EY62" i="1"/>
  <c r="ET62" i="1"/>
  <c r="EO62" i="1"/>
  <c r="EJ62" i="1"/>
  <c r="EE62" i="1"/>
  <c r="DZ62" i="1"/>
  <c r="DU62" i="1"/>
  <c r="DP62" i="1"/>
  <c r="DK62" i="1"/>
  <c r="DF62" i="1"/>
  <c r="DA62" i="1"/>
  <c r="CV62" i="1"/>
  <c r="CQ62" i="1"/>
  <c r="CL62" i="1"/>
  <c r="CG62" i="1"/>
  <c r="CB62" i="1"/>
  <c r="BW62" i="1"/>
  <c r="BR62" i="1"/>
  <c r="BM62" i="1"/>
  <c r="BH62" i="1"/>
  <c r="BC62" i="1"/>
  <c r="AX62" i="1"/>
  <c r="AS62" i="1"/>
  <c r="AN62" i="1"/>
  <c r="ST60" i="1"/>
  <c r="SQ60" i="1"/>
  <c r="SR60" i="1" s="1"/>
  <c r="SO60" i="1"/>
  <c r="SL60" i="1"/>
  <c r="SM60" i="1" s="1"/>
  <c r="SJ60" i="1"/>
  <c r="SG60" i="1"/>
  <c r="SH60" i="1" s="1"/>
  <c r="SE60" i="1"/>
  <c r="SB60" i="1"/>
  <c r="SC60" i="1" s="1"/>
  <c r="RZ60" i="1"/>
  <c r="RW60" i="1"/>
  <c r="RX60" i="1" s="1"/>
  <c r="RU60" i="1"/>
  <c r="RR60" i="1"/>
  <c r="RS60" i="1" s="1"/>
  <c r="RP60" i="1"/>
  <c r="RM60" i="1"/>
  <c r="RN60" i="1" s="1"/>
  <c r="RK60" i="1"/>
  <c r="RH60" i="1"/>
  <c r="RI60" i="1" s="1"/>
  <c r="RF60" i="1"/>
  <c r="RC60" i="1"/>
  <c r="RD60" i="1" s="1"/>
  <c r="RA60" i="1"/>
  <c r="QX60" i="1"/>
  <c r="QY60" i="1" s="1"/>
  <c r="QV60" i="1"/>
  <c r="QS60" i="1"/>
  <c r="QT60" i="1" s="1"/>
  <c r="QQ60" i="1"/>
  <c r="QN60" i="1"/>
  <c r="QO60" i="1" s="1"/>
  <c r="QL60" i="1"/>
  <c r="QI60" i="1"/>
  <c r="QJ60" i="1" s="1"/>
  <c r="QG60" i="1"/>
  <c r="QD60" i="1"/>
  <c r="QE60" i="1" s="1"/>
  <c r="QB60" i="1"/>
  <c r="PY60" i="1"/>
  <c r="PZ60" i="1" s="1"/>
  <c r="PW60" i="1"/>
  <c r="PT60" i="1"/>
  <c r="PU60" i="1" s="1"/>
  <c r="PR60" i="1"/>
  <c r="PO60" i="1"/>
  <c r="PP60" i="1" s="1"/>
  <c r="PM60" i="1"/>
  <c r="PJ60" i="1"/>
  <c r="PK60" i="1" s="1"/>
  <c r="PH60" i="1"/>
  <c r="PE60" i="1"/>
  <c r="PF60" i="1" s="1"/>
  <c r="PC60" i="1"/>
  <c r="OZ60" i="1"/>
  <c r="PA60" i="1" s="1"/>
  <c r="OX60" i="1"/>
  <c r="OU60" i="1"/>
  <c r="OV60" i="1" s="1"/>
  <c r="OS60" i="1"/>
  <c r="OP60" i="1"/>
  <c r="OQ60" i="1" s="1"/>
  <c r="ON60" i="1"/>
  <c r="OK60" i="1"/>
  <c r="OL60" i="1" s="1"/>
  <c r="OI60" i="1"/>
  <c r="OF60" i="1"/>
  <c r="OG60" i="1" s="1"/>
  <c r="OD60" i="1"/>
  <c r="OA60" i="1"/>
  <c r="OB60" i="1" s="1"/>
  <c r="NY60" i="1"/>
  <c r="NV60" i="1"/>
  <c r="NW60" i="1" s="1"/>
  <c r="NT60" i="1"/>
  <c r="NQ60" i="1"/>
  <c r="NR60" i="1" s="1"/>
  <c r="NO60" i="1"/>
  <c r="NL60" i="1"/>
  <c r="NM60" i="1" s="1"/>
  <c r="NJ60" i="1"/>
  <c r="NG60" i="1"/>
  <c r="NH60" i="1" s="1"/>
  <c r="NE60" i="1"/>
  <c r="NB60" i="1"/>
  <c r="NC60" i="1" s="1"/>
  <c r="MZ60" i="1"/>
  <c r="MW60" i="1"/>
  <c r="MX60" i="1" s="1"/>
  <c r="MU60" i="1"/>
  <c r="MR60" i="1"/>
  <c r="MS60" i="1" s="1"/>
  <c r="MP60" i="1"/>
  <c r="MM60" i="1"/>
  <c r="MN60" i="1" s="1"/>
  <c r="MK60" i="1"/>
  <c r="MH60" i="1"/>
  <c r="MI60" i="1" s="1"/>
  <c r="MF60" i="1"/>
  <c r="MC60" i="1"/>
  <c r="MD60" i="1" s="1"/>
  <c r="MA60" i="1"/>
  <c r="LX60" i="1"/>
  <c r="LY60" i="1" s="1"/>
  <c r="LV60" i="1"/>
  <c r="LS60" i="1"/>
  <c r="LT60" i="1" s="1"/>
  <c r="LQ60" i="1"/>
  <c r="LN60" i="1"/>
  <c r="LO60" i="1" s="1"/>
  <c r="LL60" i="1"/>
  <c r="LI60" i="1"/>
  <c r="LJ60" i="1" s="1"/>
  <c r="LG60" i="1"/>
  <c r="LD60" i="1"/>
  <c r="LE60" i="1" s="1"/>
  <c r="LB60" i="1"/>
  <c r="KY60" i="1"/>
  <c r="KZ60" i="1" s="1"/>
  <c r="KW60" i="1"/>
  <c r="KT60" i="1"/>
  <c r="KU60" i="1" s="1"/>
  <c r="KR60" i="1"/>
  <c r="KO60" i="1"/>
  <c r="KP60" i="1" s="1"/>
  <c r="KM60" i="1"/>
  <c r="KJ60" i="1"/>
  <c r="KK60" i="1" s="1"/>
  <c r="KH60" i="1"/>
  <c r="KE60" i="1"/>
  <c r="KF60" i="1" s="1"/>
  <c r="KC60" i="1"/>
  <c r="JZ60" i="1"/>
  <c r="KA60" i="1" s="1"/>
  <c r="JX60" i="1"/>
  <c r="JU60" i="1"/>
  <c r="JV60" i="1" s="1"/>
  <c r="JS60" i="1"/>
  <c r="JP60" i="1"/>
  <c r="JQ60" i="1" s="1"/>
  <c r="JN60" i="1"/>
  <c r="JK60" i="1"/>
  <c r="JL60" i="1" s="1"/>
  <c r="JI60" i="1"/>
  <c r="JF60" i="1"/>
  <c r="JG60" i="1" s="1"/>
  <c r="JD60" i="1"/>
  <c r="JA60" i="1"/>
  <c r="JB60" i="1" s="1"/>
  <c r="IY60" i="1"/>
  <c r="IV60" i="1"/>
  <c r="IW60" i="1" s="1"/>
  <c r="IT60" i="1"/>
  <c r="IQ60" i="1"/>
  <c r="IR60" i="1" s="1"/>
  <c r="IO60" i="1"/>
  <c r="IL60" i="1"/>
  <c r="IM60" i="1" s="1"/>
  <c r="IJ60" i="1"/>
  <c r="IG60" i="1"/>
  <c r="IH60" i="1" s="1"/>
  <c r="IE60" i="1"/>
  <c r="IB60" i="1"/>
  <c r="IC60" i="1" s="1"/>
  <c r="HZ60" i="1"/>
  <c r="HW60" i="1"/>
  <c r="HX60" i="1" s="1"/>
  <c r="HU60" i="1"/>
  <c r="HR60" i="1"/>
  <c r="HS60" i="1" s="1"/>
  <c r="HP60" i="1"/>
  <c r="HM60" i="1"/>
  <c r="HN60" i="1" s="1"/>
  <c r="HK60" i="1"/>
  <c r="HH60" i="1"/>
  <c r="HI60" i="1" s="1"/>
  <c r="HF60" i="1"/>
  <c r="HC60" i="1"/>
  <c r="HD60" i="1" s="1"/>
  <c r="HA60" i="1"/>
  <c r="GX60" i="1"/>
  <c r="GY60" i="1" s="1"/>
  <c r="GV60" i="1"/>
  <c r="GS60" i="1"/>
  <c r="GT60" i="1" s="1"/>
  <c r="GQ60" i="1"/>
  <c r="GN60" i="1"/>
  <c r="GO60" i="1" s="1"/>
  <c r="GL60" i="1"/>
  <c r="GI60" i="1"/>
  <c r="GJ60" i="1" s="1"/>
  <c r="GG60" i="1"/>
  <c r="GD60" i="1"/>
  <c r="GE60" i="1" s="1"/>
  <c r="GB60" i="1"/>
  <c r="FY60" i="1"/>
  <c r="FZ60" i="1" s="1"/>
  <c r="FW60" i="1"/>
  <c r="FT60" i="1"/>
  <c r="FU60" i="1" s="1"/>
  <c r="FR60" i="1"/>
  <c r="FO60" i="1"/>
  <c r="FP60" i="1" s="1"/>
  <c r="FM60" i="1"/>
  <c r="FJ60" i="1"/>
  <c r="FK60" i="1" s="1"/>
  <c r="FH60" i="1"/>
  <c r="FE60" i="1"/>
  <c r="FF60" i="1" s="1"/>
  <c r="FC60" i="1"/>
  <c r="EZ60" i="1"/>
  <c r="FA60" i="1" s="1"/>
  <c r="EX60" i="1"/>
  <c r="EU60" i="1"/>
  <c r="EV60" i="1" s="1"/>
  <c r="ES60" i="1"/>
  <c r="EP60" i="1"/>
  <c r="EQ60" i="1" s="1"/>
  <c r="EN60" i="1"/>
  <c r="EK60" i="1"/>
  <c r="EL60" i="1" s="1"/>
  <c r="EI60" i="1"/>
  <c r="EF60" i="1"/>
  <c r="EG60" i="1" s="1"/>
  <c r="ED60" i="1"/>
  <c r="EA60" i="1"/>
  <c r="EB60" i="1" s="1"/>
  <c r="DY60" i="1"/>
  <c r="DV60" i="1"/>
  <c r="DW60" i="1" s="1"/>
  <c r="DT60" i="1"/>
  <c r="DQ60" i="1"/>
  <c r="DR60" i="1" s="1"/>
  <c r="DO60" i="1"/>
  <c r="DL60" i="1"/>
  <c r="DM60" i="1" s="1"/>
  <c r="DJ60" i="1"/>
  <c r="DG60" i="1"/>
  <c r="DH60" i="1" s="1"/>
  <c r="DE60" i="1"/>
  <c r="DB60" i="1"/>
  <c r="DC60" i="1" s="1"/>
  <c r="CZ60" i="1"/>
  <c r="CW60" i="1"/>
  <c r="CX60" i="1" s="1"/>
  <c r="CU60" i="1"/>
  <c r="CR60" i="1"/>
  <c r="CS60" i="1" s="1"/>
  <c r="CP60" i="1"/>
  <c r="CM60" i="1"/>
  <c r="CN60" i="1" s="1"/>
  <c r="CK60" i="1"/>
  <c r="CH60" i="1"/>
  <c r="CI60" i="1" s="1"/>
  <c r="CF60" i="1"/>
  <c r="CC60" i="1"/>
  <c r="CD60" i="1" s="1"/>
  <c r="CA60" i="1"/>
  <c r="BX60" i="1"/>
  <c r="BY60" i="1" s="1"/>
  <c r="BV60" i="1"/>
  <c r="BS60" i="1"/>
  <c r="BT60" i="1" s="1"/>
  <c r="BQ60" i="1"/>
  <c r="BN60" i="1"/>
  <c r="BO60" i="1" s="1"/>
  <c r="BL60" i="1"/>
  <c r="BI60" i="1"/>
  <c r="BJ60" i="1" s="1"/>
  <c r="BG60" i="1"/>
  <c r="BD60" i="1"/>
  <c r="BE60" i="1" s="1"/>
  <c r="AZ60" i="1"/>
  <c r="AU60" i="1"/>
  <c r="AP60" i="1"/>
  <c r="ST59" i="1"/>
  <c r="SQ59" i="1"/>
  <c r="SR59" i="1" s="1"/>
  <c r="SO59" i="1"/>
  <c r="SL59" i="1"/>
  <c r="SM59" i="1" s="1"/>
  <c r="SJ59" i="1"/>
  <c r="SG59" i="1"/>
  <c r="SH59" i="1" s="1"/>
  <c r="SE59" i="1"/>
  <c r="SB59" i="1"/>
  <c r="SC59" i="1" s="1"/>
  <c r="RZ59" i="1"/>
  <c r="RW59" i="1"/>
  <c r="RX59" i="1" s="1"/>
  <c r="RU59" i="1"/>
  <c r="RR59" i="1"/>
  <c r="RS59" i="1" s="1"/>
  <c r="RP59" i="1"/>
  <c r="RM59" i="1"/>
  <c r="RN59" i="1" s="1"/>
  <c r="RK59" i="1"/>
  <c r="RH59" i="1"/>
  <c r="RI59" i="1" s="1"/>
  <c r="RF59" i="1"/>
  <c r="RC59" i="1"/>
  <c r="RD59" i="1" s="1"/>
  <c r="RA59" i="1"/>
  <c r="QX59" i="1"/>
  <c r="QY59" i="1" s="1"/>
  <c r="QV59" i="1"/>
  <c r="QS59" i="1"/>
  <c r="QT59" i="1" s="1"/>
  <c r="QQ59" i="1"/>
  <c r="QN59" i="1"/>
  <c r="QO59" i="1" s="1"/>
  <c r="QL59" i="1"/>
  <c r="QI59" i="1"/>
  <c r="QJ59" i="1" s="1"/>
  <c r="QG59" i="1"/>
  <c r="QD59" i="1"/>
  <c r="QE59" i="1" s="1"/>
  <c r="QB59" i="1"/>
  <c r="PY59" i="1"/>
  <c r="PZ59" i="1" s="1"/>
  <c r="PW59" i="1"/>
  <c r="PT59" i="1"/>
  <c r="PU59" i="1" s="1"/>
  <c r="PR59" i="1"/>
  <c r="PO59" i="1"/>
  <c r="PP59" i="1" s="1"/>
  <c r="PM59" i="1"/>
  <c r="PJ59" i="1"/>
  <c r="PK59" i="1" s="1"/>
  <c r="PH59" i="1"/>
  <c r="PE59" i="1"/>
  <c r="PF59" i="1" s="1"/>
  <c r="PC59" i="1"/>
  <c r="OZ59" i="1"/>
  <c r="PA59" i="1" s="1"/>
  <c r="OX59" i="1"/>
  <c r="OU59" i="1"/>
  <c r="OV59" i="1" s="1"/>
  <c r="OS59" i="1"/>
  <c r="OP59" i="1"/>
  <c r="OQ59" i="1" s="1"/>
  <c r="ON59" i="1"/>
  <c r="OK59" i="1"/>
  <c r="OL59" i="1" s="1"/>
  <c r="OI59" i="1"/>
  <c r="OF59" i="1"/>
  <c r="OG59" i="1" s="1"/>
  <c r="OD59" i="1"/>
  <c r="OA59" i="1"/>
  <c r="OB59" i="1" s="1"/>
  <c r="NY59" i="1"/>
  <c r="NV59" i="1"/>
  <c r="NW59" i="1" s="1"/>
  <c r="NT59" i="1"/>
  <c r="NQ59" i="1"/>
  <c r="NR59" i="1" s="1"/>
  <c r="NO59" i="1"/>
  <c r="NL59" i="1"/>
  <c r="NM59" i="1" s="1"/>
  <c r="NJ59" i="1"/>
  <c r="NG59" i="1"/>
  <c r="NH59" i="1" s="1"/>
  <c r="NE59" i="1"/>
  <c r="NB59" i="1"/>
  <c r="NC59" i="1" s="1"/>
  <c r="MZ59" i="1"/>
  <c r="MW59" i="1"/>
  <c r="MX59" i="1" s="1"/>
  <c r="MU59" i="1"/>
  <c r="MR59" i="1"/>
  <c r="MS59" i="1" s="1"/>
  <c r="MP59" i="1"/>
  <c r="MM59" i="1"/>
  <c r="MN59" i="1" s="1"/>
  <c r="MK59" i="1"/>
  <c r="MH59" i="1"/>
  <c r="MI59" i="1" s="1"/>
  <c r="MF59" i="1"/>
  <c r="MC59" i="1"/>
  <c r="MD59" i="1" s="1"/>
  <c r="MA59" i="1"/>
  <c r="LX59" i="1"/>
  <c r="LY59" i="1" s="1"/>
  <c r="LV59" i="1"/>
  <c r="LS59" i="1"/>
  <c r="LT59" i="1" s="1"/>
  <c r="LQ59" i="1"/>
  <c r="LN59" i="1"/>
  <c r="LO59" i="1" s="1"/>
  <c r="LL59" i="1"/>
  <c r="LI59" i="1"/>
  <c r="LJ59" i="1" s="1"/>
  <c r="LG59" i="1"/>
  <c r="LD59" i="1"/>
  <c r="LE59" i="1" s="1"/>
  <c r="LB59" i="1"/>
  <c r="KY59" i="1"/>
  <c r="KZ59" i="1" s="1"/>
  <c r="KW59" i="1"/>
  <c r="KT59" i="1"/>
  <c r="KU59" i="1" s="1"/>
  <c r="KR59" i="1"/>
  <c r="KO59" i="1"/>
  <c r="KP59" i="1" s="1"/>
  <c r="KM59" i="1"/>
  <c r="KJ59" i="1"/>
  <c r="KK59" i="1" s="1"/>
  <c r="KH59" i="1"/>
  <c r="KE59" i="1"/>
  <c r="KF59" i="1" s="1"/>
  <c r="KC59" i="1"/>
  <c r="JZ59" i="1"/>
  <c r="KA59" i="1" s="1"/>
  <c r="JX59" i="1"/>
  <c r="JU59" i="1"/>
  <c r="JV59" i="1" s="1"/>
  <c r="JS59" i="1"/>
  <c r="JP59" i="1"/>
  <c r="JQ59" i="1" s="1"/>
  <c r="JN59" i="1"/>
  <c r="JK59" i="1"/>
  <c r="JL59" i="1" s="1"/>
  <c r="JI59" i="1"/>
  <c r="JF59" i="1"/>
  <c r="JG59" i="1" s="1"/>
  <c r="JD59" i="1"/>
  <c r="JA59" i="1"/>
  <c r="JB59" i="1" s="1"/>
  <c r="IY59" i="1"/>
  <c r="IV59" i="1"/>
  <c r="IW59" i="1" s="1"/>
  <c r="IT59" i="1"/>
  <c r="IQ59" i="1"/>
  <c r="IR59" i="1" s="1"/>
  <c r="IO59" i="1"/>
  <c r="IL59" i="1"/>
  <c r="IM59" i="1" s="1"/>
  <c r="IJ59" i="1"/>
  <c r="IG59" i="1"/>
  <c r="IH59" i="1" s="1"/>
  <c r="IE59" i="1"/>
  <c r="IB59" i="1"/>
  <c r="IC59" i="1" s="1"/>
  <c r="HZ59" i="1"/>
  <c r="HW59" i="1"/>
  <c r="HX59" i="1" s="1"/>
  <c r="HU59" i="1"/>
  <c r="HR59" i="1"/>
  <c r="HS59" i="1" s="1"/>
  <c r="HP59" i="1"/>
  <c r="HM59" i="1"/>
  <c r="HN59" i="1" s="1"/>
  <c r="HK59" i="1"/>
  <c r="HH59" i="1"/>
  <c r="HI59" i="1" s="1"/>
  <c r="HF59" i="1"/>
  <c r="HC59" i="1"/>
  <c r="HD59" i="1" s="1"/>
  <c r="HA59" i="1"/>
  <c r="GX59" i="1"/>
  <c r="GY59" i="1" s="1"/>
  <c r="GV59" i="1"/>
  <c r="GS59" i="1"/>
  <c r="GT59" i="1" s="1"/>
  <c r="GQ59" i="1"/>
  <c r="GN59" i="1"/>
  <c r="GO59" i="1" s="1"/>
  <c r="GL59" i="1"/>
  <c r="GI59" i="1"/>
  <c r="GJ59" i="1" s="1"/>
  <c r="GG59" i="1"/>
  <c r="GD59" i="1"/>
  <c r="GE59" i="1" s="1"/>
  <c r="GB59" i="1"/>
  <c r="FY59" i="1"/>
  <c r="FZ59" i="1" s="1"/>
  <c r="FW59" i="1"/>
  <c r="FT59" i="1"/>
  <c r="FU59" i="1" s="1"/>
  <c r="FR59" i="1"/>
  <c r="FO59" i="1"/>
  <c r="FP59" i="1" s="1"/>
  <c r="FM59" i="1"/>
  <c r="FJ59" i="1"/>
  <c r="FK59" i="1" s="1"/>
  <c r="FH59" i="1"/>
  <c r="FE59" i="1"/>
  <c r="FF59" i="1" s="1"/>
  <c r="FC59" i="1"/>
  <c r="EZ59" i="1"/>
  <c r="FA59" i="1" s="1"/>
  <c r="EX59" i="1"/>
  <c r="EU59" i="1"/>
  <c r="EV59" i="1" s="1"/>
  <c r="ES59" i="1"/>
  <c r="EP59" i="1"/>
  <c r="EQ59" i="1" s="1"/>
  <c r="EN59" i="1"/>
  <c r="EK59" i="1"/>
  <c r="EL59" i="1" s="1"/>
  <c r="EI59" i="1"/>
  <c r="EF59" i="1"/>
  <c r="EG59" i="1" s="1"/>
  <c r="ED59" i="1"/>
  <c r="EA59" i="1"/>
  <c r="EB59" i="1" s="1"/>
  <c r="DY59" i="1"/>
  <c r="DV59" i="1"/>
  <c r="DW59" i="1" s="1"/>
  <c r="DT59" i="1"/>
  <c r="DQ59" i="1"/>
  <c r="DR59" i="1" s="1"/>
  <c r="DO59" i="1"/>
  <c r="DL59" i="1"/>
  <c r="DM59" i="1" s="1"/>
  <c r="DJ59" i="1"/>
  <c r="DG59" i="1"/>
  <c r="DH59" i="1" s="1"/>
  <c r="DE59" i="1"/>
  <c r="DB59" i="1"/>
  <c r="DC59" i="1" s="1"/>
  <c r="CZ59" i="1"/>
  <c r="CW59" i="1"/>
  <c r="CX59" i="1" s="1"/>
  <c r="CU59" i="1"/>
  <c r="CR59" i="1"/>
  <c r="CS59" i="1" s="1"/>
  <c r="CP59" i="1"/>
  <c r="CM59" i="1"/>
  <c r="CN59" i="1" s="1"/>
  <c r="CK59" i="1"/>
  <c r="CH59" i="1"/>
  <c r="CI59" i="1" s="1"/>
  <c r="CF59" i="1"/>
  <c r="CC59" i="1"/>
  <c r="CD59" i="1" s="1"/>
  <c r="CA59" i="1"/>
  <c r="BX59" i="1"/>
  <c r="BY59" i="1" s="1"/>
  <c r="BV59" i="1"/>
  <c r="BS59" i="1"/>
  <c r="BT59" i="1" s="1"/>
  <c r="BQ59" i="1"/>
  <c r="BN59" i="1"/>
  <c r="BO59" i="1" s="1"/>
  <c r="BL59" i="1"/>
  <c r="BI59" i="1"/>
  <c r="BJ59" i="1" s="1"/>
  <c r="BG59" i="1"/>
  <c r="BD59" i="1"/>
  <c r="BE59" i="1" s="1"/>
  <c r="AZ59" i="1"/>
  <c r="AU59" i="1"/>
  <c r="AP59" i="1"/>
  <c r="RQ54" i="1"/>
  <c r="PS54" i="1"/>
  <c r="OY54" i="1"/>
  <c r="NK54" i="1"/>
  <c r="LM54" i="1"/>
  <c r="JY54" i="1"/>
  <c r="JO54" i="1"/>
  <c r="HG54" i="1"/>
  <c r="FI54" i="1"/>
  <c r="EE54" i="1"/>
  <c r="CQ54" i="1"/>
  <c r="CG54" i="1"/>
  <c r="RV54" i="1"/>
  <c r="QR54" i="1"/>
  <c r="QH54" i="1"/>
  <c r="PI54" i="1"/>
  <c r="OJ54" i="1"/>
  <c r="NU54" i="1"/>
  <c r="LR54" i="1"/>
  <c r="KN54" i="1"/>
  <c r="JE54" i="1"/>
  <c r="IF54" i="1"/>
  <c r="HQ54" i="1"/>
  <c r="GR54" i="1"/>
  <c r="FN54" i="1"/>
  <c r="EO54" i="1"/>
  <c r="DA54" i="1"/>
  <c r="SP54" i="1"/>
  <c r="SF54" i="1"/>
  <c r="RB54" i="1"/>
  <c r="OE54" i="1"/>
  <c r="ML54" i="1"/>
  <c r="MB54" i="1"/>
  <c r="KX54" i="1"/>
  <c r="IA54" i="1"/>
  <c r="GH54" i="1"/>
  <c r="FX54" i="1"/>
  <c r="ET54" i="1"/>
  <c r="DP54" i="1"/>
  <c r="DK54" i="1"/>
  <c r="DF54" i="1"/>
  <c r="CB54" i="1"/>
  <c r="BW54" i="1"/>
  <c r="BH54" i="1"/>
  <c r="AX54" i="1"/>
  <c r="AF49" i="1" l="1"/>
  <c r="AZ49" i="1"/>
  <c r="BT49" i="1"/>
  <c r="CD49" i="1"/>
  <c r="CX49" i="1"/>
  <c r="DH49" i="1"/>
  <c r="EB49" i="1"/>
  <c r="EV49" i="1"/>
  <c r="FF49" i="1"/>
  <c r="FZ49" i="1"/>
  <c r="GT49" i="1"/>
  <c r="HN49" i="1"/>
  <c r="IH49" i="1"/>
  <c r="JB49" i="1"/>
  <c r="KU49" i="1"/>
  <c r="JV49" i="1"/>
  <c r="LE49" i="1"/>
  <c r="LO49" i="1"/>
  <c r="MX49" i="1"/>
  <c r="OG49" i="1"/>
  <c r="OQ49" i="1"/>
  <c r="PZ49" i="1"/>
  <c r="RI49" i="1"/>
  <c r="RS49" i="1"/>
  <c r="AK49" i="1"/>
  <c r="AU49" i="1"/>
  <c r="BE49" i="1"/>
  <c r="BO49" i="1"/>
  <c r="BY49" i="1"/>
  <c r="CI49" i="1"/>
  <c r="CS49" i="1"/>
  <c r="DC49" i="1"/>
  <c r="DM49" i="1"/>
  <c r="DW49" i="1"/>
  <c r="EG49" i="1"/>
  <c r="EQ49" i="1"/>
  <c r="FA49" i="1"/>
  <c r="FK49" i="1"/>
  <c r="FU49" i="1"/>
  <c r="GE49" i="1"/>
  <c r="GO49" i="1"/>
  <c r="GY49" i="1"/>
  <c r="HI49" i="1"/>
  <c r="HS49" i="1"/>
  <c r="IC49" i="1"/>
  <c r="IM49" i="1"/>
  <c r="IW49" i="1"/>
  <c r="JG49" i="1"/>
  <c r="KP49" i="1"/>
  <c r="LY49" i="1"/>
  <c r="MI49" i="1"/>
  <c r="NR49" i="1"/>
  <c r="PA49" i="1"/>
  <c r="PK49" i="1"/>
  <c r="QT49" i="1"/>
  <c r="SC49" i="1"/>
  <c r="SM49" i="1"/>
  <c r="JQ49" i="1"/>
  <c r="KA49" i="1"/>
  <c r="LJ49" i="1"/>
  <c r="MS49" i="1"/>
  <c r="NC49" i="1"/>
  <c r="OL49" i="1"/>
  <c r="PU49" i="1"/>
  <c r="QE49" i="1"/>
  <c r="RN49" i="1"/>
  <c r="AP49" i="1"/>
  <c r="BJ49" i="1"/>
  <c r="CN49" i="1"/>
  <c r="DR49" i="1"/>
  <c r="EL49" i="1"/>
  <c r="FP49" i="1"/>
  <c r="GJ49" i="1"/>
  <c r="HD49" i="1"/>
  <c r="HX49" i="1"/>
  <c r="IR49" i="1"/>
  <c r="KK49" i="1"/>
  <c r="MD49" i="1"/>
  <c r="NM49" i="1"/>
  <c r="NW49" i="1"/>
  <c r="PF49" i="1"/>
  <c r="QO49" i="1"/>
  <c r="QY49" i="1"/>
  <c r="SH49" i="1"/>
  <c r="JL49" i="1"/>
  <c r="KF49" i="1"/>
  <c r="KZ49" i="1"/>
  <c r="LT49" i="1"/>
  <c r="MN49" i="1"/>
  <c r="NH49" i="1"/>
  <c r="OB49" i="1"/>
  <c r="OV49" i="1"/>
  <c r="PP49" i="1"/>
  <c r="QJ49" i="1"/>
  <c r="RD49" i="1"/>
  <c r="RX49" i="1"/>
  <c r="SR49" i="1"/>
  <c r="BE62" i="1"/>
  <c r="BY62" i="1"/>
  <c r="CS62" i="1"/>
  <c r="DM62" i="1"/>
  <c r="EG62" i="1"/>
  <c r="FA62" i="1"/>
  <c r="FU62" i="1"/>
  <c r="GO62" i="1"/>
  <c r="HD62" i="1"/>
  <c r="HS62" i="1"/>
  <c r="IH62" i="1"/>
  <c r="IR62" i="1"/>
  <c r="JQ62" i="1"/>
  <c r="LE62" i="1"/>
  <c r="MS62" i="1"/>
  <c r="NH62" i="1"/>
  <c r="OG62" i="1"/>
  <c r="OV62" i="1"/>
  <c r="PU62" i="1"/>
  <c r="QJ62" i="1"/>
  <c r="RI62" i="1"/>
  <c r="RS62" i="1"/>
  <c r="SC62" i="1"/>
  <c r="SM62" i="1"/>
  <c r="AU62" i="1"/>
  <c r="BO62" i="1"/>
  <c r="CI62" i="1"/>
  <c r="DC62" i="1"/>
  <c r="DW62" i="1"/>
  <c r="EQ62" i="1"/>
  <c r="FK62" i="1"/>
  <c r="GE62" i="1"/>
  <c r="IM62" i="1"/>
  <c r="IW62" i="1"/>
  <c r="KK62" i="1"/>
  <c r="KZ62" i="1"/>
  <c r="LY62" i="1"/>
  <c r="MN62" i="1"/>
  <c r="NM62" i="1"/>
  <c r="OB62" i="1"/>
  <c r="PA62" i="1"/>
  <c r="PP62" i="1"/>
  <c r="QO62" i="1"/>
  <c r="RD62" i="1"/>
  <c r="RN62" i="1"/>
  <c r="RX62" i="1"/>
  <c r="SH62" i="1"/>
  <c r="SR62" i="1"/>
  <c r="AP62" i="1"/>
  <c r="BJ62" i="1"/>
  <c r="CD62" i="1"/>
  <c r="CX62" i="1"/>
  <c r="DR62" i="1"/>
  <c r="EL62" i="1"/>
  <c r="FF62" i="1"/>
  <c r="FZ62" i="1"/>
  <c r="AZ62" i="1"/>
  <c r="BT62" i="1"/>
  <c r="CN62" i="1"/>
  <c r="DH62" i="1"/>
  <c r="EB62" i="1"/>
  <c r="EV62" i="1"/>
  <c r="FP62" i="1"/>
  <c r="GJ62" i="1"/>
  <c r="JB62" i="1"/>
  <c r="JL62" i="1"/>
  <c r="GY62" i="1"/>
  <c r="IC62" i="1"/>
  <c r="JV62" i="1"/>
  <c r="KF62" i="1"/>
  <c r="LJ62" i="1"/>
  <c r="LT62" i="1"/>
  <c r="GT62" i="1"/>
  <c r="HI62" i="1"/>
  <c r="HX62" i="1"/>
  <c r="KA62" i="1"/>
  <c r="LO62" i="1"/>
  <c r="HN62" i="1"/>
  <c r="JG62" i="1"/>
  <c r="KP62" i="1"/>
  <c r="MI62" i="1"/>
  <c r="MX62" i="1"/>
  <c r="NW62" i="1"/>
  <c r="OL62" i="1"/>
  <c r="PK62" i="1"/>
  <c r="PZ62" i="1"/>
  <c r="QY62" i="1"/>
  <c r="KU62" i="1"/>
  <c r="MD62" i="1"/>
  <c r="NC62" i="1"/>
  <c r="NR62" i="1"/>
  <c r="OQ62" i="1"/>
  <c r="PF62" i="1"/>
  <c r="QE62" i="1"/>
  <c r="QT62" i="1"/>
  <c r="P126" i="1"/>
  <c r="P121" i="1"/>
  <c r="P120" i="1"/>
  <c r="P119" i="1"/>
  <c r="P118" i="1"/>
  <c r="P117" i="1"/>
  <c r="P116" i="1"/>
  <c r="P115" i="1"/>
  <c r="P114" i="1"/>
  <c r="P113" i="1"/>
  <c r="ST126" i="1"/>
  <c r="SS126" i="1"/>
  <c r="SO126" i="1"/>
  <c r="SN126" i="1"/>
  <c r="SJ126" i="1"/>
  <c r="SI126" i="1"/>
  <c r="SE126" i="1"/>
  <c r="SD126" i="1"/>
  <c r="RZ126" i="1"/>
  <c r="RY126" i="1"/>
  <c r="RU126" i="1"/>
  <c r="RT126" i="1"/>
  <c r="RP126" i="1"/>
  <c r="RO126" i="1"/>
  <c r="RK126" i="1"/>
  <c r="RJ126" i="1"/>
  <c r="RF126" i="1"/>
  <c r="RE126" i="1"/>
  <c r="RA126" i="1"/>
  <c r="QZ126" i="1"/>
  <c r="QV126" i="1"/>
  <c r="QU126" i="1"/>
  <c r="QQ126" i="1"/>
  <c r="QP126" i="1"/>
  <c r="QL126" i="1"/>
  <c r="QK126" i="1"/>
  <c r="QG126" i="1"/>
  <c r="QF126" i="1"/>
  <c r="QB126" i="1"/>
  <c r="QA126" i="1"/>
  <c r="PW126" i="1"/>
  <c r="PV126" i="1"/>
  <c r="PR126" i="1"/>
  <c r="PQ126" i="1"/>
  <c r="PM126" i="1"/>
  <c r="PL126" i="1"/>
  <c r="PH126" i="1"/>
  <c r="PG126" i="1"/>
  <c r="PC126" i="1"/>
  <c r="PB126" i="1"/>
  <c r="OX126" i="1"/>
  <c r="OW126" i="1"/>
  <c r="OS126" i="1"/>
  <c r="OR126" i="1"/>
  <c r="ON126" i="1"/>
  <c r="OM126" i="1"/>
  <c r="OI126" i="1"/>
  <c r="OH126" i="1"/>
  <c r="OD126" i="1"/>
  <c r="OC126" i="1"/>
  <c r="NY126" i="1"/>
  <c r="NX126" i="1"/>
  <c r="NT126" i="1"/>
  <c r="NS126" i="1"/>
  <c r="NO126" i="1"/>
  <c r="NN126" i="1"/>
  <c r="NJ126" i="1"/>
  <c r="NI126" i="1"/>
  <c r="NE126" i="1"/>
  <c r="ND126" i="1"/>
  <c r="MZ126" i="1"/>
  <c r="MY126" i="1"/>
  <c r="MU126" i="1"/>
  <c r="MT126" i="1"/>
  <c r="MP126" i="1"/>
  <c r="MO126" i="1"/>
  <c r="MK126" i="1"/>
  <c r="MJ126" i="1"/>
  <c r="MF126" i="1"/>
  <c r="ME126" i="1"/>
  <c r="MA126" i="1"/>
  <c r="LZ126" i="1"/>
  <c r="LV126" i="1"/>
  <c r="LU126" i="1"/>
  <c r="LQ126" i="1"/>
  <c r="LP126" i="1"/>
  <c r="LL126" i="1"/>
  <c r="LK126" i="1"/>
  <c r="LG126" i="1"/>
  <c r="LF126" i="1"/>
  <c r="LB126" i="1"/>
  <c r="LA126" i="1"/>
  <c r="KW126" i="1"/>
  <c r="KV126" i="1"/>
  <c r="KR126" i="1"/>
  <c r="KQ126" i="1"/>
  <c r="KM126" i="1"/>
  <c r="KL126" i="1"/>
  <c r="KH126" i="1"/>
  <c r="KG126" i="1"/>
  <c r="KC126" i="1"/>
  <c r="KB126" i="1"/>
  <c r="JX126" i="1"/>
  <c r="JW126" i="1"/>
  <c r="JS126" i="1"/>
  <c r="JR126" i="1"/>
  <c r="JN126" i="1"/>
  <c r="JM126" i="1"/>
  <c r="JI126" i="1"/>
  <c r="JH126" i="1"/>
  <c r="JD126" i="1"/>
  <c r="JC126" i="1"/>
  <c r="IY126" i="1"/>
  <c r="IX126" i="1"/>
  <c r="IT126" i="1"/>
  <c r="IS126" i="1"/>
  <c r="IO126" i="1"/>
  <c r="IN126" i="1"/>
  <c r="IJ126" i="1"/>
  <c r="II126" i="1"/>
  <c r="IE126" i="1"/>
  <c r="ID126" i="1"/>
  <c r="HZ126" i="1"/>
  <c r="HY126" i="1"/>
  <c r="HU126" i="1"/>
  <c r="HT126" i="1"/>
  <c r="HP126" i="1"/>
  <c r="HO126" i="1"/>
  <c r="HK126" i="1"/>
  <c r="HJ126" i="1"/>
  <c r="HF126" i="1"/>
  <c r="HE126" i="1"/>
  <c r="HA126" i="1"/>
  <c r="GZ126" i="1"/>
  <c r="GV126" i="1"/>
  <c r="GU126" i="1"/>
  <c r="GQ126" i="1"/>
  <c r="GP126" i="1"/>
  <c r="GL126" i="1"/>
  <c r="GK126" i="1"/>
  <c r="GG126" i="1"/>
  <c r="GF126" i="1"/>
  <c r="GB126" i="1"/>
  <c r="GA126" i="1"/>
  <c r="FW126" i="1"/>
  <c r="FV126" i="1"/>
  <c r="FR126" i="1"/>
  <c r="FQ126" i="1"/>
  <c r="FM126" i="1"/>
  <c r="FL126" i="1"/>
  <c r="FH126" i="1"/>
  <c r="FG126" i="1"/>
  <c r="FC126" i="1"/>
  <c r="FB126" i="1"/>
  <c r="EX126" i="1"/>
  <c r="EW126" i="1"/>
  <c r="ES126" i="1"/>
  <c r="ER126" i="1"/>
  <c r="EN126" i="1"/>
  <c r="EM126" i="1"/>
  <c r="EI126" i="1"/>
  <c r="EH126" i="1"/>
  <c r="ED126" i="1"/>
  <c r="EC126" i="1"/>
  <c r="DY126" i="1"/>
  <c r="DX126" i="1"/>
  <c r="DT126" i="1"/>
  <c r="DS126" i="1"/>
  <c r="DO126" i="1"/>
  <c r="DN126" i="1"/>
  <c r="DJ126" i="1"/>
  <c r="DI126" i="1"/>
  <c r="DE126" i="1"/>
  <c r="DD126" i="1"/>
  <c r="CZ126" i="1"/>
  <c r="CY126" i="1"/>
  <c r="CU126" i="1"/>
  <c r="CT126" i="1"/>
  <c r="CP126" i="1"/>
  <c r="CO126" i="1"/>
  <c r="CK126" i="1"/>
  <c r="CJ126" i="1"/>
  <c r="CF126" i="1"/>
  <c r="CE126" i="1"/>
  <c r="CA126" i="1"/>
  <c r="BZ126" i="1"/>
  <c r="BV126" i="1"/>
  <c r="BU126" i="1"/>
  <c r="BQ126" i="1"/>
  <c r="BP126" i="1"/>
  <c r="BL126" i="1"/>
  <c r="BK126" i="1"/>
  <c r="BG126" i="1"/>
  <c r="BF126" i="1"/>
  <c r="BB126" i="1"/>
  <c r="BA126" i="1"/>
  <c r="AW126" i="1"/>
  <c r="AV126" i="1"/>
  <c r="AR126" i="1"/>
  <c r="AQ126" i="1"/>
  <c r="AM126" i="1"/>
  <c r="AL126" i="1"/>
  <c r="AH126" i="1"/>
  <c r="AG126" i="1"/>
  <c r="AC126" i="1"/>
  <c r="AB126" i="1"/>
  <c r="X126" i="1"/>
  <c r="W126" i="1"/>
  <c r="AI62" i="1"/>
  <c r="AD62" i="1"/>
  <c r="Y62" i="1"/>
  <c r="T62" i="1"/>
  <c r="D62" i="1"/>
  <c r="AK60" i="1"/>
  <c r="AF60" i="1"/>
  <c r="AA60" i="1"/>
  <c r="N60" i="1"/>
  <c r="F60" i="1"/>
  <c r="AK59" i="1"/>
  <c r="AF59" i="1"/>
  <c r="AA59" i="1"/>
  <c r="N59" i="1"/>
  <c r="F59" i="1"/>
  <c r="N53" i="1"/>
  <c r="N50" i="1"/>
  <c r="AI54" i="1"/>
  <c r="AD54" i="1"/>
  <c r="Y48" i="1"/>
  <c r="T48" i="1"/>
  <c r="D48" i="1"/>
  <c r="AA46" i="1"/>
  <c r="AB46" i="1" s="1"/>
  <c r="N46" i="1"/>
  <c r="F46" i="1"/>
  <c r="AA45" i="1"/>
  <c r="AB45" i="1" s="1"/>
  <c r="N45" i="1"/>
  <c r="F45" i="1"/>
  <c r="AA44" i="1"/>
  <c r="AB44" i="1" s="1"/>
  <c r="N44" i="1"/>
  <c r="F44" i="1"/>
  <c r="AA43" i="1"/>
  <c r="AB43" i="1" s="1"/>
  <c r="V43" i="1"/>
  <c r="W43" i="1" s="1"/>
  <c r="N43" i="1"/>
  <c r="F43" i="1"/>
  <c r="AA42" i="1"/>
  <c r="AB42" i="1" s="1"/>
  <c r="V42" i="1"/>
  <c r="W42" i="1" s="1"/>
  <c r="N42" i="1"/>
  <c r="F42" i="1"/>
  <c r="AA41" i="1"/>
  <c r="AB41" i="1" s="1"/>
  <c r="V41" i="1"/>
  <c r="W41" i="1" s="1"/>
  <c r="N41" i="1"/>
  <c r="F41" i="1"/>
  <c r="AA40" i="1"/>
  <c r="AB40" i="1" s="1"/>
  <c r="N40" i="1"/>
  <c r="F40" i="1"/>
  <c r="N38" i="1"/>
  <c r="D52" i="1" l="1"/>
  <c r="D54" i="1" s="1"/>
  <c r="V46" i="1"/>
  <c r="W46" i="1" s="1"/>
  <c r="V40" i="1"/>
  <c r="W40" i="1" s="1"/>
  <c r="V44" i="1"/>
  <c r="W44" i="1" s="1"/>
  <c r="V45" i="1"/>
  <c r="W45" i="1" s="1"/>
  <c r="V59" i="1"/>
  <c r="V60" i="1"/>
  <c r="P60" i="1" s="1"/>
  <c r="T52" i="1"/>
  <c r="T54" i="1" s="1"/>
  <c r="Y52" i="1"/>
  <c r="Y54" i="1" s="1"/>
  <c r="AB48" i="1"/>
  <c r="R126" i="1"/>
  <c r="R127" i="1" s="1"/>
  <c r="P122" i="1"/>
  <c r="F48" i="1"/>
  <c r="N62" i="1"/>
  <c r="F62" i="1"/>
  <c r="P59" i="1"/>
  <c r="AA62" i="1"/>
  <c r="AK62" i="1"/>
  <c r="AF62" i="1"/>
  <c r="N48" i="1"/>
  <c r="P41" i="1"/>
  <c r="AA48" i="1"/>
  <c r="AA49" i="1" s="1"/>
  <c r="P42" i="1"/>
  <c r="O38" i="1"/>
  <c r="P43" i="1"/>
  <c r="SQ18" i="1"/>
  <c r="SL18" i="1"/>
  <c r="SG18" i="1"/>
  <c r="SB18" i="1"/>
  <c r="RW18" i="1"/>
  <c r="RR18" i="1"/>
  <c r="RM18" i="1"/>
  <c r="RH18" i="1"/>
  <c r="RC18" i="1"/>
  <c r="QX18" i="1"/>
  <c r="QS18" i="1"/>
  <c r="QN18" i="1"/>
  <c r="QI18" i="1"/>
  <c r="QD18" i="1"/>
  <c r="PY18" i="1"/>
  <c r="PT18" i="1"/>
  <c r="PO18" i="1"/>
  <c r="PJ18" i="1"/>
  <c r="PE18" i="1"/>
  <c r="OZ18" i="1"/>
  <c r="OU18" i="1"/>
  <c r="OP18" i="1"/>
  <c r="OK18" i="1"/>
  <c r="OF18" i="1"/>
  <c r="OA18" i="1"/>
  <c r="NV18" i="1"/>
  <c r="NQ18" i="1"/>
  <c r="NL18" i="1"/>
  <c r="NG18" i="1"/>
  <c r="NB18" i="1"/>
  <c r="MW18" i="1"/>
  <c r="MR18" i="1"/>
  <c r="MM18" i="1"/>
  <c r="MH18" i="1"/>
  <c r="MC18" i="1"/>
  <c r="LX18" i="1"/>
  <c r="LS18" i="1"/>
  <c r="LN18" i="1"/>
  <c r="LI18" i="1"/>
  <c r="LD18" i="1"/>
  <c r="KY18" i="1"/>
  <c r="KT18" i="1"/>
  <c r="KO18" i="1"/>
  <c r="KJ18" i="1"/>
  <c r="KE18" i="1"/>
  <c r="JZ18" i="1"/>
  <c r="JU18" i="1"/>
  <c r="JP18" i="1"/>
  <c r="JK18" i="1"/>
  <c r="JF18" i="1"/>
  <c r="JA18" i="1"/>
  <c r="IV18" i="1"/>
  <c r="IQ18" i="1"/>
  <c r="IL18" i="1"/>
  <c r="IG18" i="1"/>
  <c r="IB18" i="1"/>
  <c r="HW18" i="1"/>
  <c r="HR18" i="1"/>
  <c r="HM18" i="1"/>
  <c r="HH18" i="1"/>
  <c r="HC18" i="1"/>
  <c r="GX18" i="1"/>
  <c r="GS18" i="1"/>
  <c r="GN18" i="1"/>
  <c r="GI18" i="1"/>
  <c r="GD18" i="1"/>
  <c r="FY18" i="1"/>
  <c r="FT18" i="1"/>
  <c r="FO18" i="1"/>
  <c r="FJ18" i="1"/>
  <c r="FE18" i="1"/>
  <c r="EZ18" i="1"/>
  <c r="EU18" i="1"/>
  <c r="EP18" i="1"/>
  <c r="EK18" i="1"/>
  <c r="EF18" i="1"/>
  <c r="EA18" i="1"/>
  <c r="DV18" i="1"/>
  <c r="DQ18" i="1"/>
  <c r="DL18" i="1"/>
  <c r="DG18" i="1"/>
  <c r="DB18" i="1"/>
  <c r="CW18" i="1"/>
  <c r="CR18" i="1"/>
  <c r="CM18" i="1"/>
  <c r="CH18" i="1"/>
  <c r="CC18" i="1"/>
  <c r="BX18" i="1"/>
  <c r="BS18" i="1"/>
  <c r="BN18" i="1"/>
  <c r="BI18" i="1"/>
  <c r="BD18" i="1"/>
  <c r="AY18" i="1"/>
  <c r="AT18" i="1"/>
  <c r="AO18" i="1"/>
  <c r="AJ18" i="1"/>
  <c r="AE18" i="1"/>
  <c r="SR122" i="1"/>
  <c r="SM122" i="1"/>
  <c r="SH122" i="1"/>
  <c r="SC122" i="1"/>
  <c r="RX122" i="1"/>
  <c r="RS122" i="1"/>
  <c r="RN122" i="1"/>
  <c r="RI122" i="1"/>
  <c r="RD122" i="1"/>
  <c r="QY122" i="1"/>
  <c r="QT122" i="1"/>
  <c r="QO122" i="1"/>
  <c r="QJ122" i="1"/>
  <c r="QE122" i="1"/>
  <c r="PZ122" i="1"/>
  <c r="PU122" i="1"/>
  <c r="PP122" i="1"/>
  <c r="PK122" i="1"/>
  <c r="PF122" i="1"/>
  <c r="PA122" i="1"/>
  <c r="OV122" i="1"/>
  <c r="OQ122" i="1"/>
  <c r="OL122" i="1"/>
  <c r="OG122" i="1"/>
  <c r="OB122" i="1"/>
  <c r="NW122" i="1"/>
  <c r="NR122" i="1"/>
  <c r="NM122" i="1"/>
  <c r="NH122" i="1"/>
  <c r="NC122" i="1"/>
  <c r="MX122" i="1"/>
  <c r="MS122" i="1"/>
  <c r="MN122" i="1"/>
  <c r="MI122" i="1"/>
  <c r="MD122" i="1"/>
  <c r="LY122" i="1"/>
  <c r="LT122" i="1"/>
  <c r="LO122" i="1"/>
  <c r="LJ122" i="1"/>
  <c r="LE122" i="1"/>
  <c r="KZ122" i="1"/>
  <c r="KU122" i="1"/>
  <c r="KP122" i="1"/>
  <c r="KK122" i="1"/>
  <c r="KF122" i="1"/>
  <c r="KA122" i="1"/>
  <c r="JV122" i="1"/>
  <c r="JQ122" i="1"/>
  <c r="JL122" i="1"/>
  <c r="JG122" i="1"/>
  <c r="JB122" i="1"/>
  <c r="IW122" i="1"/>
  <c r="IR122" i="1"/>
  <c r="IM122" i="1"/>
  <c r="IH122" i="1"/>
  <c r="IC122" i="1"/>
  <c r="HX122" i="1"/>
  <c r="HS122" i="1"/>
  <c r="HN122" i="1"/>
  <c r="HI122" i="1"/>
  <c r="HD122" i="1"/>
  <c r="GY122" i="1"/>
  <c r="GT122" i="1"/>
  <c r="GO122" i="1"/>
  <c r="GJ122" i="1"/>
  <c r="GE122" i="1"/>
  <c r="FZ122" i="1"/>
  <c r="FU122" i="1"/>
  <c r="FP122" i="1"/>
  <c r="FK122" i="1"/>
  <c r="FF122" i="1"/>
  <c r="FA122" i="1"/>
  <c r="EV122" i="1"/>
  <c r="EQ122" i="1"/>
  <c r="EL122" i="1"/>
  <c r="EG122" i="1"/>
  <c r="EB122" i="1"/>
  <c r="DW122" i="1"/>
  <c r="DR122" i="1"/>
  <c r="DM122" i="1"/>
  <c r="DH122" i="1"/>
  <c r="DC122" i="1"/>
  <c r="CX122" i="1"/>
  <c r="CS122" i="1"/>
  <c r="CN122" i="1"/>
  <c r="CI122" i="1"/>
  <c r="CD122" i="1"/>
  <c r="BY122" i="1"/>
  <c r="BT122" i="1"/>
  <c r="BO122" i="1"/>
  <c r="BJ122" i="1"/>
  <c r="BE122" i="1"/>
  <c r="AZ122" i="1"/>
  <c r="AU122" i="1"/>
  <c r="AP122" i="1"/>
  <c r="AK122" i="1"/>
  <c r="AF122" i="1"/>
  <c r="AA122" i="1"/>
  <c r="V122" i="1"/>
  <c r="O88" i="1"/>
  <c r="O87" i="1"/>
  <c r="SR88" i="1"/>
  <c r="ST88" i="1" s="1"/>
  <c r="SM88" i="1"/>
  <c r="SO88" i="1" s="1"/>
  <c r="SH88" i="1"/>
  <c r="SJ88" i="1" s="1"/>
  <c r="SC88" i="1"/>
  <c r="SE88" i="1" s="1"/>
  <c r="RX88" i="1"/>
  <c r="RZ88" i="1" s="1"/>
  <c r="RS88" i="1"/>
  <c r="RU88" i="1" s="1"/>
  <c r="RN88" i="1"/>
  <c r="RP88" i="1" s="1"/>
  <c r="RI88" i="1"/>
  <c r="RK88" i="1" s="1"/>
  <c r="RD88" i="1"/>
  <c r="RF88" i="1" s="1"/>
  <c r="QY88" i="1"/>
  <c r="RA88" i="1" s="1"/>
  <c r="QT88" i="1"/>
  <c r="QV88" i="1" s="1"/>
  <c r="QO88" i="1"/>
  <c r="QQ88" i="1" s="1"/>
  <c r="QJ88" i="1"/>
  <c r="QL88" i="1" s="1"/>
  <c r="QE88" i="1"/>
  <c r="QG88" i="1" s="1"/>
  <c r="PZ88" i="1"/>
  <c r="QB88" i="1" s="1"/>
  <c r="PU88" i="1"/>
  <c r="PW88" i="1" s="1"/>
  <c r="PP88" i="1"/>
  <c r="PR88" i="1" s="1"/>
  <c r="PK88" i="1"/>
  <c r="PM88" i="1" s="1"/>
  <c r="PF88" i="1"/>
  <c r="PH88" i="1" s="1"/>
  <c r="PA88" i="1"/>
  <c r="PC88" i="1" s="1"/>
  <c r="OV88" i="1"/>
  <c r="OX88" i="1" s="1"/>
  <c r="OQ88" i="1"/>
  <c r="OS88" i="1" s="1"/>
  <c r="OL88" i="1"/>
  <c r="ON88" i="1" s="1"/>
  <c r="OG88" i="1"/>
  <c r="OI88" i="1" s="1"/>
  <c r="OB88" i="1"/>
  <c r="OD88" i="1" s="1"/>
  <c r="NW88" i="1"/>
  <c r="NY88" i="1" s="1"/>
  <c r="NR88" i="1"/>
  <c r="NT88" i="1" s="1"/>
  <c r="NM88" i="1"/>
  <c r="NO88" i="1" s="1"/>
  <c r="NH88" i="1"/>
  <c r="NJ88" i="1" s="1"/>
  <c r="NC88" i="1"/>
  <c r="NE88" i="1" s="1"/>
  <c r="MX88" i="1"/>
  <c r="MZ88" i="1" s="1"/>
  <c r="MS88" i="1"/>
  <c r="MU88" i="1" s="1"/>
  <c r="MN88" i="1"/>
  <c r="MP88" i="1" s="1"/>
  <c r="MI88" i="1"/>
  <c r="MK88" i="1" s="1"/>
  <c r="MD88" i="1"/>
  <c r="MF88" i="1" s="1"/>
  <c r="LY88" i="1"/>
  <c r="MA88" i="1" s="1"/>
  <c r="LT88" i="1"/>
  <c r="LV88" i="1" s="1"/>
  <c r="LO88" i="1"/>
  <c r="LQ88" i="1" s="1"/>
  <c r="LJ88" i="1"/>
  <c r="LL88" i="1" s="1"/>
  <c r="LE88" i="1"/>
  <c r="LG88" i="1" s="1"/>
  <c r="KZ88" i="1"/>
  <c r="LB88" i="1" s="1"/>
  <c r="KU88" i="1"/>
  <c r="KW88" i="1" s="1"/>
  <c r="KP88" i="1"/>
  <c r="KR88" i="1" s="1"/>
  <c r="KK88" i="1"/>
  <c r="KM88" i="1" s="1"/>
  <c r="KF88" i="1"/>
  <c r="KH88" i="1" s="1"/>
  <c r="KA88" i="1"/>
  <c r="KC88" i="1" s="1"/>
  <c r="JV88" i="1"/>
  <c r="JX88" i="1" s="1"/>
  <c r="JQ88" i="1"/>
  <c r="JS88" i="1" s="1"/>
  <c r="JL88" i="1"/>
  <c r="JN88" i="1" s="1"/>
  <c r="JG88" i="1"/>
  <c r="JI88" i="1" s="1"/>
  <c r="JB88" i="1"/>
  <c r="JD88" i="1" s="1"/>
  <c r="IW88" i="1"/>
  <c r="IY88" i="1" s="1"/>
  <c r="IR88" i="1"/>
  <c r="IT88" i="1" s="1"/>
  <c r="IM88" i="1"/>
  <c r="IO88" i="1" s="1"/>
  <c r="IH88" i="1"/>
  <c r="IJ88" i="1" s="1"/>
  <c r="IC88" i="1"/>
  <c r="IE88" i="1" s="1"/>
  <c r="HX88" i="1"/>
  <c r="HZ88" i="1" s="1"/>
  <c r="HS88" i="1"/>
  <c r="HU88" i="1" s="1"/>
  <c r="HN88" i="1"/>
  <c r="HP88" i="1" s="1"/>
  <c r="HI88" i="1"/>
  <c r="HK88" i="1" s="1"/>
  <c r="HD88" i="1"/>
  <c r="HF88" i="1" s="1"/>
  <c r="GY88" i="1"/>
  <c r="HA88" i="1" s="1"/>
  <c r="GT88" i="1"/>
  <c r="GV88" i="1" s="1"/>
  <c r="GO88" i="1"/>
  <c r="GQ88" i="1" s="1"/>
  <c r="GJ88" i="1"/>
  <c r="GL88" i="1" s="1"/>
  <c r="GE88" i="1"/>
  <c r="GG88" i="1" s="1"/>
  <c r="FZ88" i="1"/>
  <c r="GB88" i="1" s="1"/>
  <c r="FU88" i="1"/>
  <c r="FW88" i="1" s="1"/>
  <c r="FP88" i="1"/>
  <c r="FR88" i="1" s="1"/>
  <c r="FK88" i="1"/>
  <c r="FM88" i="1" s="1"/>
  <c r="FF88" i="1"/>
  <c r="FH88" i="1" s="1"/>
  <c r="FA88" i="1"/>
  <c r="FC88" i="1" s="1"/>
  <c r="EV88" i="1"/>
  <c r="EX88" i="1" s="1"/>
  <c r="EQ88" i="1"/>
  <c r="ES88" i="1" s="1"/>
  <c r="EL88" i="1"/>
  <c r="EN88" i="1" s="1"/>
  <c r="EG88" i="1"/>
  <c r="EI88" i="1" s="1"/>
  <c r="EB88" i="1"/>
  <c r="ED88" i="1" s="1"/>
  <c r="DW88" i="1"/>
  <c r="DY88" i="1" s="1"/>
  <c r="DR88" i="1"/>
  <c r="DT88" i="1" s="1"/>
  <c r="DM88" i="1"/>
  <c r="DO88" i="1" s="1"/>
  <c r="DH88" i="1"/>
  <c r="DJ88" i="1" s="1"/>
  <c r="DC88" i="1"/>
  <c r="DE88" i="1" s="1"/>
  <c r="CX88" i="1"/>
  <c r="CZ88" i="1" s="1"/>
  <c r="CS88" i="1"/>
  <c r="CU88" i="1" s="1"/>
  <c r="CN88" i="1"/>
  <c r="CP88" i="1" s="1"/>
  <c r="CI88" i="1"/>
  <c r="CK88" i="1" s="1"/>
  <c r="CD88" i="1"/>
  <c r="CF88" i="1" s="1"/>
  <c r="BY88" i="1"/>
  <c r="CA88" i="1" s="1"/>
  <c r="BT88" i="1"/>
  <c r="BV88" i="1" s="1"/>
  <c r="BO88" i="1"/>
  <c r="BQ88" i="1" s="1"/>
  <c r="BJ88" i="1"/>
  <c r="BL88" i="1" s="1"/>
  <c r="BE88" i="1"/>
  <c r="BG88" i="1" s="1"/>
  <c r="AZ88" i="1"/>
  <c r="BB88" i="1" s="1"/>
  <c r="AU88" i="1"/>
  <c r="AW88" i="1" s="1"/>
  <c r="AP88" i="1"/>
  <c r="AR88" i="1" s="1"/>
  <c r="AK88" i="1"/>
  <c r="AM88" i="1" s="1"/>
  <c r="AF88" i="1"/>
  <c r="AH88" i="1" s="1"/>
  <c r="AA88" i="1"/>
  <c r="AC88" i="1" s="1"/>
  <c r="V88" i="1"/>
  <c r="X88" i="1" s="1"/>
  <c r="SR87" i="1"/>
  <c r="ST87" i="1" s="1"/>
  <c r="SM87" i="1"/>
  <c r="SO87" i="1" s="1"/>
  <c r="SH87" i="1"/>
  <c r="SJ87" i="1" s="1"/>
  <c r="SC87" i="1"/>
  <c r="SE87" i="1" s="1"/>
  <c r="RX87" i="1"/>
  <c r="RZ87" i="1" s="1"/>
  <c r="RS87" i="1"/>
  <c r="RU87" i="1" s="1"/>
  <c r="RN87" i="1"/>
  <c r="RP87" i="1" s="1"/>
  <c r="RI87" i="1"/>
  <c r="RK87" i="1" s="1"/>
  <c r="RD87" i="1"/>
  <c r="RF87" i="1" s="1"/>
  <c r="QY87" i="1"/>
  <c r="RA87" i="1" s="1"/>
  <c r="QT87" i="1"/>
  <c r="QV87" i="1" s="1"/>
  <c r="QO87" i="1"/>
  <c r="QQ87" i="1" s="1"/>
  <c r="QJ87" i="1"/>
  <c r="QL87" i="1" s="1"/>
  <c r="QE87" i="1"/>
  <c r="QG87" i="1" s="1"/>
  <c r="PZ87" i="1"/>
  <c r="QB87" i="1" s="1"/>
  <c r="PU87" i="1"/>
  <c r="PW87" i="1" s="1"/>
  <c r="PP87" i="1"/>
  <c r="PR87" i="1" s="1"/>
  <c r="PK87" i="1"/>
  <c r="PM87" i="1" s="1"/>
  <c r="PF87" i="1"/>
  <c r="PH87" i="1" s="1"/>
  <c r="PA87" i="1"/>
  <c r="PC87" i="1" s="1"/>
  <c r="OV87" i="1"/>
  <c r="OX87" i="1" s="1"/>
  <c r="OQ87" i="1"/>
  <c r="OS87" i="1" s="1"/>
  <c r="OL87" i="1"/>
  <c r="ON87" i="1" s="1"/>
  <c r="OG87" i="1"/>
  <c r="OI87" i="1" s="1"/>
  <c r="OB87" i="1"/>
  <c r="OD87" i="1" s="1"/>
  <c r="NW87" i="1"/>
  <c r="NY87" i="1" s="1"/>
  <c r="NR87" i="1"/>
  <c r="NT87" i="1" s="1"/>
  <c r="NM87" i="1"/>
  <c r="NO87" i="1" s="1"/>
  <c r="NH87" i="1"/>
  <c r="NJ87" i="1" s="1"/>
  <c r="NC87" i="1"/>
  <c r="NE87" i="1" s="1"/>
  <c r="MX87" i="1"/>
  <c r="MZ87" i="1" s="1"/>
  <c r="MS87" i="1"/>
  <c r="MU87" i="1" s="1"/>
  <c r="MN87" i="1"/>
  <c r="MP87" i="1" s="1"/>
  <c r="MI87" i="1"/>
  <c r="MK87" i="1" s="1"/>
  <c r="MD87" i="1"/>
  <c r="MF87" i="1" s="1"/>
  <c r="LY87" i="1"/>
  <c r="MA87" i="1" s="1"/>
  <c r="LT87" i="1"/>
  <c r="LV87" i="1" s="1"/>
  <c r="LO87" i="1"/>
  <c r="LQ87" i="1" s="1"/>
  <c r="LJ87" i="1"/>
  <c r="LL87" i="1" s="1"/>
  <c r="LE87" i="1"/>
  <c r="LG87" i="1" s="1"/>
  <c r="KZ87" i="1"/>
  <c r="LB87" i="1" s="1"/>
  <c r="KU87" i="1"/>
  <c r="KW87" i="1" s="1"/>
  <c r="KP87" i="1"/>
  <c r="KR87" i="1" s="1"/>
  <c r="KK87" i="1"/>
  <c r="KM87" i="1" s="1"/>
  <c r="KF87" i="1"/>
  <c r="KH87" i="1" s="1"/>
  <c r="KA87" i="1"/>
  <c r="KC87" i="1" s="1"/>
  <c r="JV87" i="1"/>
  <c r="JX87" i="1" s="1"/>
  <c r="JQ87" i="1"/>
  <c r="JS87" i="1" s="1"/>
  <c r="JL87" i="1"/>
  <c r="JN87" i="1" s="1"/>
  <c r="JG87" i="1"/>
  <c r="JI87" i="1" s="1"/>
  <c r="JB87" i="1"/>
  <c r="JD87" i="1" s="1"/>
  <c r="IW87" i="1"/>
  <c r="IY87" i="1" s="1"/>
  <c r="IR87" i="1"/>
  <c r="IT87" i="1" s="1"/>
  <c r="IM87" i="1"/>
  <c r="IO87" i="1" s="1"/>
  <c r="IH87" i="1"/>
  <c r="IJ87" i="1" s="1"/>
  <c r="IC87" i="1"/>
  <c r="IE87" i="1" s="1"/>
  <c r="HX87" i="1"/>
  <c r="HZ87" i="1" s="1"/>
  <c r="HS87" i="1"/>
  <c r="HU87" i="1" s="1"/>
  <c r="HN87" i="1"/>
  <c r="HP87" i="1" s="1"/>
  <c r="HI87" i="1"/>
  <c r="HK87" i="1" s="1"/>
  <c r="HD87" i="1"/>
  <c r="HF87" i="1" s="1"/>
  <c r="GY87" i="1"/>
  <c r="HA87" i="1" s="1"/>
  <c r="GT87" i="1"/>
  <c r="GV87" i="1" s="1"/>
  <c r="GO87" i="1"/>
  <c r="GQ87" i="1" s="1"/>
  <c r="GJ87" i="1"/>
  <c r="GL87" i="1" s="1"/>
  <c r="GE87" i="1"/>
  <c r="GG87" i="1" s="1"/>
  <c r="FZ87" i="1"/>
  <c r="GB87" i="1" s="1"/>
  <c r="FU87" i="1"/>
  <c r="FW87" i="1" s="1"/>
  <c r="FP87" i="1"/>
  <c r="FR87" i="1" s="1"/>
  <c r="FK87" i="1"/>
  <c r="FM87" i="1" s="1"/>
  <c r="FF87" i="1"/>
  <c r="FH87" i="1" s="1"/>
  <c r="FA87" i="1"/>
  <c r="FC87" i="1" s="1"/>
  <c r="EV87" i="1"/>
  <c r="EX87" i="1" s="1"/>
  <c r="EQ87" i="1"/>
  <c r="ES87" i="1" s="1"/>
  <c r="EL87" i="1"/>
  <c r="EN87" i="1" s="1"/>
  <c r="EG87" i="1"/>
  <c r="EI87" i="1" s="1"/>
  <c r="EB87" i="1"/>
  <c r="ED87" i="1" s="1"/>
  <c r="DW87" i="1"/>
  <c r="DY87" i="1" s="1"/>
  <c r="DR87" i="1"/>
  <c r="DT87" i="1" s="1"/>
  <c r="DM87" i="1"/>
  <c r="DO87" i="1" s="1"/>
  <c r="DH87" i="1"/>
  <c r="DJ87" i="1" s="1"/>
  <c r="DC87" i="1"/>
  <c r="DE87" i="1" s="1"/>
  <c r="CX87" i="1"/>
  <c r="CZ87" i="1" s="1"/>
  <c r="CS87" i="1"/>
  <c r="CU87" i="1" s="1"/>
  <c r="CN87" i="1"/>
  <c r="CP87" i="1" s="1"/>
  <c r="CI87" i="1"/>
  <c r="CK87" i="1" s="1"/>
  <c r="CD87" i="1"/>
  <c r="CF87" i="1" s="1"/>
  <c r="BY87" i="1"/>
  <c r="CA87" i="1" s="1"/>
  <c r="BT87" i="1"/>
  <c r="BV87" i="1" s="1"/>
  <c r="BO87" i="1"/>
  <c r="BQ87" i="1" s="1"/>
  <c r="BJ87" i="1"/>
  <c r="BL87" i="1" s="1"/>
  <c r="BE87" i="1"/>
  <c r="BG87" i="1" s="1"/>
  <c r="AZ87" i="1"/>
  <c r="BB87" i="1" s="1"/>
  <c r="AU87" i="1"/>
  <c r="AW87" i="1" s="1"/>
  <c r="AP87" i="1"/>
  <c r="AR87" i="1" s="1"/>
  <c r="AK87" i="1"/>
  <c r="AM87" i="1" s="1"/>
  <c r="AF87" i="1"/>
  <c r="AH87" i="1" s="1"/>
  <c r="AA87" i="1"/>
  <c r="AC87" i="1" s="1"/>
  <c r="V87" i="1"/>
  <c r="P45" i="1" l="1"/>
  <c r="O45" i="1" s="1"/>
  <c r="Q45" i="1" s="1"/>
  <c r="P44" i="1"/>
  <c r="O44" i="1" s="1"/>
  <c r="Q44" i="1" s="1"/>
  <c r="P46" i="1"/>
  <c r="O46" i="1" s="1"/>
  <c r="Q46" i="1" s="1"/>
  <c r="V48" i="1"/>
  <c r="V49" i="1" s="1"/>
  <c r="V62" i="1"/>
  <c r="P40" i="1"/>
  <c r="N52" i="1"/>
  <c r="N54" i="1" s="1"/>
  <c r="O59" i="1"/>
  <c r="O60" i="1"/>
  <c r="P62" i="1"/>
  <c r="O43" i="1"/>
  <c r="Q43" i="1" s="1"/>
  <c r="O42" i="1"/>
  <c r="Q42" i="1" s="1"/>
  <c r="W48" i="1"/>
  <c r="O41" i="1"/>
  <c r="Q41" i="1" s="1"/>
  <c r="P88" i="1"/>
  <c r="P87" i="1"/>
  <c r="X87" i="1"/>
  <c r="SQ13" i="1"/>
  <c r="SP13" i="1" s="1"/>
  <c r="SL13" i="1"/>
  <c r="SK13" i="1" s="1"/>
  <c r="SG13" i="1"/>
  <c r="SF13" i="1" s="1"/>
  <c r="SB13" i="1"/>
  <c r="SA13" i="1" s="1"/>
  <c r="RW13" i="1"/>
  <c r="RV13" i="1" s="1"/>
  <c r="RR13" i="1"/>
  <c r="RQ13" i="1" s="1"/>
  <c r="RM13" i="1"/>
  <c r="RL13" i="1" s="1"/>
  <c r="RH13" i="1"/>
  <c r="RG13" i="1" s="1"/>
  <c r="RC13" i="1"/>
  <c r="RB13" i="1" s="1"/>
  <c r="QX13" i="1"/>
  <c r="QW13" i="1" s="1"/>
  <c r="QS13" i="1"/>
  <c r="QR13" i="1" s="1"/>
  <c r="QN13" i="1"/>
  <c r="QM13" i="1" s="1"/>
  <c r="QI13" i="1"/>
  <c r="QH13" i="1" s="1"/>
  <c r="QD13" i="1"/>
  <c r="QC13" i="1" s="1"/>
  <c r="PY13" i="1"/>
  <c r="PX13" i="1" s="1"/>
  <c r="PT13" i="1"/>
  <c r="PS13" i="1" s="1"/>
  <c r="PO13" i="1"/>
  <c r="PN13" i="1" s="1"/>
  <c r="PJ13" i="1"/>
  <c r="PI13" i="1" s="1"/>
  <c r="PE13" i="1"/>
  <c r="PD13" i="1" s="1"/>
  <c r="OZ13" i="1"/>
  <c r="OY13" i="1" s="1"/>
  <c r="OU13" i="1"/>
  <c r="OT13" i="1" s="1"/>
  <c r="OP13" i="1"/>
  <c r="OO13" i="1" s="1"/>
  <c r="OK13" i="1"/>
  <c r="OJ13" i="1" s="1"/>
  <c r="OF13" i="1"/>
  <c r="OE13" i="1" s="1"/>
  <c r="OA13" i="1"/>
  <c r="NZ13" i="1" s="1"/>
  <c r="NV13" i="1"/>
  <c r="NU13" i="1" s="1"/>
  <c r="NQ13" i="1"/>
  <c r="NP13" i="1" s="1"/>
  <c r="NL13" i="1"/>
  <c r="NK13" i="1" s="1"/>
  <c r="NG13" i="1"/>
  <c r="NF13" i="1" s="1"/>
  <c r="NB13" i="1"/>
  <c r="NA13" i="1" s="1"/>
  <c r="MW13" i="1"/>
  <c r="MV13" i="1" s="1"/>
  <c r="MR13" i="1"/>
  <c r="MQ13" i="1" s="1"/>
  <c r="MM13" i="1"/>
  <c r="ML13" i="1" s="1"/>
  <c r="MH13" i="1"/>
  <c r="MG13" i="1" s="1"/>
  <c r="MC13" i="1"/>
  <c r="MB13" i="1" s="1"/>
  <c r="LX13" i="1"/>
  <c r="LW13" i="1" s="1"/>
  <c r="LS13" i="1"/>
  <c r="LR13" i="1" s="1"/>
  <c r="LN13" i="1"/>
  <c r="LM13" i="1" s="1"/>
  <c r="LI13" i="1"/>
  <c r="LH13" i="1" s="1"/>
  <c r="LD13" i="1"/>
  <c r="LC13" i="1" s="1"/>
  <c r="KY13" i="1"/>
  <c r="KX13" i="1" s="1"/>
  <c r="KT13" i="1"/>
  <c r="KS13" i="1" s="1"/>
  <c r="KO13" i="1"/>
  <c r="KN13" i="1" s="1"/>
  <c r="KJ13" i="1"/>
  <c r="KI13" i="1" s="1"/>
  <c r="KE13" i="1"/>
  <c r="KD13" i="1" s="1"/>
  <c r="JZ13" i="1"/>
  <c r="JY13" i="1" s="1"/>
  <c r="JU13" i="1"/>
  <c r="JT13" i="1" s="1"/>
  <c r="JP13" i="1"/>
  <c r="JO13" i="1" s="1"/>
  <c r="JK13" i="1"/>
  <c r="JJ13" i="1" s="1"/>
  <c r="JF13" i="1"/>
  <c r="JE13" i="1" s="1"/>
  <c r="JA13" i="1"/>
  <c r="IZ13" i="1" s="1"/>
  <c r="IV13" i="1"/>
  <c r="IU13" i="1" s="1"/>
  <c r="IQ13" i="1"/>
  <c r="IP13" i="1" s="1"/>
  <c r="IL13" i="1"/>
  <c r="IK13" i="1" s="1"/>
  <c r="IG13" i="1"/>
  <c r="IF13" i="1" s="1"/>
  <c r="IB13" i="1"/>
  <c r="IA13" i="1" s="1"/>
  <c r="HW13" i="1"/>
  <c r="HV13" i="1" s="1"/>
  <c r="HR13" i="1"/>
  <c r="HQ13" i="1" s="1"/>
  <c r="HM13" i="1"/>
  <c r="HL13" i="1" s="1"/>
  <c r="HH13" i="1"/>
  <c r="HG13" i="1" s="1"/>
  <c r="HC13" i="1"/>
  <c r="HB13" i="1" s="1"/>
  <c r="GX13" i="1"/>
  <c r="GW13" i="1" s="1"/>
  <c r="GS13" i="1"/>
  <c r="GR13" i="1" s="1"/>
  <c r="GN13" i="1"/>
  <c r="GM13" i="1" s="1"/>
  <c r="GI13" i="1"/>
  <c r="GH13" i="1" s="1"/>
  <c r="GD13" i="1"/>
  <c r="GC13" i="1" s="1"/>
  <c r="FY13" i="1"/>
  <c r="FX13" i="1" s="1"/>
  <c r="FT13" i="1"/>
  <c r="FS13" i="1" s="1"/>
  <c r="FO13" i="1"/>
  <c r="FN13" i="1" s="1"/>
  <c r="FJ13" i="1"/>
  <c r="FI13" i="1" s="1"/>
  <c r="FE13" i="1"/>
  <c r="FD13" i="1" s="1"/>
  <c r="EZ13" i="1"/>
  <c r="EY13" i="1" s="1"/>
  <c r="EU13" i="1"/>
  <c r="ET13" i="1" s="1"/>
  <c r="EP13" i="1"/>
  <c r="EO13" i="1" s="1"/>
  <c r="EK13" i="1"/>
  <c r="EJ13" i="1" s="1"/>
  <c r="EF13" i="1"/>
  <c r="EE13" i="1" s="1"/>
  <c r="EA13" i="1"/>
  <c r="DZ13" i="1" s="1"/>
  <c r="DV13" i="1"/>
  <c r="DU13" i="1" s="1"/>
  <c r="DQ13" i="1"/>
  <c r="DP13" i="1" s="1"/>
  <c r="DL13" i="1"/>
  <c r="DK13" i="1" s="1"/>
  <c r="DG13" i="1"/>
  <c r="DF13" i="1" s="1"/>
  <c r="DB13" i="1"/>
  <c r="DA13" i="1" s="1"/>
  <c r="CW13" i="1"/>
  <c r="CV13" i="1" s="1"/>
  <c r="CR13" i="1"/>
  <c r="CQ13" i="1" s="1"/>
  <c r="CM13" i="1"/>
  <c r="CL13" i="1" s="1"/>
  <c r="CH13" i="1"/>
  <c r="CG13" i="1" s="1"/>
  <c r="CC13" i="1"/>
  <c r="CB13" i="1" s="1"/>
  <c r="BX13" i="1"/>
  <c r="BW13" i="1" s="1"/>
  <c r="BS13" i="1"/>
  <c r="BR13" i="1" s="1"/>
  <c r="BN13" i="1"/>
  <c r="BM13" i="1" s="1"/>
  <c r="BI13" i="1"/>
  <c r="BH13" i="1" s="1"/>
  <c r="BD13" i="1"/>
  <c r="BC13" i="1" s="1"/>
  <c r="AY13" i="1"/>
  <c r="AX13" i="1" s="1"/>
  <c r="AT13" i="1"/>
  <c r="AS13" i="1" s="1"/>
  <c r="AO13" i="1"/>
  <c r="AN13" i="1" s="1"/>
  <c r="AJ13" i="1"/>
  <c r="AI13" i="1" s="1"/>
  <c r="AE13" i="1"/>
  <c r="Z13" i="1"/>
  <c r="U13" i="1"/>
  <c r="BB60" i="1" l="1"/>
  <c r="BB59" i="1"/>
  <c r="AM60" i="1"/>
  <c r="AM59" i="1"/>
  <c r="AW59" i="1"/>
  <c r="AW60" i="1"/>
  <c r="AR59" i="1"/>
  <c r="AR60" i="1"/>
  <c r="P48" i="1"/>
  <c r="P49" i="1" s="1"/>
  <c r="AN34" i="1"/>
  <c r="AO34" i="1" s="1"/>
  <c r="AN55" i="1"/>
  <c r="AQ60" i="1"/>
  <c r="AQ59" i="1"/>
  <c r="AP63" i="1"/>
  <c r="AX34" i="1"/>
  <c r="AY34" i="1" s="1"/>
  <c r="BA60" i="1"/>
  <c r="AX55" i="1"/>
  <c r="BA59" i="1"/>
  <c r="BA62" i="1" s="1"/>
  <c r="AZ63" i="1"/>
  <c r="BH34" i="1"/>
  <c r="BI34" i="1" s="1"/>
  <c r="BH55" i="1"/>
  <c r="BK60" i="1"/>
  <c r="BK59" i="1"/>
  <c r="BJ63" i="1"/>
  <c r="BR34" i="1"/>
  <c r="BS34" i="1" s="1"/>
  <c r="BU60" i="1"/>
  <c r="BR55" i="1"/>
  <c r="BU59" i="1"/>
  <c r="BT63" i="1"/>
  <c r="CB34" i="1"/>
  <c r="CC34" i="1" s="1"/>
  <c r="CE60" i="1"/>
  <c r="CB55" i="1"/>
  <c r="CE59" i="1"/>
  <c r="CD63" i="1"/>
  <c r="CL34" i="1"/>
  <c r="CM34" i="1" s="1"/>
  <c r="CO60" i="1"/>
  <c r="CL55" i="1"/>
  <c r="CO59" i="1"/>
  <c r="CN63" i="1"/>
  <c r="CV34" i="1"/>
  <c r="CW34" i="1" s="1"/>
  <c r="CV55" i="1"/>
  <c r="CY60" i="1"/>
  <c r="CY59" i="1"/>
  <c r="CX63" i="1"/>
  <c r="DF34" i="1"/>
  <c r="DG34" i="1" s="1"/>
  <c r="DF55" i="1"/>
  <c r="DI60" i="1"/>
  <c r="DI59" i="1"/>
  <c r="DH63" i="1"/>
  <c r="DP34" i="1"/>
  <c r="DQ34" i="1" s="1"/>
  <c r="DP55" i="1"/>
  <c r="DS60" i="1"/>
  <c r="DS59" i="1"/>
  <c r="DR63" i="1"/>
  <c r="DZ34" i="1"/>
  <c r="EA34" i="1" s="1"/>
  <c r="EC60" i="1"/>
  <c r="DZ55" i="1"/>
  <c r="EC59" i="1"/>
  <c r="EB63" i="1"/>
  <c r="EJ34" i="1"/>
  <c r="EK34" i="1" s="1"/>
  <c r="EJ55" i="1"/>
  <c r="EM60" i="1"/>
  <c r="EM59" i="1"/>
  <c r="EL63" i="1"/>
  <c r="ET34" i="1"/>
  <c r="EU34" i="1" s="1"/>
  <c r="EW60" i="1"/>
  <c r="ET55" i="1"/>
  <c r="EW59" i="1"/>
  <c r="EV63" i="1"/>
  <c r="FD34" i="1"/>
  <c r="FE34" i="1" s="1"/>
  <c r="FD55" i="1"/>
  <c r="FG60" i="1"/>
  <c r="FG59" i="1"/>
  <c r="FF63" i="1"/>
  <c r="FN34" i="1"/>
  <c r="FO34" i="1" s="1"/>
  <c r="FN55" i="1"/>
  <c r="FQ60" i="1"/>
  <c r="FQ59" i="1"/>
  <c r="FP63" i="1"/>
  <c r="FX34" i="1"/>
  <c r="FY34" i="1" s="1"/>
  <c r="FX55" i="1"/>
  <c r="GA60" i="1"/>
  <c r="GA59" i="1"/>
  <c r="FZ63" i="1"/>
  <c r="GH34" i="1"/>
  <c r="GI34" i="1" s="1"/>
  <c r="GK60" i="1"/>
  <c r="GH55" i="1"/>
  <c r="GK59" i="1"/>
  <c r="GJ63" i="1"/>
  <c r="GR34" i="1"/>
  <c r="GS34" i="1" s="1"/>
  <c r="GR55" i="1"/>
  <c r="GU60" i="1"/>
  <c r="GU59" i="1"/>
  <c r="GT63" i="1"/>
  <c r="HB34" i="1"/>
  <c r="HC34" i="1" s="1"/>
  <c r="HE60" i="1"/>
  <c r="HB55" i="1"/>
  <c r="HE59" i="1"/>
  <c r="HD63" i="1"/>
  <c r="HL34" i="1"/>
  <c r="HM34" i="1" s="1"/>
  <c r="HL55" i="1"/>
  <c r="HO60" i="1"/>
  <c r="HO59" i="1"/>
  <c r="HN63" i="1"/>
  <c r="HV34" i="1"/>
  <c r="HW34" i="1" s="1"/>
  <c r="HY60" i="1"/>
  <c r="HV55" i="1"/>
  <c r="HY59" i="1"/>
  <c r="HX63" i="1"/>
  <c r="IF34" i="1"/>
  <c r="IG34" i="1" s="1"/>
  <c r="II60" i="1"/>
  <c r="IF55" i="1"/>
  <c r="II59" i="1"/>
  <c r="IH63" i="1"/>
  <c r="IP34" i="1"/>
  <c r="IQ34" i="1" s="1"/>
  <c r="IS60" i="1"/>
  <c r="IP55" i="1"/>
  <c r="IS59" i="1"/>
  <c r="IR63" i="1"/>
  <c r="IZ34" i="1"/>
  <c r="JA34" i="1" s="1"/>
  <c r="IZ55" i="1"/>
  <c r="JC60" i="1"/>
  <c r="JC59" i="1"/>
  <c r="JB63" i="1"/>
  <c r="JJ34" i="1"/>
  <c r="JK34" i="1" s="1"/>
  <c r="JM60" i="1"/>
  <c r="JJ55" i="1"/>
  <c r="JM59" i="1"/>
  <c r="JL63" i="1"/>
  <c r="JT34" i="1"/>
  <c r="JU34" i="1" s="1"/>
  <c r="JW60" i="1"/>
  <c r="JT55" i="1"/>
  <c r="JW59" i="1"/>
  <c r="JV63" i="1"/>
  <c r="KD34" i="1"/>
  <c r="KE34" i="1" s="1"/>
  <c r="KG60" i="1"/>
  <c r="KD55" i="1"/>
  <c r="KG59" i="1"/>
  <c r="KF63" i="1"/>
  <c r="KN34" i="1"/>
  <c r="KO34" i="1" s="1"/>
  <c r="KN55" i="1"/>
  <c r="KQ60" i="1"/>
  <c r="KQ59" i="1"/>
  <c r="KP63" i="1"/>
  <c r="KX34" i="1"/>
  <c r="KY34" i="1" s="1"/>
  <c r="LA60" i="1"/>
  <c r="KX55" i="1"/>
  <c r="LA59" i="1"/>
  <c r="KZ63" i="1"/>
  <c r="LH34" i="1"/>
  <c r="LI34" i="1" s="1"/>
  <c r="LK60" i="1"/>
  <c r="LH55" i="1"/>
  <c r="LK59" i="1"/>
  <c r="LJ63" i="1"/>
  <c r="LR34" i="1"/>
  <c r="LS34" i="1" s="1"/>
  <c r="LU60" i="1"/>
  <c r="LR55" i="1"/>
  <c r="LU59" i="1"/>
  <c r="LT63" i="1"/>
  <c r="MB34" i="1"/>
  <c r="MC34" i="1" s="1"/>
  <c r="MB55" i="1"/>
  <c r="ME60" i="1"/>
  <c r="ME59" i="1"/>
  <c r="MD63" i="1"/>
  <c r="ML34" i="1"/>
  <c r="MM34" i="1" s="1"/>
  <c r="MO60" i="1"/>
  <c r="ML55" i="1"/>
  <c r="MO59" i="1"/>
  <c r="MN63" i="1"/>
  <c r="MV34" i="1"/>
  <c r="MW34" i="1" s="1"/>
  <c r="MY60" i="1"/>
  <c r="MV55" i="1"/>
  <c r="MY59" i="1"/>
  <c r="MX63" i="1"/>
  <c r="NF34" i="1"/>
  <c r="NG34" i="1" s="1"/>
  <c r="NI60" i="1"/>
  <c r="NF55" i="1"/>
  <c r="NI59" i="1"/>
  <c r="NH63" i="1"/>
  <c r="NP34" i="1"/>
  <c r="NQ34" i="1" s="1"/>
  <c r="NS60" i="1"/>
  <c r="NP55" i="1"/>
  <c r="NS59" i="1"/>
  <c r="NR63" i="1"/>
  <c r="NZ34" i="1"/>
  <c r="OA34" i="1" s="1"/>
  <c r="OC60" i="1"/>
  <c r="NZ55" i="1"/>
  <c r="OC59" i="1"/>
  <c r="OB63" i="1"/>
  <c r="OJ34" i="1"/>
  <c r="OK34" i="1" s="1"/>
  <c r="OM60" i="1"/>
  <c r="OJ55" i="1"/>
  <c r="OM59" i="1"/>
  <c r="OL63" i="1"/>
  <c r="OT34" i="1"/>
  <c r="OU34" i="1" s="1"/>
  <c r="OW60" i="1"/>
  <c r="OT55" i="1"/>
  <c r="OW59" i="1"/>
  <c r="OV63" i="1"/>
  <c r="PD34" i="1"/>
  <c r="PE34" i="1" s="1"/>
  <c r="PG60" i="1"/>
  <c r="PD55" i="1"/>
  <c r="PG59" i="1"/>
  <c r="PF63" i="1"/>
  <c r="PN34" i="1"/>
  <c r="PO34" i="1" s="1"/>
  <c r="PQ60" i="1"/>
  <c r="PN55" i="1"/>
  <c r="PQ59" i="1"/>
  <c r="PP63" i="1"/>
  <c r="PX34" i="1"/>
  <c r="PY34" i="1" s="1"/>
  <c r="QA60" i="1"/>
  <c r="PX55" i="1"/>
  <c r="QA59" i="1"/>
  <c r="PZ63" i="1"/>
  <c r="QH34" i="1"/>
  <c r="QI34" i="1" s="1"/>
  <c r="QH55" i="1"/>
  <c r="QK60" i="1"/>
  <c r="QK59" i="1"/>
  <c r="QJ63" i="1"/>
  <c r="QR34" i="1"/>
  <c r="QS34" i="1" s="1"/>
  <c r="QR55" i="1"/>
  <c r="QU60" i="1"/>
  <c r="QU59" i="1"/>
  <c r="QT63" i="1"/>
  <c r="RB34" i="1"/>
  <c r="RC34" i="1" s="1"/>
  <c r="RB55" i="1"/>
  <c r="RE60" i="1"/>
  <c r="RE59" i="1"/>
  <c r="RD63" i="1"/>
  <c r="RL34" i="1"/>
  <c r="RM34" i="1" s="1"/>
  <c r="RL55" i="1"/>
  <c r="RO60" i="1"/>
  <c r="RO59" i="1"/>
  <c r="RN63" i="1"/>
  <c r="RV34" i="1"/>
  <c r="RW34" i="1" s="1"/>
  <c r="RV55" i="1"/>
  <c r="RY60" i="1"/>
  <c r="RY59" i="1"/>
  <c r="RX63" i="1"/>
  <c r="SF34" i="1"/>
  <c r="SG34" i="1" s="1"/>
  <c r="SF55" i="1"/>
  <c r="SI60" i="1"/>
  <c r="SI59" i="1"/>
  <c r="SH63" i="1"/>
  <c r="SP34" i="1"/>
  <c r="SQ34" i="1" s="1"/>
  <c r="SP55" i="1"/>
  <c r="SS60" i="1"/>
  <c r="SS59" i="1"/>
  <c r="SR63" i="1"/>
  <c r="AK63" i="1"/>
  <c r="AI34" i="1"/>
  <c r="AJ34" i="1" s="1"/>
  <c r="AL59" i="1"/>
  <c r="AL60" i="1"/>
  <c r="AS34" i="1"/>
  <c r="AT34" i="1" s="1"/>
  <c r="AV60" i="1"/>
  <c r="AS55" i="1"/>
  <c r="AV59" i="1"/>
  <c r="AU63" i="1"/>
  <c r="BC34" i="1"/>
  <c r="BD34" i="1" s="1"/>
  <c r="BF60" i="1"/>
  <c r="BC55" i="1"/>
  <c r="BF59" i="1"/>
  <c r="BE63" i="1"/>
  <c r="BM34" i="1"/>
  <c r="BN34" i="1" s="1"/>
  <c r="BM55" i="1"/>
  <c r="BP60" i="1"/>
  <c r="BP59" i="1"/>
  <c r="BO63" i="1"/>
  <c r="BW34" i="1"/>
  <c r="BX34" i="1" s="1"/>
  <c r="BZ60" i="1"/>
  <c r="BW55" i="1"/>
  <c r="BZ59" i="1"/>
  <c r="BY63" i="1"/>
  <c r="CG34" i="1"/>
  <c r="CH34" i="1" s="1"/>
  <c r="CG55" i="1"/>
  <c r="CJ60" i="1"/>
  <c r="CJ59" i="1"/>
  <c r="CI63" i="1"/>
  <c r="CQ34" i="1"/>
  <c r="CR34" i="1" s="1"/>
  <c r="CT60" i="1"/>
  <c r="CQ55" i="1"/>
  <c r="CT59" i="1"/>
  <c r="CS63" i="1"/>
  <c r="DA34" i="1"/>
  <c r="DB34" i="1" s="1"/>
  <c r="DA55" i="1"/>
  <c r="DD60" i="1"/>
  <c r="DD59" i="1"/>
  <c r="DC63" i="1"/>
  <c r="DK34" i="1"/>
  <c r="DL34" i="1" s="1"/>
  <c r="DN60" i="1"/>
  <c r="DK55" i="1"/>
  <c r="DN59" i="1"/>
  <c r="DM63" i="1"/>
  <c r="DU34" i="1"/>
  <c r="DV34" i="1" s="1"/>
  <c r="DU55" i="1"/>
  <c r="DX60" i="1"/>
  <c r="DX59" i="1"/>
  <c r="DW63" i="1"/>
  <c r="EE34" i="1"/>
  <c r="EF34" i="1" s="1"/>
  <c r="EH60" i="1"/>
  <c r="EE55" i="1"/>
  <c r="EH59" i="1"/>
  <c r="EG63" i="1"/>
  <c r="EO34" i="1"/>
  <c r="EP34" i="1" s="1"/>
  <c r="ER60" i="1"/>
  <c r="EO55" i="1"/>
  <c r="ER59" i="1"/>
  <c r="EQ63" i="1"/>
  <c r="EY34" i="1"/>
  <c r="EZ34" i="1" s="1"/>
  <c r="FB60" i="1"/>
  <c r="EY55" i="1"/>
  <c r="FB59" i="1"/>
  <c r="FA63" i="1"/>
  <c r="FI34" i="1"/>
  <c r="FJ34" i="1" s="1"/>
  <c r="FI55" i="1"/>
  <c r="FL60" i="1"/>
  <c r="FL59" i="1"/>
  <c r="FK63" i="1"/>
  <c r="FS34" i="1"/>
  <c r="FT34" i="1" s="1"/>
  <c r="FS55" i="1"/>
  <c r="FV60" i="1"/>
  <c r="FV59" i="1"/>
  <c r="FU63" i="1"/>
  <c r="GC34" i="1"/>
  <c r="GD34" i="1" s="1"/>
  <c r="GC55" i="1"/>
  <c r="GF60" i="1"/>
  <c r="GF59" i="1"/>
  <c r="GE63" i="1"/>
  <c r="GM34" i="1"/>
  <c r="GN34" i="1" s="1"/>
  <c r="GP60" i="1"/>
  <c r="GM55" i="1"/>
  <c r="GP59" i="1"/>
  <c r="GO63" i="1"/>
  <c r="GW34" i="1"/>
  <c r="GX34" i="1" s="1"/>
  <c r="GW55" i="1"/>
  <c r="GZ60" i="1"/>
  <c r="GZ59" i="1"/>
  <c r="GY63" i="1"/>
  <c r="HG34" i="1"/>
  <c r="HH34" i="1" s="1"/>
  <c r="HJ60" i="1"/>
  <c r="HG55" i="1"/>
  <c r="HJ59" i="1"/>
  <c r="HI63" i="1"/>
  <c r="HQ34" i="1"/>
  <c r="HR34" i="1" s="1"/>
  <c r="HQ55" i="1"/>
  <c r="HT60" i="1"/>
  <c r="HT59" i="1"/>
  <c r="HS63" i="1"/>
  <c r="IA34" i="1"/>
  <c r="IB34" i="1" s="1"/>
  <c r="ID60" i="1"/>
  <c r="IA55" i="1"/>
  <c r="ID59" i="1"/>
  <c r="IC63" i="1"/>
  <c r="IK34" i="1"/>
  <c r="IL34" i="1" s="1"/>
  <c r="IK55" i="1"/>
  <c r="IN60" i="1"/>
  <c r="IN59" i="1"/>
  <c r="IM63" i="1"/>
  <c r="IU34" i="1"/>
  <c r="IV34" i="1" s="1"/>
  <c r="IX60" i="1"/>
  <c r="IU55" i="1"/>
  <c r="IX59" i="1"/>
  <c r="IW63" i="1"/>
  <c r="JE34" i="1"/>
  <c r="JF34" i="1" s="1"/>
  <c r="JE55" i="1"/>
  <c r="JH60" i="1"/>
  <c r="JH59" i="1"/>
  <c r="JG63" i="1"/>
  <c r="JO34" i="1"/>
  <c r="JP34" i="1" s="1"/>
  <c r="JO55" i="1"/>
  <c r="JR60" i="1"/>
  <c r="JR59" i="1"/>
  <c r="JQ63" i="1"/>
  <c r="JY34" i="1"/>
  <c r="JZ34" i="1" s="1"/>
  <c r="JY55" i="1"/>
  <c r="KB60" i="1"/>
  <c r="KB59" i="1"/>
  <c r="KA63" i="1"/>
  <c r="KI34" i="1"/>
  <c r="KJ34" i="1" s="1"/>
  <c r="KI55" i="1"/>
  <c r="KL60" i="1"/>
  <c r="KL59" i="1"/>
  <c r="KK63" i="1"/>
  <c r="KS34" i="1"/>
  <c r="KT34" i="1" s="1"/>
  <c r="KS55" i="1"/>
  <c r="KV60" i="1"/>
  <c r="KV59" i="1"/>
  <c r="KU63" i="1"/>
  <c r="LC34" i="1"/>
  <c r="LD34" i="1" s="1"/>
  <c r="LF60" i="1"/>
  <c r="LC55" i="1"/>
  <c r="LF59" i="1"/>
  <c r="LE63" i="1"/>
  <c r="LM34" i="1"/>
  <c r="LN34" i="1" s="1"/>
  <c r="LM55" i="1"/>
  <c r="LP60" i="1"/>
  <c r="LP59" i="1"/>
  <c r="LO63" i="1"/>
  <c r="LW34" i="1"/>
  <c r="LX34" i="1" s="1"/>
  <c r="LW55" i="1"/>
  <c r="LZ60" i="1"/>
  <c r="LZ59" i="1"/>
  <c r="LY63" i="1"/>
  <c r="MG34" i="1"/>
  <c r="MH34" i="1" s="1"/>
  <c r="MJ60" i="1"/>
  <c r="MG55" i="1"/>
  <c r="MJ59" i="1"/>
  <c r="MI63" i="1"/>
  <c r="MQ34" i="1"/>
  <c r="MR34" i="1" s="1"/>
  <c r="MT60" i="1"/>
  <c r="MQ55" i="1"/>
  <c r="MT59" i="1"/>
  <c r="MS63" i="1"/>
  <c r="NA34" i="1"/>
  <c r="NB34" i="1" s="1"/>
  <c r="NA55" i="1"/>
  <c r="ND60" i="1"/>
  <c r="ND59" i="1"/>
  <c r="NC63" i="1"/>
  <c r="NK34" i="1"/>
  <c r="NL34" i="1" s="1"/>
  <c r="NN60" i="1"/>
  <c r="NK55" i="1"/>
  <c r="NN59" i="1"/>
  <c r="NM63" i="1"/>
  <c r="NU34" i="1"/>
  <c r="NV34" i="1" s="1"/>
  <c r="NX60" i="1"/>
  <c r="NU55" i="1"/>
  <c r="NX59" i="1"/>
  <c r="NW63" i="1"/>
  <c r="OE34" i="1"/>
  <c r="OF34" i="1" s="1"/>
  <c r="OE55" i="1"/>
  <c r="OH60" i="1"/>
  <c r="OH59" i="1"/>
  <c r="OG63" i="1"/>
  <c r="OO34" i="1"/>
  <c r="OP34" i="1" s="1"/>
  <c r="OO55" i="1"/>
  <c r="OR60" i="1"/>
  <c r="OR59" i="1"/>
  <c r="OQ63" i="1"/>
  <c r="OY34" i="1"/>
  <c r="OZ34" i="1" s="1"/>
  <c r="OY55" i="1"/>
  <c r="PB60" i="1"/>
  <c r="PB59" i="1"/>
  <c r="PA63" i="1"/>
  <c r="PI34" i="1"/>
  <c r="PJ34" i="1" s="1"/>
  <c r="PI55" i="1"/>
  <c r="PL60" i="1"/>
  <c r="PL59" i="1"/>
  <c r="PK63" i="1"/>
  <c r="PS34" i="1"/>
  <c r="PT34" i="1" s="1"/>
  <c r="PV60" i="1"/>
  <c r="PS55" i="1"/>
  <c r="PV59" i="1"/>
  <c r="PU63" i="1"/>
  <c r="QC34" i="1"/>
  <c r="QD34" i="1" s="1"/>
  <c r="QF60" i="1"/>
  <c r="QC55" i="1"/>
  <c r="QF59" i="1"/>
  <c r="QE63" i="1"/>
  <c r="QM34" i="1"/>
  <c r="QN34" i="1" s="1"/>
  <c r="QM55" i="1"/>
  <c r="QP60" i="1"/>
  <c r="QP59" i="1"/>
  <c r="QO63" i="1"/>
  <c r="QW34" i="1"/>
  <c r="QX34" i="1" s="1"/>
  <c r="QW55" i="1"/>
  <c r="QZ60" i="1"/>
  <c r="QZ59" i="1"/>
  <c r="QY63" i="1"/>
  <c r="RG34" i="1"/>
  <c r="RH34" i="1" s="1"/>
  <c r="RG55" i="1"/>
  <c r="RJ60" i="1"/>
  <c r="RJ59" i="1"/>
  <c r="RI63" i="1"/>
  <c r="RQ34" i="1"/>
  <c r="RR34" i="1" s="1"/>
  <c r="RQ55" i="1"/>
  <c r="RT60" i="1"/>
  <c r="RT59" i="1"/>
  <c r="RS63" i="1"/>
  <c r="SA34" i="1"/>
  <c r="SB34" i="1" s="1"/>
  <c r="SA55" i="1"/>
  <c r="SD60" i="1"/>
  <c r="SD59" i="1"/>
  <c r="SC63" i="1"/>
  <c r="SK34" i="1"/>
  <c r="SL34" i="1" s="1"/>
  <c r="SK55" i="1"/>
  <c r="SN60" i="1"/>
  <c r="SN59" i="1"/>
  <c r="SM63" i="1"/>
  <c r="O40" i="1"/>
  <c r="Q40" i="1" s="1"/>
  <c r="Q48" i="1" s="1"/>
  <c r="AI55" i="1"/>
  <c r="AJ55" i="1" s="1"/>
  <c r="OB123" i="1"/>
  <c r="HN123" i="1"/>
  <c r="RD123" i="1"/>
  <c r="KZ123" i="1"/>
  <c r="HX123" i="1"/>
  <c r="DH123" i="1"/>
  <c r="QY123" i="1"/>
  <c r="NW123" i="1"/>
  <c r="KU123" i="1"/>
  <c r="HS123" i="1"/>
  <c r="EQ123" i="1"/>
  <c r="BO123" i="1"/>
  <c r="MD123" i="1"/>
  <c r="QO123" i="1"/>
  <c r="NM123" i="1"/>
  <c r="KK123" i="1"/>
  <c r="HI123" i="1"/>
  <c r="EG123" i="1"/>
  <c r="BE123" i="1"/>
  <c r="EV123" i="1"/>
  <c r="NR123" i="1"/>
  <c r="FF123" i="1"/>
  <c r="QJ123" i="1"/>
  <c r="NH123" i="1"/>
  <c r="KF123" i="1"/>
  <c r="BT123" i="1"/>
  <c r="QE123" i="1"/>
  <c r="NC123" i="1"/>
  <c r="KA123" i="1"/>
  <c r="GY123" i="1"/>
  <c r="DW123" i="1"/>
  <c r="JB123" i="1"/>
  <c r="PU123" i="1"/>
  <c r="MS123" i="1"/>
  <c r="JQ123" i="1"/>
  <c r="GO123" i="1"/>
  <c r="DM123" i="1"/>
  <c r="AK123" i="1"/>
  <c r="EB123" i="1"/>
  <c r="AU123" i="1"/>
  <c r="MX123" i="1"/>
  <c r="EL123" i="1"/>
  <c r="KP123" i="1"/>
  <c r="SR123" i="1"/>
  <c r="PP123" i="1"/>
  <c r="MN123" i="1"/>
  <c r="JL123" i="1"/>
  <c r="SM123" i="1"/>
  <c r="PK123" i="1"/>
  <c r="MI123" i="1"/>
  <c r="JG123" i="1"/>
  <c r="GE123" i="1"/>
  <c r="DC123" i="1"/>
  <c r="SH123" i="1"/>
  <c r="FZ123" i="1"/>
  <c r="SC123" i="1"/>
  <c r="PA123" i="1"/>
  <c r="LY123" i="1"/>
  <c r="IW123" i="1"/>
  <c r="FU123" i="1"/>
  <c r="CS123" i="1"/>
  <c r="HD123" i="1"/>
  <c r="CN123" i="1"/>
  <c r="RN123" i="1"/>
  <c r="JV123" i="1"/>
  <c r="BJ123" i="1"/>
  <c r="LJ123" i="1"/>
  <c r="CD123" i="1"/>
  <c r="OL123" i="1"/>
  <c r="PZ123" i="1"/>
  <c r="DR123" i="1"/>
  <c r="GT123" i="1"/>
  <c r="RX123" i="1"/>
  <c r="OV123" i="1"/>
  <c r="LT123" i="1"/>
  <c r="IR123" i="1"/>
  <c r="GJ123" i="1"/>
  <c r="RS123" i="1"/>
  <c r="OQ123" i="1"/>
  <c r="LO123" i="1"/>
  <c r="IM123" i="1"/>
  <c r="FK123" i="1"/>
  <c r="CI123" i="1"/>
  <c r="PF123" i="1"/>
  <c r="CX123" i="1"/>
  <c r="RI123" i="1"/>
  <c r="OG123" i="1"/>
  <c r="LE123" i="1"/>
  <c r="IC123" i="1"/>
  <c r="FA123" i="1"/>
  <c r="BY123" i="1"/>
  <c r="FP123" i="1"/>
  <c r="AZ123" i="1"/>
  <c r="QT123" i="1"/>
  <c r="IH123" i="1"/>
  <c r="AP123" i="1"/>
  <c r="IX62" i="1" l="1"/>
  <c r="CT62" i="1"/>
  <c r="NI62" i="1"/>
  <c r="KG62" i="1"/>
  <c r="HE62" i="1"/>
  <c r="EC62" i="1"/>
  <c r="QA62" i="1"/>
  <c r="MY62" i="1"/>
  <c r="JW62" i="1"/>
  <c r="PV62" i="1"/>
  <c r="MT62" i="1"/>
  <c r="DN62" i="1"/>
  <c r="OC62" i="1"/>
  <c r="LA62" i="1"/>
  <c r="HY62" i="1"/>
  <c r="EW62" i="1"/>
  <c r="BU62" i="1"/>
  <c r="NX62" i="1"/>
  <c r="ER62" i="1"/>
  <c r="PG62" i="1"/>
  <c r="LF62" i="1"/>
  <c r="ID62" i="1"/>
  <c r="FB62" i="1"/>
  <c r="BZ62" i="1"/>
  <c r="MO62" i="1"/>
  <c r="JM62" i="1"/>
  <c r="GK62" i="1"/>
  <c r="MJ62" i="1"/>
  <c r="NS62" i="1"/>
  <c r="GP62" i="1"/>
  <c r="QF62" i="1"/>
  <c r="AV62" i="1"/>
  <c r="OM62" i="1"/>
  <c r="LK62" i="1"/>
  <c r="II62" i="1"/>
  <c r="CE62" i="1"/>
  <c r="PQ62" i="1"/>
  <c r="NN62" i="1"/>
  <c r="HJ62" i="1"/>
  <c r="EH62" i="1"/>
  <c r="BF62" i="1"/>
  <c r="OW62" i="1"/>
  <c r="LU62" i="1"/>
  <c r="IS62" i="1"/>
  <c r="CO62" i="1"/>
  <c r="SD62" i="1"/>
  <c r="RJ62" i="1"/>
  <c r="QP62" i="1"/>
  <c r="PB62" i="1"/>
  <c r="OH62" i="1"/>
  <c r="LZ62" i="1"/>
  <c r="KL62" i="1"/>
  <c r="JR62" i="1"/>
  <c r="FV62" i="1"/>
  <c r="AL62" i="1"/>
  <c r="SS62" i="1"/>
  <c r="RY62" i="1"/>
  <c r="RE62" i="1"/>
  <c r="QK62" i="1"/>
  <c r="FQ62" i="1"/>
  <c r="DI62" i="1"/>
  <c r="SN62" i="1"/>
  <c r="SL55" i="1"/>
  <c r="SM55" i="1"/>
  <c r="RT62" i="1"/>
  <c r="RR55" i="1"/>
  <c r="RS55" i="1"/>
  <c r="QZ62" i="1"/>
  <c r="QX55" i="1"/>
  <c r="QY55" i="1"/>
  <c r="PT55" i="1"/>
  <c r="PU55" i="1"/>
  <c r="PL62" i="1"/>
  <c r="PJ55" i="1"/>
  <c r="PK55" i="1"/>
  <c r="OR62" i="1"/>
  <c r="OP55" i="1"/>
  <c r="OQ55" i="1"/>
  <c r="NL55" i="1"/>
  <c r="NM55" i="1"/>
  <c r="ND62" i="1"/>
  <c r="NB55" i="1"/>
  <c r="NC55" i="1"/>
  <c r="MR55" i="1"/>
  <c r="MS55" i="1"/>
  <c r="LP62" i="1"/>
  <c r="LN55" i="1"/>
  <c r="LO55" i="1"/>
  <c r="LD55" i="1"/>
  <c r="LE55" i="1"/>
  <c r="KV62" i="1"/>
  <c r="KT55" i="1"/>
  <c r="KU55" i="1"/>
  <c r="KB62" i="1"/>
  <c r="JZ55" i="1"/>
  <c r="KA55" i="1"/>
  <c r="JH62" i="1"/>
  <c r="JF55" i="1"/>
  <c r="JG55" i="1"/>
  <c r="IV55" i="1"/>
  <c r="IW55" i="1"/>
  <c r="IN62" i="1"/>
  <c r="IL55" i="1"/>
  <c r="IM55" i="1"/>
  <c r="IB55" i="1"/>
  <c r="IC55" i="1"/>
  <c r="HT62" i="1"/>
  <c r="HR55" i="1"/>
  <c r="HS55" i="1"/>
  <c r="HH55" i="1"/>
  <c r="HI55" i="1"/>
  <c r="GZ62" i="1"/>
  <c r="GX55" i="1"/>
  <c r="GY55" i="1"/>
  <c r="GN55" i="1"/>
  <c r="GO55" i="1"/>
  <c r="GF62" i="1"/>
  <c r="GD55" i="1"/>
  <c r="GE55" i="1"/>
  <c r="FL62" i="1"/>
  <c r="FJ55" i="1"/>
  <c r="FK55" i="1"/>
  <c r="EZ55" i="1"/>
  <c r="FA55" i="1"/>
  <c r="EF55" i="1"/>
  <c r="EG55" i="1"/>
  <c r="DX62" i="1"/>
  <c r="DV55" i="1"/>
  <c r="DW55" i="1"/>
  <c r="DL55" i="1"/>
  <c r="DM55" i="1"/>
  <c r="DD62" i="1"/>
  <c r="DB55" i="1"/>
  <c r="DC55" i="1"/>
  <c r="CR55" i="1"/>
  <c r="CS55" i="1"/>
  <c r="CJ62" i="1"/>
  <c r="CH55" i="1"/>
  <c r="CI55" i="1"/>
  <c r="BX55" i="1"/>
  <c r="BY55" i="1"/>
  <c r="BP62" i="1"/>
  <c r="BN55" i="1"/>
  <c r="BO55" i="1"/>
  <c r="BD55" i="1"/>
  <c r="BE55" i="1"/>
  <c r="SI62" i="1"/>
  <c r="SG55" i="1"/>
  <c r="SH55" i="1"/>
  <c r="RO62" i="1"/>
  <c r="RM55" i="1"/>
  <c r="RN55" i="1"/>
  <c r="QU62" i="1"/>
  <c r="QS55" i="1"/>
  <c r="QT55" i="1"/>
  <c r="PO55" i="1"/>
  <c r="PP55" i="1"/>
  <c r="OU55" i="1"/>
  <c r="OV55" i="1"/>
  <c r="OA55" i="1"/>
  <c r="OB55" i="1"/>
  <c r="NG55" i="1"/>
  <c r="NH55" i="1"/>
  <c r="MM55" i="1"/>
  <c r="MN55" i="1"/>
  <c r="ME62" i="1"/>
  <c r="MC55" i="1"/>
  <c r="MD55" i="1"/>
  <c r="LS55" i="1"/>
  <c r="LT55" i="1"/>
  <c r="KY55" i="1"/>
  <c r="KZ55" i="1"/>
  <c r="KQ62" i="1"/>
  <c r="KO55" i="1"/>
  <c r="KP55" i="1"/>
  <c r="KE55" i="1"/>
  <c r="KF55" i="1"/>
  <c r="JK55" i="1"/>
  <c r="JL55" i="1"/>
  <c r="JC62" i="1"/>
  <c r="JA55" i="1"/>
  <c r="JB55" i="1"/>
  <c r="IQ55" i="1"/>
  <c r="IR55" i="1"/>
  <c r="HW55" i="1"/>
  <c r="HX55" i="1"/>
  <c r="HO62" i="1"/>
  <c r="HM55" i="1"/>
  <c r="HN55" i="1"/>
  <c r="HC55" i="1"/>
  <c r="HD55" i="1"/>
  <c r="GU62" i="1"/>
  <c r="GS55" i="1"/>
  <c r="GT55" i="1"/>
  <c r="GI55" i="1"/>
  <c r="GJ55" i="1"/>
  <c r="GA62" i="1"/>
  <c r="FY55" i="1"/>
  <c r="FZ55" i="1"/>
  <c r="FG62" i="1"/>
  <c r="FE55" i="1"/>
  <c r="FF55" i="1"/>
  <c r="EU55" i="1"/>
  <c r="EV55" i="1"/>
  <c r="EM62" i="1"/>
  <c r="EK55" i="1"/>
  <c r="EL55" i="1"/>
  <c r="EA55" i="1"/>
  <c r="EB55" i="1"/>
  <c r="DS62" i="1"/>
  <c r="DQ55" i="1"/>
  <c r="DR55" i="1"/>
  <c r="CY62" i="1"/>
  <c r="CW55" i="1"/>
  <c r="CX55" i="1"/>
  <c r="CM55" i="1"/>
  <c r="CN55" i="1"/>
  <c r="BS55" i="1"/>
  <c r="BT55" i="1"/>
  <c r="BK62" i="1"/>
  <c r="BI55" i="1"/>
  <c r="BJ55" i="1"/>
  <c r="AY55" i="1"/>
  <c r="AZ55" i="1"/>
  <c r="AQ62" i="1"/>
  <c r="AO55" i="1"/>
  <c r="AP55" i="1"/>
  <c r="SB55" i="1"/>
  <c r="SC55" i="1"/>
  <c r="RH55" i="1"/>
  <c r="RI55" i="1"/>
  <c r="QN55" i="1"/>
  <c r="QO55" i="1"/>
  <c r="QD55" i="1"/>
  <c r="QE55" i="1"/>
  <c r="OZ55" i="1"/>
  <c r="PA55" i="1"/>
  <c r="OF55" i="1"/>
  <c r="OG55" i="1"/>
  <c r="NV55" i="1"/>
  <c r="NW55" i="1"/>
  <c r="MH55" i="1"/>
  <c r="MI55" i="1"/>
  <c r="LX55" i="1"/>
  <c r="LY55" i="1"/>
  <c r="KJ55" i="1"/>
  <c r="KK55" i="1"/>
  <c r="JP55" i="1"/>
  <c r="JQ55" i="1"/>
  <c r="FT55" i="1"/>
  <c r="FU55" i="1"/>
  <c r="EP55" i="1"/>
  <c r="EQ55" i="1"/>
  <c r="AT55" i="1"/>
  <c r="AU55" i="1"/>
  <c r="SQ55" i="1"/>
  <c r="SR55" i="1"/>
  <c r="RW55" i="1"/>
  <c r="RX55" i="1"/>
  <c r="RC55" i="1"/>
  <c r="RD55" i="1"/>
  <c r="QI55" i="1"/>
  <c r="QJ55" i="1"/>
  <c r="PY55" i="1"/>
  <c r="PZ55" i="1"/>
  <c r="PE55" i="1"/>
  <c r="PF55" i="1"/>
  <c r="OK55" i="1"/>
  <c r="OL55" i="1"/>
  <c r="NQ55" i="1"/>
  <c r="NR55" i="1"/>
  <c r="MW55" i="1"/>
  <c r="MX55" i="1"/>
  <c r="LI55" i="1"/>
  <c r="LJ55" i="1"/>
  <c r="JU55" i="1"/>
  <c r="JV55" i="1"/>
  <c r="IG55" i="1"/>
  <c r="IH55" i="1"/>
  <c r="FO55" i="1"/>
  <c r="FP55" i="1"/>
  <c r="DG55" i="1"/>
  <c r="DH55" i="1"/>
  <c r="CC55" i="1"/>
  <c r="CD55" i="1"/>
  <c r="AK55" i="1"/>
  <c r="TM3" i="1" l="1"/>
  <c r="VL80" i="1"/>
  <c r="VF80" i="1"/>
  <c r="UZ80" i="1"/>
  <c r="UT80" i="1"/>
  <c r="UN80" i="1"/>
  <c r="UH80" i="1"/>
  <c r="UB80" i="1"/>
  <c r="TV80" i="1"/>
  <c r="TP80" i="1"/>
  <c r="TJ80" i="1"/>
  <c r="TD80" i="1"/>
  <c r="VO3" i="1"/>
  <c r="VI3" i="1"/>
  <c r="VC3" i="1"/>
  <c r="UW3" i="1"/>
  <c r="UQ3" i="1"/>
  <c r="UK3" i="1"/>
  <c r="UE3" i="1"/>
  <c r="TY3" i="1"/>
  <c r="TS3" i="1"/>
  <c r="TG3" i="1"/>
  <c r="SP1" i="1"/>
  <c r="SQ1" i="1" s="1"/>
  <c r="SR1" i="1" s="1"/>
  <c r="SS1" i="1" s="1"/>
  <c r="ST1" i="1" s="1"/>
  <c r="SK1" i="1"/>
  <c r="SL1" i="1" s="1"/>
  <c r="SM1" i="1" s="1"/>
  <c r="SN1" i="1" s="1"/>
  <c r="SO1" i="1" s="1"/>
  <c r="SF1" i="1"/>
  <c r="SG1" i="1" s="1"/>
  <c r="SH1" i="1" s="1"/>
  <c r="SI1" i="1" s="1"/>
  <c r="SJ1" i="1" s="1"/>
  <c r="SA1" i="1"/>
  <c r="SB1" i="1" s="1"/>
  <c r="SC1" i="1" s="1"/>
  <c r="SD1" i="1" s="1"/>
  <c r="SE1" i="1" s="1"/>
  <c r="RV1" i="1"/>
  <c r="RW1" i="1" s="1"/>
  <c r="RX1" i="1" s="1"/>
  <c r="RY1" i="1" s="1"/>
  <c r="RZ1" i="1" s="1"/>
  <c r="RQ1" i="1"/>
  <c r="RR1" i="1" s="1"/>
  <c r="RS1" i="1" s="1"/>
  <c r="RT1" i="1" s="1"/>
  <c r="RU1" i="1" s="1"/>
  <c r="RL1" i="1"/>
  <c r="RM1" i="1" s="1"/>
  <c r="RN1" i="1" s="1"/>
  <c r="RO1" i="1" s="1"/>
  <c r="RP1" i="1" s="1"/>
  <c r="RG1" i="1"/>
  <c r="RH1" i="1" s="1"/>
  <c r="RI1" i="1" s="1"/>
  <c r="RJ1" i="1" s="1"/>
  <c r="RK1" i="1" s="1"/>
  <c r="RB1" i="1"/>
  <c r="RC1" i="1" s="1"/>
  <c r="RD1" i="1" s="1"/>
  <c r="RE1" i="1" s="1"/>
  <c r="RF1" i="1" s="1"/>
  <c r="QW1" i="1"/>
  <c r="QX1" i="1" s="1"/>
  <c r="QY1" i="1" s="1"/>
  <c r="QZ1" i="1" s="1"/>
  <c r="RA1" i="1" s="1"/>
  <c r="QR1" i="1"/>
  <c r="QS1" i="1" s="1"/>
  <c r="QT1" i="1" s="1"/>
  <c r="QU1" i="1" s="1"/>
  <c r="QV1" i="1" s="1"/>
  <c r="QM1" i="1"/>
  <c r="QN1" i="1" s="1"/>
  <c r="QO1" i="1" s="1"/>
  <c r="QP1" i="1" s="1"/>
  <c r="QQ1" i="1" s="1"/>
  <c r="QH1" i="1"/>
  <c r="QI1" i="1" s="1"/>
  <c r="QJ1" i="1" s="1"/>
  <c r="QK1" i="1" s="1"/>
  <c r="QL1" i="1" s="1"/>
  <c r="QC1" i="1"/>
  <c r="QD1" i="1" s="1"/>
  <c r="QE1" i="1" s="1"/>
  <c r="QF1" i="1" s="1"/>
  <c r="QG1" i="1" s="1"/>
  <c r="PX1" i="1"/>
  <c r="PY1" i="1" s="1"/>
  <c r="PZ1" i="1" s="1"/>
  <c r="QA1" i="1" s="1"/>
  <c r="QB1" i="1" s="1"/>
  <c r="PS1" i="1"/>
  <c r="PT1" i="1" s="1"/>
  <c r="PU1" i="1" s="1"/>
  <c r="PV1" i="1" s="1"/>
  <c r="PW1" i="1" s="1"/>
  <c r="PN1" i="1"/>
  <c r="PO1" i="1" s="1"/>
  <c r="PP1" i="1" s="1"/>
  <c r="PQ1" i="1" s="1"/>
  <c r="PR1" i="1" s="1"/>
  <c r="PI1" i="1"/>
  <c r="PJ1" i="1" s="1"/>
  <c r="PK1" i="1" s="1"/>
  <c r="PL1" i="1" s="1"/>
  <c r="PM1" i="1" s="1"/>
  <c r="PD1" i="1"/>
  <c r="PE1" i="1" s="1"/>
  <c r="PF1" i="1" s="1"/>
  <c r="PG1" i="1" s="1"/>
  <c r="PH1" i="1" s="1"/>
  <c r="OY1" i="1"/>
  <c r="OZ1" i="1" s="1"/>
  <c r="PA1" i="1" s="1"/>
  <c r="PB1" i="1" s="1"/>
  <c r="PC1" i="1" s="1"/>
  <c r="OT1" i="1"/>
  <c r="OU1" i="1" s="1"/>
  <c r="OV1" i="1" s="1"/>
  <c r="OW1" i="1" s="1"/>
  <c r="OX1" i="1" s="1"/>
  <c r="OO1" i="1"/>
  <c r="OP1" i="1" s="1"/>
  <c r="OQ1" i="1" s="1"/>
  <c r="OR1" i="1" s="1"/>
  <c r="OS1" i="1" s="1"/>
  <c r="OJ1" i="1"/>
  <c r="OK1" i="1" s="1"/>
  <c r="OL1" i="1" s="1"/>
  <c r="OM1" i="1" s="1"/>
  <c r="ON1" i="1" s="1"/>
  <c r="OE1" i="1"/>
  <c r="OF1" i="1" s="1"/>
  <c r="OG1" i="1" s="1"/>
  <c r="OH1" i="1" s="1"/>
  <c r="OI1" i="1" s="1"/>
  <c r="NZ1" i="1"/>
  <c r="OA1" i="1" s="1"/>
  <c r="OB1" i="1" s="1"/>
  <c r="OC1" i="1" s="1"/>
  <c r="OD1" i="1" s="1"/>
  <c r="NU1" i="1"/>
  <c r="NV1" i="1" s="1"/>
  <c r="NW1" i="1" s="1"/>
  <c r="NX1" i="1" s="1"/>
  <c r="NY1" i="1" s="1"/>
  <c r="NP1" i="1"/>
  <c r="NQ1" i="1" s="1"/>
  <c r="NR1" i="1" s="1"/>
  <c r="NS1" i="1" s="1"/>
  <c r="NT1" i="1" s="1"/>
  <c r="NK1" i="1"/>
  <c r="NL1" i="1" s="1"/>
  <c r="NM1" i="1" s="1"/>
  <c r="NN1" i="1" s="1"/>
  <c r="NO1" i="1" s="1"/>
  <c r="NF1" i="1"/>
  <c r="NG1" i="1" s="1"/>
  <c r="NH1" i="1" s="1"/>
  <c r="NI1" i="1" s="1"/>
  <c r="NJ1" i="1" s="1"/>
  <c r="NA1" i="1"/>
  <c r="NB1" i="1" s="1"/>
  <c r="NC1" i="1" s="1"/>
  <c r="ND1" i="1" s="1"/>
  <c r="NE1" i="1" s="1"/>
  <c r="MV1" i="1"/>
  <c r="MW1" i="1" s="1"/>
  <c r="MX1" i="1" s="1"/>
  <c r="MY1" i="1" s="1"/>
  <c r="MZ1" i="1" s="1"/>
  <c r="MQ1" i="1"/>
  <c r="MR1" i="1" s="1"/>
  <c r="MS1" i="1" s="1"/>
  <c r="MT1" i="1" s="1"/>
  <c r="MU1" i="1" s="1"/>
  <c r="ML1" i="1"/>
  <c r="MM1" i="1" s="1"/>
  <c r="MN1" i="1" s="1"/>
  <c r="MO1" i="1" s="1"/>
  <c r="MP1" i="1" s="1"/>
  <c r="MG1" i="1"/>
  <c r="MH1" i="1" s="1"/>
  <c r="MI1" i="1" s="1"/>
  <c r="MJ1" i="1" s="1"/>
  <c r="MK1" i="1" s="1"/>
  <c r="MB1" i="1"/>
  <c r="MC1" i="1" s="1"/>
  <c r="MD1" i="1" s="1"/>
  <c r="ME1" i="1" s="1"/>
  <c r="MF1" i="1" s="1"/>
  <c r="LW1" i="1"/>
  <c r="LX1" i="1" s="1"/>
  <c r="LY1" i="1" s="1"/>
  <c r="LZ1" i="1" s="1"/>
  <c r="MA1" i="1" s="1"/>
  <c r="LR1" i="1"/>
  <c r="LS1" i="1" s="1"/>
  <c r="LT1" i="1" s="1"/>
  <c r="LU1" i="1" s="1"/>
  <c r="LV1" i="1" s="1"/>
  <c r="LM1" i="1"/>
  <c r="LN1" i="1" s="1"/>
  <c r="LO1" i="1" s="1"/>
  <c r="LP1" i="1" s="1"/>
  <c r="LQ1" i="1" s="1"/>
  <c r="LH1" i="1"/>
  <c r="LI1" i="1" s="1"/>
  <c r="LJ1" i="1" s="1"/>
  <c r="LK1" i="1" s="1"/>
  <c r="LL1" i="1" s="1"/>
  <c r="LC1" i="1"/>
  <c r="LD1" i="1" s="1"/>
  <c r="LE1" i="1" s="1"/>
  <c r="LF1" i="1" s="1"/>
  <c r="LG1" i="1" s="1"/>
  <c r="KX1" i="1"/>
  <c r="KY1" i="1" s="1"/>
  <c r="KZ1" i="1" s="1"/>
  <c r="LA1" i="1" s="1"/>
  <c r="LB1" i="1" s="1"/>
  <c r="KS1" i="1"/>
  <c r="KT1" i="1" s="1"/>
  <c r="KU1" i="1" s="1"/>
  <c r="KV1" i="1" s="1"/>
  <c r="KW1" i="1" s="1"/>
  <c r="KN1" i="1"/>
  <c r="KO1" i="1" s="1"/>
  <c r="KP1" i="1" s="1"/>
  <c r="KQ1" i="1" s="1"/>
  <c r="KR1" i="1" s="1"/>
  <c r="KI1" i="1"/>
  <c r="KJ1" i="1" s="1"/>
  <c r="KK1" i="1" s="1"/>
  <c r="KL1" i="1" s="1"/>
  <c r="KM1" i="1" s="1"/>
  <c r="KD1" i="1"/>
  <c r="KE1" i="1" s="1"/>
  <c r="KF1" i="1" s="1"/>
  <c r="KG1" i="1" s="1"/>
  <c r="KH1" i="1" s="1"/>
  <c r="JY1" i="1"/>
  <c r="JZ1" i="1" s="1"/>
  <c r="KA1" i="1" s="1"/>
  <c r="KB1" i="1" s="1"/>
  <c r="KC1" i="1" s="1"/>
  <c r="JT1" i="1"/>
  <c r="JU1" i="1" s="1"/>
  <c r="JV1" i="1" s="1"/>
  <c r="JW1" i="1" s="1"/>
  <c r="JX1" i="1" s="1"/>
  <c r="JO1" i="1"/>
  <c r="JP1" i="1" s="1"/>
  <c r="JQ1" i="1" s="1"/>
  <c r="JR1" i="1" s="1"/>
  <c r="JS1" i="1" s="1"/>
  <c r="JJ1" i="1"/>
  <c r="JK1" i="1" s="1"/>
  <c r="JL1" i="1" s="1"/>
  <c r="JM1" i="1" s="1"/>
  <c r="JN1" i="1" s="1"/>
  <c r="JE1" i="1"/>
  <c r="JF1" i="1" s="1"/>
  <c r="JG1" i="1" s="1"/>
  <c r="JH1" i="1" s="1"/>
  <c r="JI1" i="1" s="1"/>
  <c r="IZ1" i="1"/>
  <c r="JA1" i="1" s="1"/>
  <c r="JB1" i="1" s="1"/>
  <c r="JC1" i="1" s="1"/>
  <c r="JD1" i="1" s="1"/>
  <c r="IU1" i="1"/>
  <c r="IV1" i="1" s="1"/>
  <c r="IW1" i="1" s="1"/>
  <c r="IX1" i="1" s="1"/>
  <c r="IY1" i="1" s="1"/>
  <c r="IP1" i="1"/>
  <c r="IQ1" i="1" s="1"/>
  <c r="IR1" i="1" s="1"/>
  <c r="IS1" i="1" s="1"/>
  <c r="IT1" i="1" s="1"/>
  <c r="IK1" i="1"/>
  <c r="IL1" i="1" s="1"/>
  <c r="IM1" i="1" s="1"/>
  <c r="IN1" i="1" s="1"/>
  <c r="IO1" i="1" s="1"/>
  <c r="IF1" i="1"/>
  <c r="IG1" i="1" s="1"/>
  <c r="IH1" i="1" s="1"/>
  <c r="II1" i="1" s="1"/>
  <c r="IJ1" i="1" s="1"/>
  <c r="IA1" i="1"/>
  <c r="IB1" i="1" s="1"/>
  <c r="IC1" i="1" s="1"/>
  <c r="ID1" i="1" s="1"/>
  <c r="IE1" i="1" s="1"/>
  <c r="HV1" i="1"/>
  <c r="HW1" i="1" s="1"/>
  <c r="HX1" i="1" s="1"/>
  <c r="HY1" i="1" s="1"/>
  <c r="HZ1" i="1" s="1"/>
  <c r="HQ1" i="1"/>
  <c r="HR1" i="1" s="1"/>
  <c r="HS1" i="1" s="1"/>
  <c r="HT1" i="1" s="1"/>
  <c r="HU1" i="1" s="1"/>
  <c r="HL1" i="1"/>
  <c r="HM1" i="1" s="1"/>
  <c r="HN1" i="1" s="1"/>
  <c r="HO1" i="1" s="1"/>
  <c r="HP1" i="1" s="1"/>
  <c r="HG1" i="1"/>
  <c r="HH1" i="1" s="1"/>
  <c r="HI1" i="1" s="1"/>
  <c r="HJ1" i="1" s="1"/>
  <c r="HK1" i="1" s="1"/>
  <c r="HB1" i="1"/>
  <c r="HC1" i="1" s="1"/>
  <c r="HD1" i="1" s="1"/>
  <c r="HE1" i="1" s="1"/>
  <c r="HF1" i="1" s="1"/>
  <c r="GW1" i="1"/>
  <c r="GX1" i="1" s="1"/>
  <c r="GY1" i="1" s="1"/>
  <c r="GZ1" i="1" s="1"/>
  <c r="HA1" i="1" s="1"/>
  <c r="GR1" i="1"/>
  <c r="GS1" i="1" s="1"/>
  <c r="GT1" i="1" s="1"/>
  <c r="GU1" i="1" s="1"/>
  <c r="GV1" i="1" s="1"/>
  <c r="GM1" i="1"/>
  <c r="GN1" i="1" s="1"/>
  <c r="GO1" i="1" s="1"/>
  <c r="GP1" i="1" s="1"/>
  <c r="GQ1" i="1" s="1"/>
  <c r="GH1" i="1"/>
  <c r="GI1" i="1" s="1"/>
  <c r="GJ1" i="1" s="1"/>
  <c r="GK1" i="1" s="1"/>
  <c r="GL1" i="1" s="1"/>
  <c r="GC1" i="1"/>
  <c r="GD1" i="1" s="1"/>
  <c r="GE1" i="1" s="1"/>
  <c r="GF1" i="1" s="1"/>
  <c r="GG1" i="1" s="1"/>
  <c r="FX1" i="1"/>
  <c r="FY1" i="1" s="1"/>
  <c r="FZ1" i="1" s="1"/>
  <c r="GA1" i="1" s="1"/>
  <c r="GB1" i="1" s="1"/>
  <c r="FS1" i="1"/>
  <c r="FT1" i="1" s="1"/>
  <c r="FU1" i="1" s="1"/>
  <c r="FV1" i="1" s="1"/>
  <c r="FW1" i="1" s="1"/>
  <c r="FN1" i="1"/>
  <c r="FO1" i="1" s="1"/>
  <c r="FP1" i="1" s="1"/>
  <c r="FQ1" i="1" s="1"/>
  <c r="FR1" i="1" s="1"/>
  <c r="FI1" i="1"/>
  <c r="FJ1" i="1" s="1"/>
  <c r="FK1" i="1" s="1"/>
  <c r="FL1" i="1" s="1"/>
  <c r="FM1" i="1" s="1"/>
  <c r="FD1" i="1"/>
  <c r="FE1" i="1" s="1"/>
  <c r="FF1" i="1" s="1"/>
  <c r="FG1" i="1" s="1"/>
  <c r="FH1" i="1" s="1"/>
  <c r="EY1" i="1"/>
  <c r="EZ1" i="1" s="1"/>
  <c r="FA1" i="1" s="1"/>
  <c r="FB1" i="1" s="1"/>
  <c r="FC1" i="1" s="1"/>
  <c r="ET1" i="1"/>
  <c r="EU1" i="1" s="1"/>
  <c r="EV1" i="1" s="1"/>
  <c r="EW1" i="1" s="1"/>
  <c r="EX1" i="1" s="1"/>
  <c r="EO1" i="1"/>
  <c r="EP1" i="1" s="1"/>
  <c r="EQ1" i="1" s="1"/>
  <c r="ER1" i="1" s="1"/>
  <c r="ES1" i="1" s="1"/>
  <c r="EJ1" i="1"/>
  <c r="EK1" i="1" s="1"/>
  <c r="EL1" i="1" s="1"/>
  <c r="EM1" i="1" s="1"/>
  <c r="EN1" i="1" s="1"/>
  <c r="EE1" i="1"/>
  <c r="EF1" i="1" s="1"/>
  <c r="EG1" i="1" s="1"/>
  <c r="EH1" i="1" s="1"/>
  <c r="EI1" i="1" s="1"/>
  <c r="DZ1" i="1"/>
  <c r="EA1" i="1" s="1"/>
  <c r="EB1" i="1" s="1"/>
  <c r="EC1" i="1" s="1"/>
  <c r="ED1" i="1" s="1"/>
  <c r="DU1" i="1"/>
  <c r="DV1" i="1" s="1"/>
  <c r="DW1" i="1" s="1"/>
  <c r="DX1" i="1" s="1"/>
  <c r="DY1" i="1" s="1"/>
  <c r="DP1" i="1"/>
  <c r="DQ1" i="1" s="1"/>
  <c r="DR1" i="1" s="1"/>
  <c r="DS1" i="1" s="1"/>
  <c r="DT1" i="1" s="1"/>
  <c r="DK1" i="1"/>
  <c r="DL1" i="1" s="1"/>
  <c r="DM1" i="1" s="1"/>
  <c r="DN1" i="1" s="1"/>
  <c r="DO1" i="1" s="1"/>
  <c r="DF1" i="1"/>
  <c r="DG1" i="1" s="1"/>
  <c r="DH1" i="1" s="1"/>
  <c r="DI1" i="1" s="1"/>
  <c r="DJ1" i="1" s="1"/>
  <c r="DA1" i="1"/>
  <c r="DB1" i="1" s="1"/>
  <c r="DC1" i="1" s="1"/>
  <c r="DD1" i="1" s="1"/>
  <c r="DE1" i="1" s="1"/>
  <c r="CV1" i="1"/>
  <c r="CW1" i="1" s="1"/>
  <c r="CX1" i="1" s="1"/>
  <c r="CY1" i="1" s="1"/>
  <c r="CZ1" i="1" s="1"/>
  <c r="CQ1" i="1"/>
  <c r="CR1" i="1" s="1"/>
  <c r="CS1" i="1" s="1"/>
  <c r="CT1" i="1" s="1"/>
  <c r="CU1" i="1" s="1"/>
  <c r="CL1" i="1"/>
  <c r="CM1" i="1" s="1"/>
  <c r="CN1" i="1" s="1"/>
  <c r="CO1" i="1" s="1"/>
  <c r="CP1" i="1" s="1"/>
  <c r="CG1" i="1"/>
  <c r="CH1" i="1" s="1"/>
  <c r="CI1" i="1" s="1"/>
  <c r="CJ1" i="1" s="1"/>
  <c r="CK1" i="1" s="1"/>
  <c r="CB1" i="1"/>
  <c r="CC1" i="1" s="1"/>
  <c r="CD1" i="1" s="1"/>
  <c r="CE1" i="1" s="1"/>
  <c r="CF1" i="1" s="1"/>
  <c r="BW1" i="1"/>
  <c r="BX1" i="1" s="1"/>
  <c r="BY1" i="1" s="1"/>
  <c r="BZ1" i="1" s="1"/>
  <c r="CA1" i="1" s="1"/>
  <c r="BR1" i="1"/>
  <c r="BS1" i="1" s="1"/>
  <c r="BT1" i="1" s="1"/>
  <c r="BU1" i="1" s="1"/>
  <c r="BV1" i="1" s="1"/>
  <c r="BM1" i="1"/>
  <c r="BN1" i="1" s="1"/>
  <c r="BO1" i="1" s="1"/>
  <c r="BP1" i="1" s="1"/>
  <c r="BQ1" i="1" s="1"/>
  <c r="BH1" i="1"/>
  <c r="BI1" i="1" s="1"/>
  <c r="BJ1" i="1" s="1"/>
  <c r="BK1" i="1" s="1"/>
  <c r="BL1" i="1" s="1"/>
  <c r="BC1" i="1"/>
  <c r="BD1" i="1" s="1"/>
  <c r="BE1" i="1" s="1"/>
  <c r="BF1" i="1" s="1"/>
  <c r="BG1" i="1" s="1"/>
  <c r="AX1" i="1"/>
  <c r="AY1" i="1" s="1"/>
  <c r="AZ1" i="1" s="1"/>
  <c r="BA1" i="1" s="1"/>
  <c r="BB1" i="1" s="1"/>
  <c r="AT1" i="1"/>
  <c r="AU1" i="1" s="1"/>
  <c r="AV1" i="1" s="1"/>
  <c r="AW1" i="1" s="1"/>
  <c r="AO1" i="1"/>
  <c r="AP1" i="1" s="1"/>
  <c r="AQ1" i="1" s="1"/>
  <c r="AR1" i="1" s="1"/>
  <c r="AJ1" i="1"/>
  <c r="AK1" i="1" s="1"/>
  <c r="AL1" i="1" s="1"/>
  <c r="AM1" i="1" s="1"/>
  <c r="AE1" i="1"/>
  <c r="AF1" i="1" s="1"/>
  <c r="AG1" i="1" s="1"/>
  <c r="AH1" i="1" s="1"/>
  <c r="T1" i="1"/>
  <c r="SX80" i="1"/>
  <c r="TA3" i="1"/>
  <c r="J80" i="1"/>
  <c r="I13" i="1"/>
  <c r="SR91" i="1"/>
  <c r="ST91" i="1" s="1"/>
  <c r="SM91" i="1"/>
  <c r="SO91" i="1" s="1"/>
  <c r="SH91" i="1"/>
  <c r="SJ91" i="1" s="1"/>
  <c r="SC91" i="1"/>
  <c r="SE91" i="1" s="1"/>
  <c r="RX91" i="1"/>
  <c r="RZ91" i="1" s="1"/>
  <c r="RS91" i="1"/>
  <c r="RU91" i="1" s="1"/>
  <c r="RN91" i="1"/>
  <c r="RP91" i="1" s="1"/>
  <c r="RI91" i="1"/>
  <c r="RK91" i="1" s="1"/>
  <c r="RD91" i="1"/>
  <c r="RF91" i="1" s="1"/>
  <c r="QY91" i="1"/>
  <c r="RA91" i="1" s="1"/>
  <c r="QT91" i="1"/>
  <c r="QV91" i="1" s="1"/>
  <c r="QO91" i="1"/>
  <c r="QQ91" i="1" s="1"/>
  <c r="QJ91" i="1"/>
  <c r="QL91" i="1" s="1"/>
  <c r="QE91" i="1"/>
  <c r="QG91" i="1" s="1"/>
  <c r="PZ91" i="1"/>
  <c r="QB91" i="1" s="1"/>
  <c r="PU91" i="1"/>
  <c r="PW91" i="1" s="1"/>
  <c r="PP91" i="1"/>
  <c r="PR91" i="1" s="1"/>
  <c r="PK91" i="1"/>
  <c r="PM91" i="1" s="1"/>
  <c r="PF91" i="1"/>
  <c r="PH91" i="1" s="1"/>
  <c r="PA91" i="1"/>
  <c r="PC91" i="1" s="1"/>
  <c r="OV91" i="1"/>
  <c r="OX91" i="1" s="1"/>
  <c r="OQ91" i="1"/>
  <c r="OS91" i="1" s="1"/>
  <c r="OL91" i="1"/>
  <c r="ON91" i="1" s="1"/>
  <c r="OG91" i="1"/>
  <c r="OI91" i="1" s="1"/>
  <c r="OB91" i="1"/>
  <c r="OD91" i="1" s="1"/>
  <c r="NW91" i="1"/>
  <c r="NY91" i="1" s="1"/>
  <c r="NR91" i="1"/>
  <c r="NT91" i="1" s="1"/>
  <c r="NM91" i="1"/>
  <c r="NO91" i="1" s="1"/>
  <c r="NH91" i="1"/>
  <c r="NJ91" i="1" s="1"/>
  <c r="NC91" i="1"/>
  <c r="NE91" i="1" s="1"/>
  <c r="MX91" i="1"/>
  <c r="MZ91" i="1" s="1"/>
  <c r="MS91" i="1"/>
  <c r="MU91" i="1" s="1"/>
  <c r="MN91" i="1"/>
  <c r="MP91" i="1" s="1"/>
  <c r="MI91" i="1"/>
  <c r="MK91" i="1" s="1"/>
  <c r="MD91" i="1"/>
  <c r="MF91" i="1" s="1"/>
  <c r="LY91" i="1"/>
  <c r="MA91" i="1" s="1"/>
  <c r="LT91" i="1"/>
  <c r="LV91" i="1" s="1"/>
  <c r="LO91" i="1"/>
  <c r="LQ91" i="1" s="1"/>
  <c r="LJ91" i="1"/>
  <c r="LL91" i="1" s="1"/>
  <c r="LE91" i="1"/>
  <c r="LG91" i="1" s="1"/>
  <c r="KZ91" i="1"/>
  <c r="LB91" i="1" s="1"/>
  <c r="KU91" i="1"/>
  <c r="KW91" i="1" s="1"/>
  <c r="KP91" i="1"/>
  <c r="KR91" i="1" s="1"/>
  <c r="KK91" i="1"/>
  <c r="KM91" i="1" s="1"/>
  <c r="KF91" i="1"/>
  <c r="KH91" i="1" s="1"/>
  <c r="KA91" i="1"/>
  <c r="KC91" i="1" s="1"/>
  <c r="JV91" i="1"/>
  <c r="JX91" i="1" s="1"/>
  <c r="JQ91" i="1"/>
  <c r="JS91" i="1" s="1"/>
  <c r="JL91" i="1"/>
  <c r="JN91" i="1" s="1"/>
  <c r="JG91" i="1"/>
  <c r="JI91" i="1" s="1"/>
  <c r="JB91" i="1"/>
  <c r="JD91" i="1" s="1"/>
  <c r="IW91" i="1"/>
  <c r="IY91" i="1" s="1"/>
  <c r="IR91" i="1"/>
  <c r="IT91" i="1" s="1"/>
  <c r="IM91" i="1"/>
  <c r="IO91" i="1" s="1"/>
  <c r="IH91" i="1"/>
  <c r="IJ91" i="1" s="1"/>
  <c r="IC91" i="1"/>
  <c r="IE91" i="1" s="1"/>
  <c r="HX91" i="1"/>
  <c r="HZ91" i="1" s="1"/>
  <c r="HS91" i="1"/>
  <c r="HU91" i="1" s="1"/>
  <c r="HN91" i="1"/>
  <c r="HP91" i="1" s="1"/>
  <c r="HI91" i="1"/>
  <c r="HK91" i="1" s="1"/>
  <c r="HD91" i="1"/>
  <c r="HF91" i="1" s="1"/>
  <c r="GY91" i="1"/>
  <c r="HA91" i="1" s="1"/>
  <c r="GT91" i="1"/>
  <c r="GV91" i="1" s="1"/>
  <c r="GO91" i="1"/>
  <c r="GQ91" i="1" s="1"/>
  <c r="GJ91" i="1"/>
  <c r="GL91" i="1" s="1"/>
  <c r="GE91" i="1"/>
  <c r="GG91" i="1" s="1"/>
  <c r="FZ91" i="1"/>
  <c r="GB91" i="1" s="1"/>
  <c r="FU91" i="1"/>
  <c r="FW91" i="1" s="1"/>
  <c r="FP91" i="1"/>
  <c r="FR91" i="1" s="1"/>
  <c r="FK91" i="1"/>
  <c r="FM91" i="1" s="1"/>
  <c r="FF91" i="1"/>
  <c r="FH91" i="1" s="1"/>
  <c r="FA91" i="1"/>
  <c r="FC91" i="1" s="1"/>
  <c r="EV91" i="1"/>
  <c r="EX91" i="1" s="1"/>
  <c r="EQ91" i="1"/>
  <c r="ES91" i="1" s="1"/>
  <c r="EL91" i="1"/>
  <c r="EN91" i="1" s="1"/>
  <c r="EG91" i="1"/>
  <c r="EI91" i="1" s="1"/>
  <c r="EB91" i="1"/>
  <c r="ED91" i="1" s="1"/>
  <c r="DW91" i="1"/>
  <c r="DY91" i="1" s="1"/>
  <c r="DR91" i="1"/>
  <c r="DT91" i="1" s="1"/>
  <c r="DM91" i="1"/>
  <c r="DO91" i="1" s="1"/>
  <c r="DH91" i="1"/>
  <c r="DJ91" i="1" s="1"/>
  <c r="DC91" i="1"/>
  <c r="DE91" i="1" s="1"/>
  <c r="CX91" i="1"/>
  <c r="CZ91" i="1" s="1"/>
  <c r="CS91" i="1"/>
  <c r="CU91" i="1" s="1"/>
  <c r="CN91" i="1"/>
  <c r="CP91" i="1" s="1"/>
  <c r="CI91" i="1"/>
  <c r="CK91" i="1" s="1"/>
  <c r="CD91" i="1"/>
  <c r="CF91" i="1" s="1"/>
  <c r="BY91" i="1"/>
  <c r="CA91" i="1" s="1"/>
  <c r="BT91" i="1"/>
  <c r="BV91" i="1" s="1"/>
  <c r="BO91" i="1"/>
  <c r="BQ91" i="1" s="1"/>
  <c r="BJ91" i="1"/>
  <c r="BL91" i="1" s="1"/>
  <c r="BE91" i="1"/>
  <c r="BG91" i="1" s="1"/>
  <c r="AZ91" i="1"/>
  <c r="BB91" i="1" s="1"/>
  <c r="AU91" i="1"/>
  <c r="AW91" i="1" s="1"/>
  <c r="AP91" i="1"/>
  <c r="AR91" i="1" s="1"/>
  <c r="AK91" i="1"/>
  <c r="AM91" i="1" s="1"/>
  <c r="SR90" i="1"/>
  <c r="ST90" i="1" s="1"/>
  <c r="SM90" i="1"/>
  <c r="SO90" i="1" s="1"/>
  <c r="SH90" i="1"/>
  <c r="SJ90" i="1" s="1"/>
  <c r="SC90" i="1"/>
  <c r="SE90" i="1" s="1"/>
  <c r="RX90" i="1"/>
  <c r="RZ90" i="1" s="1"/>
  <c r="RS90" i="1"/>
  <c r="RU90" i="1" s="1"/>
  <c r="RN90" i="1"/>
  <c r="RP90" i="1" s="1"/>
  <c r="RI90" i="1"/>
  <c r="RK90" i="1" s="1"/>
  <c r="RD90" i="1"/>
  <c r="RF90" i="1" s="1"/>
  <c r="QY90" i="1"/>
  <c r="RA90" i="1" s="1"/>
  <c r="QT90" i="1"/>
  <c r="QV90" i="1" s="1"/>
  <c r="QO90" i="1"/>
  <c r="QQ90" i="1" s="1"/>
  <c r="QJ90" i="1"/>
  <c r="QL90" i="1" s="1"/>
  <c r="QE90" i="1"/>
  <c r="QG90" i="1" s="1"/>
  <c r="PZ90" i="1"/>
  <c r="QB90" i="1" s="1"/>
  <c r="PU90" i="1"/>
  <c r="PW90" i="1" s="1"/>
  <c r="PP90" i="1"/>
  <c r="PR90" i="1" s="1"/>
  <c r="PK90" i="1"/>
  <c r="PM90" i="1" s="1"/>
  <c r="PF90" i="1"/>
  <c r="PH90" i="1" s="1"/>
  <c r="PA90" i="1"/>
  <c r="PC90" i="1" s="1"/>
  <c r="OV90" i="1"/>
  <c r="OX90" i="1" s="1"/>
  <c r="OQ90" i="1"/>
  <c r="OS90" i="1" s="1"/>
  <c r="OL90" i="1"/>
  <c r="ON90" i="1" s="1"/>
  <c r="OG90" i="1"/>
  <c r="OI90" i="1" s="1"/>
  <c r="OB90" i="1"/>
  <c r="OD90" i="1" s="1"/>
  <c r="NW90" i="1"/>
  <c r="NY90" i="1" s="1"/>
  <c r="NR90" i="1"/>
  <c r="NT90" i="1" s="1"/>
  <c r="NM90" i="1"/>
  <c r="NO90" i="1" s="1"/>
  <c r="NH90" i="1"/>
  <c r="NJ90" i="1" s="1"/>
  <c r="NC90" i="1"/>
  <c r="NE90" i="1" s="1"/>
  <c r="MX90" i="1"/>
  <c r="MZ90" i="1" s="1"/>
  <c r="MS90" i="1"/>
  <c r="MU90" i="1" s="1"/>
  <c r="MN90" i="1"/>
  <c r="MP90" i="1" s="1"/>
  <c r="MI90" i="1"/>
  <c r="MK90" i="1" s="1"/>
  <c r="MD90" i="1"/>
  <c r="MF90" i="1" s="1"/>
  <c r="LY90" i="1"/>
  <c r="MA90" i="1" s="1"/>
  <c r="LT90" i="1"/>
  <c r="LV90" i="1" s="1"/>
  <c r="LO90" i="1"/>
  <c r="LQ90" i="1" s="1"/>
  <c r="LJ90" i="1"/>
  <c r="LL90" i="1" s="1"/>
  <c r="LE90" i="1"/>
  <c r="LG90" i="1" s="1"/>
  <c r="KZ90" i="1"/>
  <c r="LB90" i="1" s="1"/>
  <c r="KU90" i="1"/>
  <c r="KW90" i="1" s="1"/>
  <c r="KP90" i="1"/>
  <c r="KR90" i="1" s="1"/>
  <c r="KK90" i="1"/>
  <c r="KM90" i="1" s="1"/>
  <c r="KF90" i="1"/>
  <c r="KH90" i="1" s="1"/>
  <c r="KA90" i="1"/>
  <c r="KC90" i="1" s="1"/>
  <c r="JV90" i="1"/>
  <c r="JX90" i="1" s="1"/>
  <c r="JQ90" i="1"/>
  <c r="JS90" i="1" s="1"/>
  <c r="JL90" i="1"/>
  <c r="JN90" i="1" s="1"/>
  <c r="JG90" i="1"/>
  <c r="JI90" i="1" s="1"/>
  <c r="JB90" i="1"/>
  <c r="JD90" i="1" s="1"/>
  <c r="IW90" i="1"/>
  <c r="IY90" i="1" s="1"/>
  <c r="IR90" i="1"/>
  <c r="IT90" i="1" s="1"/>
  <c r="IM90" i="1"/>
  <c r="IO90" i="1" s="1"/>
  <c r="IH90" i="1"/>
  <c r="IJ90" i="1" s="1"/>
  <c r="IC90" i="1"/>
  <c r="IE90" i="1" s="1"/>
  <c r="HX90" i="1"/>
  <c r="HZ90" i="1" s="1"/>
  <c r="HS90" i="1"/>
  <c r="HU90" i="1" s="1"/>
  <c r="HN90" i="1"/>
  <c r="HP90" i="1" s="1"/>
  <c r="HI90" i="1"/>
  <c r="HK90" i="1" s="1"/>
  <c r="HD90" i="1"/>
  <c r="HF90" i="1" s="1"/>
  <c r="GY90" i="1"/>
  <c r="HA90" i="1" s="1"/>
  <c r="GT90" i="1"/>
  <c r="GV90" i="1" s="1"/>
  <c r="GO90" i="1"/>
  <c r="GQ90" i="1" s="1"/>
  <c r="GJ90" i="1"/>
  <c r="GL90" i="1" s="1"/>
  <c r="GE90" i="1"/>
  <c r="GG90" i="1" s="1"/>
  <c r="FZ90" i="1"/>
  <c r="GB90" i="1" s="1"/>
  <c r="FU90" i="1"/>
  <c r="FW90" i="1" s="1"/>
  <c r="FP90" i="1"/>
  <c r="FR90" i="1" s="1"/>
  <c r="FK90" i="1"/>
  <c r="FM90" i="1" s="1"/>
  <c r="FF90" i="1"/>
  <c r="FH90" i="1" s="1"/>
  <c r="FA90" i="1"/>
  <c r="FC90" i="1" s="1"/>
  <c r="EV90" i="1"/>
  <c r="EX90" i="1" s="1"/>
  <c r="EQ90" i="1"/>
  <c r="ES90" i="1" s="1"/>
  <c r="EL90" i="1"/>
  <c r="EN90" i="1" s="1"/>
  <c r="EG90" i="1"/>
  <c r="EI90" i="1" s="1"/>
  <c r="EB90" i="1"/>
  <c r="ED90" i="1" s="1"/>
  <c r="DW90" i="1"/>
  <c r="DY90" i="1" s="1"/>
  <c r="DR90" i="1"/>
  <c r="DT90" i="1" s="1"/>
  <c r="DM90" i="1"/>
  <c r="DO90" i="1" s="1"/>
  <c r="DH90" i="1"/>
  <c r="DJ90" i="1" s="1"/>
  <c r="DC90" i="1"/>
  <c r="DE90" i="1" s="1"/>
  <c r="CX90" i="1"/>
  <c r="CZ90" i="1" s="1"/>
  <c r="CS90" i="1"/>
  <c r="CU90" i="1" s="1"/>
  <c r="CN90" i="1"/>
  <c r="CP90" i="1" s="1"/>
  <c r="CI90" i="1"/>
  <c r="CK90" i="1" s="1"/>
  <c r="CD90" i="1"/>
  <c r="CF90" i="1" s="1"/>
  <c r="BY90" i="1"/>
  <c r="CA90" i="1" s="1"/>
  <c r="BT90" i="1"/>
  <c r="BV90" i="1" s="1"/>
  <c r="BO90" i="1"/>
  <c r="BQ90" i="1" s="1"/>
  <c r="BJ90" i="1"/>
  <c r="BL90" i="1" s="1"/>
  <c r="BE90" i="1"/>
  <c r="BG90" i="1" s="1"/>
  <c r="AZ90" i="1"/>
  <c r="BB90" i="1" s="1"/>
  <c r="AU90" i="1"/>
  <c r="AW90" i="1" s="1"/>
  <c r="AP90" i="1"/>
  <c r="AR90" i="1" s="1"/>
  <c r="AK90" i="1"/>
  <c r="AM90" i="1" s="1"/>
  <c r="SR89" i="1"/>
  <c r="ST89" i="1" s="1"/>
  <c r="SM89" i="1"/>
  <c r="SO89" i="1" s="1"/>
  <c r="SH89" i="1"/>
  <c r="SJ89" i="1" s="1"/>
  <c r="SC89" i="1"/>
  <c r="SE89" i="1" s="1"/>
  <c r="RX89" i="1"/>
  <c r="RZ89" i="1" s="1"/>
  <c r="RS89" i="1"/>
  <c r="RU89" i="1" s="1"/>
  <c r="RN89" i="1"/>
  <c r="RP89" i="1" s="1"/>
  <c r="RI89" i="1"/>
  <c r="RK89" i="1" s="1"/>
  <c r="RD89" i="1"/>
  <c r="RF89" i="1" s="1"/>
  <c r="QY89" i="1"/>
  <c r="RA89" i="1" s="1"/>
  <c r="QT89" i="1"/>
  <c r="QV89" i="1" s="1"/>
  <c r="QO89" i="1"/>
  <c r="QQ89" i="1" s="1"/>
  <c r="QJ89" i="1"/>
  <c r="QL89" i="1" s="1"/>
  <c r="QE89" i="1"/>
  <c r="QG89" i="1" s="1"/>
  <c r="PZ89" i="1"/>
  <c r="QB89" i="1" s="1"/>
  <c r="PU89" i="1"/>
  <c r="PW89" i="1" s="1"/>
  <c r="PP89" i="1"/>
  <c r="PR89" i="1" s="1"/>
  <c r="PK89" i="1"/>
  <c r="PM89" i="1" s="1"/>
  <c r="PF89" i="1"/>
  <c r="PH89" i="1" s="1"/>
  <c r="PA89" i="1"/>
  <c r="PC89" i="1" s="1"/>
  <c r="OV89" i="1"/>
  <c r="OX89" i="1" s="1"/>
  <c r="OQ89" i="1"/>
  <c r="OS89" i="1" s="1"/>
  <c r="OL89" i="1"/>
  <c r="ON89" i="1" s="1"/>
  <c r="OG89" i="1"/>
  <c r="OI89" i="1" s="1"/>
  <c r="OB89" i="1"/>
  <c r="OD89" i="1" s="1"/>
  <c r="NW89" i="1"/>
  <c r="NY89" i="1" s="1"/>
  <c r="NR89" i="1"/>
  <c r="NT89" i="1" s="1"/>
  <c r="NM89" i="1"/>
  <c r="NO89" i="1" s="1"/>
  <c r="NH89" i="1"/>
  <c r="NJ89" i="1" s="1"/>
  <c r="NC89" i="1"/>
  <c r="NE89" i="1" s="1"/>
  <c r="MX89" i="1"/>
  <c r="MZ89" i="1" s="1"/>
  <c r="MS89" i="1"/>
  <c r="MU89" i="1" s="1"/>
  <c r="MN89" i="1"/>
  <c r="MP89" i="1" s="1"/>
  <c r="MI89" i="1"/>
  <c r="MK89" i="1" s="1"/>
  <c r="MD89" i="1"/>
  <c r="MF89" i="1" s="1"/>
  <c r="LY89" i="1"/>
  <c r="MA89" i="1" s="1"/>
  <c r="LT89" i="1"/>
  <c r="LV89" i="1" s="1"/>
  <c r="LO89" i="1"/>
  <c r="LQ89" i="1" s="1"/>
  <c r="LJ89" i="1"/>
  <c r="LL89" i="1" s="1"/>
  <c r="LE89" i="1"/>
  <c r="LG89" i="1" s="1"/>
  <c r="KZ89" i="1"/>
  <c r="LB89" i="1" s="1"/>
  <c r="KU89" i="1"/>
  <c r="KW89" i="1" s="1"/>
  <c r="KP89" i="1"/>
  <c r="KR89" i="1" s="1"/>
  <c r="KK89" i="1"/>
  <c r="KM89" i="1" s="1"/>
  <c r="KF89" i="1"/>
  <c r="KH89" i="1" s="1"/>
  <c r="KA89" i="1"/>
  <c r="KC89" i="1" s="1"/>
  <c r="JV89" i="1"/>
  <c r="JX89" i="1" s="1"/>
  <c r="JQ89" i="1"/>
  <c r="JS89" i="1" s="1"/>
  <c r="JL89" i="1"/>
  <c r="JN89" i="1" s="1"/>
  <c r="JG89" i="1"/>
  <c r="JI89" i="1" s="1"/>
  <c r="JB89" i="1"/>
  <c r="JD89" i="1" s="1"/>
  <c r="IW89" i="1"/>
  <c r="IY89" i="1" s="1"/>
  <c r="IR89" i="1"/>
  <c r="IT89" i="1" s="1"/>
  <c r="IM89" i="1"/>
  <c r="IO89" i="1" s="1"/>
  <c r="IH89" i="1"/>
  <c r="IJ89" i="1" s="1"/>
  <c r="IC89" i="1"/>
  <c r="IE89" i="1" s="1"/>
  <c r="HX89" i="1"/>
  <c r="HZ89" i="1" s="1"/>
  <c r="HS89" i="1"/>
  <c r="HU89" i="1" s="1"/>
  <c r="HN89" i="1"/>
  <c r="HP89" i="1" s="1"/>
  <c r="HI89" i="1"/>
  <c r="HK89" i="1" s="1"/>
  <c r="HD89" i="1"/>
  <c r="HF89" i="1" s="1"/>
  <c r="GY89" i="1"/>
  <c r="HA89" i="1" s="1"/>
  <c r="GT89" i="1"/>
  <c r="GV89" i="1" s="1"/>
  <c r="GO89" i="1"/>
  <c r="GQ89" i="1" s="1"/>
  <c r="GJ89" i="1"/>
  <c r="GL89" i="1" s="1"/>
  <c r="GE89" i="1"/>
  <c r="GG89" i="1" s="1"/>
  <c r="FZ89" i="1"/>
  <c r="GB89" i="1" s="1"/>
  <c r="FU89" i="1"/>
  <c r="FW89" i="1" s="1"/>
  <c r="FP89" i="1"/>
  <c r="FR89" i="1" s="1"/>
  <c r="FK89" i="1"/>
  <c r="FM89" i="1" s="1"/>
  <c r="FF89" i="1"/>
  <c r="FH89" i="1" s="1"/>
  <c r="FA89" i="1"/>
  <c r="FC89" i="1" s="1"/>
  <c r="EV89" i="1"/>
  <c r="EX89" i="1" s="1"/>
  <c r="EQ89" i="1"/>
  <c r="ES89" i="1" s="1"/>
  <c r="EL89" i="1"/>
  <c r="EN89" i="1" s="1"/>
  <c r="EG89" i="1"/>
  <c r="EI89" i="1" s="1"/>
  <c r="EB89" i="1"/>
  <c r="ED89" i="1" s="1"/>
  <c r="DW89" i="1"/>
  <c r="DY89" i="1" s="1"/>
  <c r="DR89" i="1"/>
  <c r="DT89" i="1" s="1"/>
  <c r="DM89" i="1"/>
  <c r="DO89" i="1" s="1"/>
  <c r="DH89" i="1"/>
  <c r="DJ89" i="1" s="1"/>
  <c r="DC89" i="1"/>
  <c r="DE89" i="1" s="1"/>
  <c r="CX89" i="1"/>
  <c r="CZ89" i="1" s="1"/>
  <c r="CS89" i="1"/>
  <c r="CU89" i="1" s="1"/>
  <c r="CN89" i="1"/>
  <c r="CP89" i="1" s="1"/>
  <c r="CI89" i="1"/>
  <c r="CK89" i="1" s="1"/>
  <c r="CD89" i="1"/>
  <c r="CF89" i="1" s="1"/>
  <c r="BY89" i="1"/>
  <c r="CA89" i="1" s="1"/>
  <c r="BT89" i="1"/>
  <c r="BV89" i="1" s="1"/>
  <c r="BO89" i="1"/>
  <c r="BQ89" i="1" s="1"/>
  <c r="BJ89" i="1"/>
  <c r="BL89" i="1" s="1"/>
  <c r="BE89" i="1"/>
  <c r="BG89" i="1" s="1"/>
  <c r="AZ89" i="1"/>
  <c r="BB89" i="1" s="1"/>
  <c r="AU89" i="1"/>
  <c r="AP89" i="1"/>
  <c r="AR89" i="1" s="1"/>
  <c r="AK89" i="1"/>
  <c r="AM89" i="1" s="1"/>
  <c r="SR86" i="1"/>
  <c r="ST86" i="1" s="1"/>
  <c r="SM86" i="1"/>
  <c r="SO86" i="1" s="1"/>
  <c r="SH86" i="1"/>
  <c r="SJ86" i="1" s="1"/>
  <c r="SC86" i="1"/>
  <c r="SE86" i="1" s="1"/>
  <c r="RX86" i="1"/>
  <c r="RZ86" i="1" s="1"/>
  <c r="RS86" i="1"/>
  <c r="RU86" i="1" s="1"/>
  <c r="RN86" i="1"/>
  <c r="RP86" i="1" s="1"/>
  <c r="RI86" i="1"/>
  <c r="RK86" i="1" s="1"/>
  <c r="RD86" i="1"/>
  <c r="RF86" i="1" s="1"/>
  <c r="QY86" i="1"/>
  <c r="RA86" i="1" s="1"/>
  <c r="QT86" i="1"/>
  <c r="QV86" i="1" s="1"/>
  <c r="QO86" i="1"/>
  <c r="QQ86" i="1" s="1"/>
  <c r="QJ86" i="1"/>
  <c r="QL86" i="1" s="1"/>
  <c r="QE86" i="1"/>
  <c r="QG86" i="1" s="1"/>
  <c r="PZ86" i="1"/>
  <c r="QB86" i="1" s="1"/>
  <c r="PU86" i="1"/>
  <c r="PW86" i="1" s="1"/>
  <c r="PP86" i="1"/>
  <c r="PR86" i="1" s="1"/>
  <c r="PK86" i="1"/>
  <c r="PM86" i="1" s="1"/>
  <c r="PF86" i="1"/>
  <c r="PH86" i="1" s="1"/>
  <c r="PA86" i="1"/>
  <c r="PC86" i="1" s="1"/>
  <c r="OV86" i="1"/>
  <c r="OX86" i="1" s="1"/>
  <c r="OQ86" i="1"/>
  <c r="OS86" i="1" s="1"/>
  <c r="OL86" i="1"/>
  <c r="ON86" i="1" s="1"/>
  <c r="OG86" i="1"/>
  <c r="OI86" i="1" s="1"/>
  <c r="OB86" i="1"/>
  <c r="OD86" i="1" s="1"/>
  <c r="NW86" i="1"/>
  <c r="NY86" i="1" s="1"/>
  <c r="NR86" i="1"/>
  <c r="NT86" i="1" s="1"/>
  <c r="NM86" i="1"/>
  <c r="NO86" i="1" s="1"/>
  <c r="NH86" i="1"/>
  <c r="NJ86" i="1" s="1"/>
  <c r="NC86" i="1"/>
  <c r="NE86" i="1" s="1"/>
  <c r="MX86" i="1"/>
  <c r="MZ86" i="1" s="1"/>
  <c r="MS86" i="1"/>
  <c r="MU86" i="1" s="1"/>
  <c r="MN86" i="1"/>
  <c r="MP86" i="1" s="1"/>
  <c r="MI86" i="1"/>
  <c r="MK86" i="1" s="1"/>
  <c r="MD86" i="1"/>
  <c r="MF86" i="1" s="1"/>
  <c r="LY86" i="1"/>
  <c r="MA86" i="1" s="1"/>
  <c r="LT86" i="1"/>
  <c r="LV86" i="1" s="1"/>
  <c r="LO86" i="1"/>
  <c r="LQ86" i="1" s="1"/>
  <c r="LJ86" i="1"/>
  <c r="LL86" i="1" s="1"/>
  <c r="LE86" i="1"/>
  <c r="LG86" i="1" s="1"/>
  <c r="KZ86" i="1"/>
  <c r="LB86" i="1" s="1"/>
  <c r="KU86" i="1"/>
  <c r="KW86" i="1" s="1"/>
  <c r="KP86" i="1"/>
  <c r="KR86" i="1" s="1"/>
  <c r="KK86" i="1"/>
  <c r="KM86" i="1" s="1"/>
  <c r="KF86" i="1"/>
  <c r="KH86" i="1" s="1"/>
  <c r="KA86" i="1"/>
  <c r="KC86" i="1" s="1"/>
  <c r="JV86" i="1"/>
  <c r="JX86" i="1" s="1"/>
  <c r="JQ86" i="1"/>
  <c r="JS86" i="1" s="1"/>
  <c r="JL86" i="1"/>
  <c r="JN86" i="1" s="1"/>
  <c r="JG86" i="1"/>
  <c r="JI86" i="1" s="1"/>
  <c r="JB86" i="1"/>
  <c r="JD86" i="1" s="1"/>
  <c r="IW86" i="1"/>
  <c r="IY86" i="1" s="1"/>
  <c r="IR86" i="1"/>
  <c r="IT86" i="1" s="1"/>
  <c r="IM86" i="1"/>
  <c r="IO86" i="1" s="1"/>
  <c r="IH86" i="1"/>
  <c r="IJ86" i="1" s="1"/>
  <c r="IC86" i="1"/>
  <c r="IE86" i="1" s="1"/>
  <c r="HX86" i="1"/>
  <c r="HZ86" i="1" s="1"/>
  <c r="HS86" i="1"/>
  <c r="HU86" i="1" s="1"/>
  <c r="HN86" i="1"/>
  <c r="HP86" i="1" s="1"/>
  <c r="HI86" i="1"/>
  <c r="HK86" i="1" s="1"/>
  <c r="HD86" i="1"/>
  <c r="HF86" i="1" s="1"/>
  <c r="GY86" i="1"/>
  <c r="HA86" i="1" s="1"/>
  <c r="GT86" i="1"/>
  <c r="GV86" i="1" s="1"/>
  <c r="GO86" i="1"/>
  <c r="GQ86" i="1" s="1"/>
  <c r="GJ86" i="1"/>
  <c r="GL86" i="1" s="1"/>
  <c r="GE86" i="1"/>
  <c r="GG86" i="1" s="1"/>
  <c r="FZ86" i="1"/>
  <c r="GB86" i="1" s="1"/>
  <c r="FU86" i="1"/>
  <c r="FW86" i="1" s="1"/>
  <c r="FP86" i="1"/>
  <c r="FR86" i="1" s="1"/>
  <c r="FK86" i="1"/>
  <c r="FM86" i="1" s="1"/>
  <c r="FF86" i="1"/>
  <c r="FH86" i="1" s="1"/>
  <c r="FA86" i="1"/>
  <c r="FC86" i="1" s="1"/>
  <c r="EV86" i="1"/>
  <c r="EX86" i="1" s="1"/>
  <c r="EQ86" i="1"/>
  <c r="ES86" i="1" s="1"/>
  <c r="EL86" i="1"/>
  <c r="EN86" i="1" s="1"/>
  <c r="EG86" i="1"/>
  <c r="EI86" i="1" s="1"/>
  <c r="EB86" i="1"/>
  <c r="ED86" i="1" s="1"/>
  <c r="DW86" i="1"/>
  <c r="DY86" i="1" s="1"/>
  <c r="DR86" i="1"/>
  <c r="DT86" i="1" s="1"/>
  <c r="DM86" i="1"/>
  <c r="DO86" i="1" s="1"/>
  <c r="DH86" i="1"/>
  <c r="DJ86" i="1" s="1"/>
  <c r="DC86" i="1"/>
  <c r="DE86" i="1" s="1"/>
  <c r="CX86" i="1"/>
  <c r="CZ86" i="1" s="1"/>
  <c r="CS86" i="1"/>
  <c r="CU86" i="1" s="1"/>
  <c r="CN86" i="1"/>
  <c r="CP86" i="1" s="1"/>
  <c r="CI86" i="1"/>
  <c r="CK86" i="1" s="1"/>
  <c r="CD86" i="1"/>
  <c r="CF86" i="1" s="1"/>
  <c r="BY86" i="1"/>
  <c r="CA86" i="1" s="1"/>
  <c r="BT86" i="1"/>
  <c r="BV86" i="1" s="1"/>
  <c r="BO86" i="1"/>
  <c r="BQ86" i="1" s="1"/>
  <c r="BJ86" i="1"/>
  <c r="BL86" i="1" s="1"/>
  <c r="BE86" i="1"/>
  <c r="BG86" i="1" s="1"/>
  <c r="AZ86" i="1"/>
  <c r="BB86" i="1" s="1"/>
  <c r="AU86" i="1"/>
  <c r="AW86" i="1" s="1"/>
  <c r="AP86" i="1"/>
  <c r="AR86" i="1" s="1"/>
  <c r="AK86" i="1"/>
  <c r="AM86" i="1" s="1"/>
  <c r="AF91" i="1"/>
  <c r="AH91" i="1" s="1"/>
  <c r="AF90" i="1"/>
  <c r="AH90" i="1" s="1"/>
  <c r="AF89" i="1"/>
  <c r="AH89" i="1" s="1"/>
  <c r="AF86" i="1"/>
  <c r="AH86" i="1" s="1"/>
  <c r="AA91" i="1"/>
  <c r="AC91" i="1" s="1"/>
  <c r="AA90" i="1"/>
  <c r="AC90" i="1" s="1"/>
  <c r="AA89" i="1"/>
  <c r="AC89" i="1" s="1"/>
  <c r="AA86" i="1"/>
  <c r="AC86" i="1" s="1"/>
  <c r="V89" i="1"/>
  <c r="X89" i="1" s="1"/>
  <c r="V90" i="1"/>
  <c r="X90" i="1" s="1"/>
  <c r="V91" i="1"/>
  <c r="X91" i="1" s="1"/>
  <c r="O13" i="1"/>
  <c r="N104" i="1"/>
  <c r="O98" i="1"/>
  <c r="O97" i="1"/>
  <c r="O96" i="1"/>
  <c r="O95" i="1"/>
  <c r="O91" i="1"/>
  <c r="O90" i="1"/>
  <c r="O89" i="1"/>
  <c r="O86" i="1"/>
  <c r="O85" i="1"/>
  <c r="P80" i="1"/>
  <c r="N74" i="1"/>
  <c r="P72" i="1"/>
  <c r="Q126" i="1" s="1"/>
  <c r="N32" i="1"/>
  <c r="N25" i="1"/>
  <c r="N24" i="1"/>
  <c r="N23" i="1"/>
  <c r="N22" i="1"/>
  <c r="N21" i="1"/>
  <c r="N20" i="1"/>
  <c r="N18" i="1"/>
  <c r="P13" i="1"/>
  <c r="ST104" i="1"/>
  <c r="SO104" i="1"/>
  <c r="SJ104" i="1"/>
  <c r="SE104" i="1"/>
  <c r="RZ104" i="1"/>
  <c r="RU104" i="1"/>
  <c r="RP104" i="1"/>
  <c r="RK104" i="1"/>
  <c r="RF104" i="1"/>
  <c r="RA104" i="1"/>
  <c r="QV104" i="1"/>
  <c r="QQ104" i="1"/>
  <c r="QL104" i="1"/>
  <c r="QG104" i="1"/>
  <c r="QB104" i="1"/>
  <c r="PW104" i="1"/>
  <c r="PR104" i="1"/>
  <c r="PM104" i="1"/>
  <c r="PH104" i="1"/>
  <c r="PC104" i="1"/>
  <c r="OX104" i="1"/>
  <c r="OS104" i="1"/>
  <c r="ON104" i="1"/>
  <c r="OI104" i="1"/>
  <c r="OD104" i="1"/>
  <c r="NY104" i="1"/>
  <c r="NT104" i="1"/>
  <c r="NO104" i="1"/>
  <c r="NJ104" i="1"/>
  <c r="NE104" i="1"/>
  <c r="MZ104" i="1"/>
  <c r="MU104" i="1"/>
  <c r="MP104" i="1"/>
  <c r="MK104" i="1"/>
  <c r="MF104" i="1"/>
  <c r="MA104" i="1"/>
  <c r="LV104" i="1"/>
  <c r="LQ104" i="1"/>
  <c r="LL104" i="1"/>
  <c r="LG104" i="1"/>
  <c r="LB104" i="1"/>
  <c r="KW104" i="1"/>
  <c r="KR104" i="1"/>
  <c r="KM104" i="1"/>
  <c r="KH104" i="1"/>
  <c r="KC104" i="1"/>
  <c r="JX104" i="1"/>
  <c r="JS104" i="1"/>
  <c r="JN104" i="1"/>
  <c r="JI104" i="1"/>
  <c r="JD104" i="1"/>
  <c r="IY104" i="1"/>
  <c r="IT104" i="1"/>
  <c r="IO104" i="1"/>
  <c r="IJ104" i="1"/>
  <c r="IE104" i="1"/>
  <c r="HZ104" i="1"/>
  <c r="HU104" i="1"/>
  <c r="HP104" i="1"/>
  <c r="HK104" i="1"/>
  <c r="HF104" i="1"/>
  <c r="HA104" i="1"/>
  <c r="GV104" i="1"/>
  <c r="GQ104" i="1"/>
  <c r="GL104" i="1"/>
  <c r="GG104" i="1"/>
  <c r="GB104" i="1"/>
  <c r="FW104" i="1"/>
  <c r="FR104" i="1"/>
  <c r="FM104" i="1"/>
  <c r="FH104" i="1"/>
  <c r="FC104" i="1"/>
  <c r="EX104" i="1"/>
  <c r="ES104" i="1"/>
  <c r="EN104" i="1"/>
  <c r="EI104" i="1"/>
  <c r="ED104" i="1"/>
  <c r="DY104" i="1"/>
  <c r="DT104" i="1"/>
  <c r="DO104" i="1"/>
  <c r="DJ104" i="1"/>
  <c r="DE104" i="1"/>
  <c r="CZ104" i="1"/>
  <c r="CU104" i="1"/>
  <c r="CP104" i="1"/>
  <c r="CK104" i="1"/>
  <c r="CF104" i="1"/>
  <c r="CA104" i="1"/>
  <c r="BV104" i="1"/>
  <c r="BQ104" i="1"/>
  <c r="BL104" i="1"/>
  <c r="BG104" i="1"/>
  <c r="BB104" i="1"/>
  <c r="AW104" i="1"/>
  <c r="AR104" i="1"/>
  <c r="AM104" i="1"/>
  <c r="AH104" i="1"/>
  <c r="SR98" i="1"/>
  <c r="ST98" i="1" s="1"/>
  <c r="SM98" i="1"/>
  <c r="SO98" i="1" s="1"/>
  <c r="SH98" i="1"/>
  <c r="SJ98" i="1" s="1"/>
  <c r="SC98" i="1"/>
  <c r="SE98" i="1" s="1"/>
  <c r="RX98" i="1"/>
  <c r="RZ98" i="1" s="1"/>
  <c r="RS98" i="1"/>
  <c r="RU98" i="1" s="1"/>
  <c r="RN98" i="1"/>
  <c r="RP98" i="1" s="1"/>
  <c r="RI98" i="1"/>
  <c r="RK98" i="1" s="1"/>
  <c r="RD98" i="1"/>
  <c r="RF98" i="1" s="1"/>
  <c r="QY98" i="1"/>
  <c r="RA98" i="1" s="1"/>
  <c r="QT98" i="1"/>
  <c r="QV98" i="1" s="1"/>
  <c r="QO98" i="1"/>
  <c r="QQ98" i="1" s="1"/>
  <c r="QJ98" i="1"/>
  <c r="QL98" i="1" s="1"/>
  <c r="QE98" i="1"/>
  <c r="QG98" i="1" s="1"/>
  <c r="PZ98" i="1"/>
  <c r="QB98" i="1" s="1"/>
  <c r="PU98" i="1"/>
  <c r="PW98" i="1" s="1"/>
  <c r="PP98" i="1"/>
  <c r="PR98" i="1" s="1"/>
  <c r="PK98" i="1"/>
  <c r="PM98" i="1" s="1"/>
  <c r="PF98" i="1"/>
  <c r="PH98" i="1" s="1"/>
  <c r="PA98" i="1"/>
  <c r="PC98" i="1" s="1"/>
  <c r="OV98" i="1"/>
  <c r="OX98" i="1" s="1"/>
  <c r="OQ98" i="1"/>
  <c r="OS98" i="1" s="1"/>
  <c r="OL98" i="1"/>
  <c r="ON98" i="1" s="1"/>
  <c r="OG98" i="1"/>
  <c r="OI98" i="1" s="1"/>
  <c r="OB98" i="1"/>
  <c r="OD98" i="1" s="1"/>
  <c r="NW98" i="1"/>
  <c r="NY98" i="1" s="1"/>
  <c r="NR98" i="1"/>
  <c r="NT98" i="1" s="1"/>
  <c r="NM98" i="1"/>
  <c r="NO98" i="1" s="1"/>
  <c r="NH98" i="1"/>
  <c r="NJ98" i="1" s="1"/>
  <c r="NC98" i="1"/>
  <c r="NE98" i="1" s="1"/>
  <c r="MX98" i="1"/>
  <c r="MZ98" i="1" s="1"/>
  <c r="MS98" i="1"/>
  <c r="MU98" i="1" s="1"/>
  <c r="MN98" i="1"/>
  <c r="MP98" i="1" s="1"/>
  <c r="MI98" i="1"/>
  <c r="MK98" i="1" s="1"/>
  <c r="MD98" i="1"/>
  <c r="MF98" i="1" s="1"/>
  <c r="LY98" i="1"/>
  <c r="MA98" i="1" s="1"/>
  <c r="LT98" i="1"/>
  <c r="LV98" i="1" s="1"/>
  <c r="LO98" i="1"/>
  <c r="LQ98" i="1" s="1"/>
  <c r="LJ98" i="1"/>
  <c r="LL98" i="1" s="1"/>
  <c r="LE98" i="1"/>
  <c r="LG98" i="1" s="1"/>
  <c r="KZ98" i="1"/>
  <c r="LB98" i="1" s="1"/>
  <c r="KU98" i="1"/>
  <c r="KW98" i="1" s="1"/>
  <c r="KP98" i="1"/>
  <c r="KR98" i="1" s="1"/>
  <c r="KK98" i="1"/>
  <c r="KM98" i="1" s="1"/>
  <c r="KF98" i="1"/>
  <c r="KH98" i="1" s="1"/>
  <c r="KA98" i="1"/>
  <c r="KC98" i="1" s="1"/>
  <c r="JV98" i="1"/>
  <c r="JX98" i="1" s="1"/>
  <c r="JQ98" i="1"/>
  <c r="JS98" i="1" s="1"/>
  <c r="JL98" i="1"/>
  <c r="JN98" i="1" s="1"/>
  <c r="JG98" i="1"/>
  <c r="JI98" i="1" s="1"/>
  <c r="JB98" i="1"/>
  <c r="JD98" i="1" s="1"/>
  <c r="IW98" i="1"/>
  <c r="IY98" i="1" s="1"/>
  <c r="IR98" i="1"/>
  <c r="IT98" i="1" s="1"/>
  <c r="IM98" i="1"/>
  <c r="IO98" i="1" s="1"/>
  <c r="IH98" i="1"/>
  <c r="IJ98" i="1" s="1"/>
  <c r="IC98" i="1"/>
  <c r="IE98" i="1" s="1"/>
  <c r="HX98" i="1"/>
  <c r="HZ98" i="1" s="1"/>
  <c r="HS98" i="1"/>
  <c r="HU98" i="1" s="1"/>
  <c r="HN98" i="1"/>
  <c r="HP98" i="1" s="1"/>
  <c r="HI98" i="1"/>
  <c r="HK98" i="1" s="1"/>
  <c r="HD98" i="1"/>
  <c r="HF98" i="1" s="1"/>
  <c r="GY98" i="1"/>
  <c r="HA98" i="1" s="1"/>
  <c r="GT98" i="1"/>
  <c r="GV98" i="1" s="1"/>
  <c r="GO98" i="1"/>
  <c r="GQ98" i="1" s="1"/>
  <c r="GJ98" i="1"/>
  <c r="GL98" i="1" s="1"/>
  <c r="GE98" i="1"/>
  <c r="GG98" i="1" s="1"/>
  <c r="FZ98" i="1"/>
  <c r="GB98" i="1" s="1"/>
  <c r="FU98" i="1"/>
  <c r="FW98" i="1" s="1"/>
  <c r="FP98" i="1"/>
  <c r="FR98" i="1" s="1"/>
  <c r="FK98" i="1"/>
  <c r="FM98" i="1" s="1"/>
  <c r="FF98" i="1"/>
  <c r="FH98" i="1" s="1"/>
  <c r="FA98" i="1"/>
  <c r="FC98" i="1" s="1"/>
  <c r="EV98" i="1"/>
  <c r="EX98" i="1" s="1"/>
  <c r="EQ98" i="1"/>
  <c r="ES98" i="1" s="1"/>
  <c r="EL98" i="1"/>
  <c r="EN98" i="1" s="1"/>
  <c r="EG98" i="1"/>
  <c r="EI98" i="1" s="1"/>
  <c r="EB98" i="1"/>
  <c r="ED98" i="1" s="1"/>
  <c r="DW98" i="1"/>
  <c r="DY98" i="1" s="1"/>
  <c r="DR98" i="1"/>
  <c r="DT98" i="1" s="1"/>
  <c r="DM98" i="1"/>
  <c r="DO98" i="1" s="1"/>
  <c r="DH98" i="1"/>
  <c r="DJ98" i="1" s="1"/>
  <c r="DC98" i="1"/>
  <c r="DE98" i="1" s="1"/>
  <c r="CX98" i="1"/>
  <c r="CZ98" i="1" s="1"/>
  <c r="CS98" i="1"/>
  <c r="CU98" i="1" s="1"/>
  <c r="CN98" i="1"/>
  <c r="CP98" i="1" s="1"/>
  <c r="CI98" i="1"/>
  <c r="CK98" i="1" s="1"/>
  <c r="CD98" i="1"/>
  <c r="CF98" i="1" s="1"/>
  <c r="BY98" i="1"/>
  <c r="CA98" i="1" s="1"/>
  <c r="BT98" i="1"/>
  <c r="BV98" i="1" s="1"/>
  <c r="BO98" i="1"/>
  <c r="BQ98" i="1" s="1"/>
  <c r="BJ98" i="1"/>
  <c r="BL98" i="1" s="1"/>
  <c r="BE98" i="1"/>
  <c r="BG98" i="1" s="1"/>
  <c r="AZ98" i="1"/>
  <c r="BB98" i="1" s="1"/>
  <c r="AU98" i="1"/>
  <c r="AW98" i="1" s="1"/>
  <c r="AP98" i="1"/>
  <c r="AR98" i="1" s="1"/>
  <c r="AK98" i="1"/>
  <c r="AM98" i="1" s="1"/>
  <c r="AF98" i="1"/>
  <c r="AH98" i="1" s="1"/>
  <c r="SR97" i="1"/>
  <c r="ST97" i="1" s="1"/>
  <c r="SM97" i="1"/>
  <c r="SO97" i="1" s="1"/>
  <c r="SH97" i="1"/>
  <c r="SJ97" i="1" s="1"/>
  <c r="SC97" i="1"/>
  <c r="SE97" i="1" s="1"/>
  <c r="RX97" i="1"/>
  <c r="RZ97" i="1" s="1"/>
  <c r="RS97" i="1"/>
  <c r="RU97" i="1" s="1"/>
  <c r="RN97" i="1"/>
  <c r="RP97" i="1" s="1"/>
  <c r="RI97" i="1"/>
  <c r="RK97" i="1" s="1"/>
  <c r="RD97" i="1"/>
  <c r="RF97" i="1" s="1"/>
  <c r="QY97" i="1"/>
  <c r="RA97" i="1" s="1"/>
  <c r="QT97" i="1"/>
  <c r="QV97" i="1" s="1"/>
  <c r="QO97" i="1"/>
  <c r="QQ97" i="1" s="1"/>
  <c r="QJ97" i="1"/>
  <c r="QL97" i="1" s="1"/>
  <c r="QE97" i="1"/>
  <c r="QG97" i="1" s="1"/>
  <c r="PZ97" i="1"/>
  <c r="QB97" i="1" s="1"/>
  <c r="PU97" i="1"/>
  <c r="PW97" i="1" s="1"/>
  <c r="PP97" i="1"/>
  <c r="PR97" i="1" s="1"/>
  <c r="PK97" i="1"/>
  <c r="PM97" i="1" s="1"/>
  <c r="PF97" i="1"/>
  <c r="PH97" i="1" s="1"/>
  <c r="PA97" i="1"/>
  <c r="PC97" i="1" s="1"/>
  <c r="OV97" i="1"/>
  <c r="OX97" i="1" s="1"/>
  <c r="OQ97" i="1"/>
  <c r="OS97" i="1" s="1"/>
  <c r="OL97" i="1"/>
  <c r="ON97" i="1" s="1"/>
  <c r="OG97" i="1"/>
  <c r="OI97" i="1" s="1"/>
  <c r="OB97" i="1"/>
  <c r="OD97" i="1" s="1"/>
  <c r="NW97" i="1"/>
  <c r="NY97" i="1" s="1"/>
  <c r="NR97" i="1"/>
  <c r="NT97" i="1" s="1"/>
  <c r="NM97" i="1"/>
  <c r="NO97" i="1" s="1"/>
  <c r="NH97" i="1"/>
  <c r="NJ97" i="1" s="1"/>
  <c r="NC97" i="1"/>
  <c r="NE97" i="1" s="1"/>
  <c r="MX97" i="1"/>
  <c r="MZ97" i="1" s="1"/>
  <c r="MS97" i="1"/>
  <c r="MU97" i="1" s="1"/>
  <c r="MN97" i="1"/>
  <c r="MP97" i="1" s="1"/>
  <c r="MI97" i="1"/>
  <c r="MK97" i="1" s="1"/>
  <c r="MD97" i="1"/>
  <c r="MF97" i="1" s="1"/>
  <c r="LY97" i="1"/>
  <c r="MA97" i="1" s="1"/>
  <c r="LT97" i="1"/>
  <c r="LV97" i="1" s="1"/>
  <c r="LO97" i="1"/>
  <c r="LQ97" i="1" s="1"/>
  <c r="LJ97" i="1"/>
  <c r="LL97" i="1" s="1"/>
  <c r="LE97" i="1"/>
  <c r="LG97" i="1" s="1"/>
  <c r="KZ97" i="1"/>
  <c r="LB97" i="1" s="1"/>
  <c r="KU97" i="1"/>
  <c r="KW97" i="1" s="1"/>
  <c r="KP97" i="1"/>
  <c r="KR97" i="1" s="1"/>
  <c r="KK97" i="1"/>
  <c r="KM97" i="1" s="1"/>
  <c r="KF97" i="1"/>
  <c r="KH97" i="1" s="1"/>
  <c r="KA97" i="1"/>
  <c r="KC97" i="1" s="1"/>
  <c r="JV97" i="1"/>
  <c r="JX97" i="1" s="1"/>
  <c r="JQ97" i="1"/>
  <c r="JS97" i="1" s="1"/>
  <c r="JL97" i="1"/>
  <c r="JN97" i="1" s="1"/>
  <c r="JG97" i="1"/>
  <c r="JI97" i="1" s="1"/>
  <c r="JB97" i="1"/>
  <c r="JD97" i="1" s="1"/>
  <c r="IW97" i="1"/>
  <c r="IY97" i="1" s="1"/>
  <c r="IR97" i="1"/>
  <c r="IT97" i="1" s="1"/>
  <c r="IM97" i="1"/>
  <c r="IO97" i="1" s="1"/>
  <c r="IH97" i="1"/>
  <c r="IJ97" i="1" s="1"/>
  <c r="IC97" i="1"/>
  <c r="IE97" i="1" s="1"/>
  <c r="HX97" i="1"/>
  <c r="HZ97" i="1" s="1"/>
  <c r="HS97" i="1"/>
  <c r="HU97" i="1" s="1"/>
  <c r="HN97" i="1"/>
  <c r="HP97" i="1" s="1"/>
  <c r="HI97" i="1"/>
  <c r="HK97" i="1" s="1"/>
  <c r="HD97" i="1"/>
  <c r="HF97" i="1" s="1"/>
  <c r="GY97" i="1"/>
  <c r="HA97" i="1" s="1"/>
  <c r="GT97" i="1"/>
  <c r="GV97" i="1" s="1"/>
  <c r="GO97" i="1"/>
  <c r="GQ97" i="1" s="1"/>
  <c r="GJ97" i="1"/>
  <c r="GL97" i="1" s="1"/>
  <c r="GE97" i="1"/>
  <c r="GG97" i="1" s="1"/>
  <c r="FZ97" i="1"/>
  <c r="GB97" i="1" s="1"/>
  <c r="FU97" i="1"/>
  <c r="FW97" i="1" s="1"/>
  <c r="FP97" i="1"/>
  <c r="FR97" i="1" s="1"/>
  <c r="FK97" i="1"/>
  <c r="FM97" i="1" s="1"/>
  <c r="FF97" i="1"/>
  <c r="FH97" i="1" s="1"/>
  <c r="FA97" i="1"/>
  <c r="FC97" i="1" s="1"/>
  <c r="EV97" i="1"/>
  <c r="EX97" i="1" s="1"/>
  <c r="EQ97" i="1"/>
  <c r="ES97" i="1" s="1"/>
  <c r="EL97" i="1"/>
  <c r="EN97" i="1" s="1"/>
  <c r="EG97" i="1"/>
  <c r="EI97" i="1" s="1"/>
  <c r="EB97" i="1"/>
  <c r="ED97" i="1" s="1"/>
  <c r="DW97" i="1"/>
  <c r="DY97" i="1" s="1"/>
  <c r="DR97" i="1"/>
  <c r="DT97" i="1" s="1"/>
  <c r="DM97" i="1"/>
  <c r="DO97" i="1" s="1"/>
  <c r="DH97" i="1"/>
  <c r="DJ97" i="1" s="1"/>
  <c r="DC97" i="1"/>
  <c r="DE97" i="1" s="1"/>
  <c r="CX97" i="1"/>
  <c r="CZ97" i="1" s="1"/>
  <c r="CS97" i="1"/>
  <c r="CU97" i="1" s="1"/>
  <c r="CN97" i="1"/>
  <c r="CP97" i="1" s="1"/>
  <c r="CI97" i="1"/>
  <c r="CK97" i="1" s="1"/>
  <c r="CD97" i="1"/>
  <c r="CF97" i="1" s="1"/>
  <c r="BY97" i="1"/>
  <c r="CA97" i="1" s="1"/>
  <c r="BT97" i="1"/>
  <c r="BV97" i="1" s="1"/>
  <c r="BO97" i="1"/>
  <c r="BQ97" i="1" s="1"/>
  <c r="BJ97" i="1"/>
  <c r="BL97" i="1" s="1"/>
  <c r="BE97" i="1"/>
  <c r="BG97" i="1" s="1"/>
  <c r="AZ97" i="1"/>
  <c r="BB97" i="1" s="1"/>
  <c r="AU97" i="1"/>
  <c r="AW97" i="1" s="1"/>
  <c r="AP97" i="1"/>
  <c r="AR97" i="1" s="1"/>
  <c r="AK97" i="1"/>
  <c r="AM97" i="1" s="1"/>
  <c r="AF97" i="1"/>
  <c r="AH97" i="1" s="1"/>
  <c r="SR96" i="1"/>
  <c r="ST96" i="1" s="1"/>
  <c r="SM96" i="1"/>
  <c r="SO96" i="1" s="1"/>
  <c r="SH96" i="1"/>
  <c r="SJ96" i="1" s="1"/>
  <c r="SC96" i="1"/>
  <c r="SE96" i="1" s="1"/>
  <c r="RX96" i="1"/>
  <c r="RZ96" i="1" s="1"/>
  <c r="RS96" i="1"/>
  <c r="RU96" i="1" s="1"/>
  <c r="RN96" i="1"/>
  <c r="RP96" i="1" s="1"/>
  <c r="RI96" i="1"/>
  <c r="RK96" i="1" s="1"/>
  <c r="RD96" i="1"/>
  <c r="RF96" i="1" s="1"/>
  <c r="QY96" i="1"/>
  <c r="RA96" i="1" s="1"/>
  <c r="QT96" i="1"/>
  <c r="QV96" i="1" s="1"/>
  <c r="QO96" i="1"/>
  <c r="QQ96" i="1" s="1"/>
  <c r="QJ96" i="1"/>
  <c r="QL96" i="1" s="1"/>
  <c r="QE96" i="1"/>
  <c r="QG96" i="1" s="1"/>
  <c r="PZ96" i="1"/>
  <c r="QB96" i="1" s="1"/>
  <c r="PU96" i="1"/>
  <c r="PW96" i="1" s="1"/>
  <c r="PP96" i="1"/>
  <c r="PR96" i="1" s="1"/>
  <c r="PK96" i="1"/>
  <c r="PM96" i="1" s="1"/>
  <c r="PF96" i="1"/>
  <c r="PH96" i="1" s="1"/>
  <c r="PA96" i="1"/>
  <c r="PC96" i="1" s="1"/>
  <c r="OV96" i="1"/>
  <c r="OX96" i="1" s="1"/>
  <c r="OQ96" i="1"/>
  <c r="OS96" i="1" s="1"/>
  <c r="OL96" i="1"/>
  <c r="ON96" i="1" s="1"/>
  <c r="OG96" i="1"/>
  <c r="OI96" i="1" s="1"/>
  <c r="OB96" i="1"/>
  <c r="OD96" i="1" s="1"/>
  <c r="NW96" i="1"/>
  <c r="NY96" i="1" s="1"/>
  <c r="NR96" i="1"/>
  <c r="NT96" i="1" s="1"/>
  <c r="NM96" i="1"/>
  <c r="NO96" i="1" s="1"/>
  <c r="NH96" i="1"/>
  <c r="NJ96" i="1" s="1"/>
  <c r="NC96" i="1"/>
  <c r="NE96" i="1" s="1"/>
  <c r="MX96" i="1"/>
  <c r="MZ96" i="1" s="1"/>
  <c r="MS96" i="1"/>
  <c r="MU96" i="1" s="1"/>
  <c r="MN96" i="1"/>
  <c r="MP96" i="1" s="1"/>
  <c r="MI96" i="1"/>
  <c r="MK96" i="1" s="1"/>
  <c r="MD96" i="1"/>
  <c r="MF96" i="1" s="1"/>
  <c r="LY96" i="1"/>
  <c r="MA96" i="1" s="1"/>
  <c r="LT96" i="1"/>
  <c r="LV96" i="1" s="1"/>
  <c r="LO96" i="1"/>
  <c r="LQ96" i="1" s="1"/>
  <c r="LJ96" i="1"/>
  <c r="LL96" i="1" s="1"/>
  <c r="LE96" i="1"/>
  <c r="LG96" i="1" s="1"/>
  <c r="KZ96" i="1"/>
  <c r="LB96" i="1" s="1"/>
  <c r="KU96" i="1"/>
  <c r="KW96" i="1" s="1"/>
  <c r="KP96" i="1"/>
  <c r="KR96" i="1" s="1"/>
  <c r="KK96" i="1"/>
  <c r="KM96" i="1" s="1"/>
  <c r="KF96" i="1"/>
  <c r="KH96" i="1" s="1"/>
  <c r="KA96" i="1"/>
  <c r="KC96" i="1" s="1"/>
  <c r="JV96" i="1"/>
  <c r="JX96" i="1" s="1"/>
  <c r="JQ96" i="1"/>
  <c r="JS96" i="1" s="1"/>
  <c r="JL96" i="1"/>
  <c r="JN96" i="1" s="1"/>
  <c r="JG96" i="1"/>
  <c r="JI96" i="1" s="1"/>
  <c r="JB96" i="1"/>
  <c r="JD96" i="1" s="1"/>
  <c r="IW96" i="1"/>
  <c r="IY96" i="1" s="1"/>
  <c r="IR96" i="1"/>
  <c r="IT96" i="1" s="1"/>
  <c r="IM96" i="1"/>
  <c r="IO96" i="1" s="1"/>
  <c r="IH96" i="1"/>
  <c r="IJ96" i="1" s="1"/>
  <c r="IC96" i="1"/>
  <c r="IE96" i="1" s="1"/>
  <c r="HX96" i="1"/>
  <c r="HZ96" i="1" s="1"/>
  <c r="HS96" i="1"/>
  <c r="HU96" i="1" s="1"/>
  <c r="HN96" i="1"/>
  <c r="HP96" i="1" s="1"/>
  <c r="HI96" i="1"/>
  <c r="HK96" i="1" s="1"/>
  <c r="HD96" i="1"/>
  <c r="HF96" i="1" s="1"/>
  <c r="GY96" i="1"/>
  <c r="HA96" i="1" s="1"/>
  <c r="GT96" i="1"/>
  <c r="GV96" i="1" s="1"/>
  <c r="GO96" i="1"/>
  <c r="GQ96" i="1" s="1"/>
  <c r="GJ96" i="1"/>
  <c r="GL96" i="1" s="1"/>
  <c r="GE96" i="1"/>
  <c r="GG96" i="1" s="1"/>
  <c r="FZ96" i="1"/>
  <c r="GB96" i="1" s="1"/>
  <c r="FU96" i="1"/>
  <c r="FW96" i="1" s="1"/>
  <c r="FP96" i="1"/>
  <c r="FR96" i="1" s="1"/>
  <c r="FK96" i="1"/>
  <c r="FM96" i="1" s="1"/>
  <c r="FF96" i="1"/>
  <c r="FH96" i="1" s="1"/>
  <c r="FA96" i="1"/>
  <c r="FC96" i="1" s="1"/>
  <c r="EV96" i="1"/>
  <c r="EX96" i="1" s="1"/>
  <c r="EQ96" i="1"/>
  <c r="ES96" i="1" s="1"/>
  <c r="EL96" i="1"/>
  <c r="EN96" i="1" s="1"/>
  <c r="EG96" i="1"/>
  <c r="EI96" i="1" s="1"/>
  <c r="EB96" i="1"/>
  <c r="ED96" i="1" s="1"/>
  <c r="DW96" i="1"/>
  <c r="DY96" i="1" s="1"/>
  <c r="DR96" i="1"/>
  <c r="DT96" i="1" s="1"/>
  <c r="DM96" i="1"/>
  <c r="DO96" i="1" s="1"/>
  <c r="DH96" i="1"/>
  <c r="DJ96" i="1" s="1"/>
  <c r="DC96" i="1"/>
  <c r="DE96" i="1" s="1"/>
  <c r="CX96" i="1"/>
  <c r="CZ96" i="1" s="1"/>
  <c r="CS96" i="1"/>
  <c r="CU96" i="1" s="1"/>
  <c r="CN96" i="1"/>
  <c r="CP96" i="1" s="1"/>
  <c r="CI96" i="1"/>
  <c r="CK96" i="1" s="1"/>
  <c r="CD96" i="1"/>
  <c r="CF96" i="1" s="1"/>
  <c r="BY96" i="1"/>
  <c r="CA96" i="1" s="1"/>
  <c r="BT96" i="1"/>
  <c r="BV96" i="1" s="1"/>
  <c r="BO96" i="1"/>
  <c r="BQ96" i="1" s="1"/>
  <c r="BJ96" i="1"/>
  <c r="BL96" i="1" s="1"/>
  <c r="BE96" i="1"/>
  <c r="BG96" i="1" s="1"/>
  <c r="AZ96" i="1"/>
  <c r="BB96" i="1" s="1"/>
  <c r="AU96" i="1"/>
  <c r="AW96" i="1" s="1"/>
  <c r="AP96" i="1"/>
  <c r="AR96" i="1" s="1"/>
  <c r="AK96" i="1"/>
  <c r="AM96" i="1" s="1"/>
  <c r="AF96" i="1"/>
  <c r="AH96" i="1" s="1"/>
  <c r="SR95" i="1"/>
  <c r="ST95" i="1" s="1"/>
  <c r="SM95" i="1"/>
  <c r="SO95" i="1" s="1"/>
  <c r="SH95" i="1"/>
  <c r="SJ95" i="1" s="1"/>
  <c r="SC95" i="1"/>
  <c r="SE95" i="1" s="1"/>
  <c r="RX95" i="1"/>
  <c r="RZ95" i="1" s="1"/>
  <c r="RS95" i="1"/>
  <c r="RU95" i="1" s="1"/>
  <c r="RN95" i="1"/>
  <c r="RP95" i="1" s="1"/>
  <c r="RI95" i="1"/>
  <c r="RK95" i="1" s="1"/>
  <c r="RD95" i="1"/>
  <c r="RF95" i="1" s="1"/>
  <c r="QY95" i="1"/>
  <c r="RA95" i="1" s="1"/>
  <c r="QT95" i="1"/>
  <c r="QV95" i="1" s="1"/>
  <c r="QO95" i="1"/>
  <c r="QQ95" i="1" s="1"/>
  <c r="QJ95" i="1"/>
  <c r="QL95" i="1" s="1"/>
  <c r="QE95" i="1"/>
  <c r="QG95" i="1" s="1"/>
  <c r="PZ95" i="1"/>
  <c r="QB95" i="1" s="1"/>
  <c r="PU95" i="1"/>
  <c r="PW95" i="1" s="1"/>
  <c r="PP95" i="1"/>
  <c r="PR95" i="1" s="1"/>
  <c r="PK95" i="1"/>
  <c r="PM95" i="1" s="1"/>
  <c r="PF95" i="1"/>
  <c r="PH95" i="1" s="1"/>
  <c r="PA95" i="1"/>
  <c r="PC95" i="1" s="1"/>
  <c r="OV95" i="1"/>
  <c r="OX95" i="1" s="1"/>
  <c r="OQ95" i="1"/>
  <c r="OS95" i="1" s="1"/>
  <c r="OL95" i="1"/>
  <c r="ON95" i="1" s="1"/>
  <c r="OG95" i="1"/>
  <c r="OI95" i="1" s="1"/>
  <c r="OB95" i="1"/>
  <c r="OD95" i="1" s="1"/>
  <c r="NW95" i="1"/>
  <c r="NY95" i="1" s="1"/>
  <c r="NR95" i="1"/>
  <c r="NT95" i="1" s="1"/>
  <c r="NM95" i="1"/>
  <c r="NO95" i="1" s="1"/>
  <c r="NH95" i="1"/>
  <c r="NJ95" i="1" s="1"/>
  <c r="NC95" i="1"/>
  <c r="NE95" i="1" s="1"/>
  <c r="MX95" i="1"/>
  <c r="MZ95" i="1" s="1"/>
  <c r="MS95" i="1"/>
  <c r="MU95" i="1" s="1"/>
  <c r="MN95" i="1"/>
  <c r="MP95" i="1" s="1"/>
  <c r="MI95" i="1"/>
  <c r="MK95" i="1" s="1"/>
  <c r="MD95" i="1"/>
  <c r="MF95" i="1" s="1"/>
  <c r="LY95" i="1"/>
  <c r="MA95" i="1" s="1"/>
  <c r="LT95" i="1"/>
  <c r="LV95" i="1" s="1"/>
  <c r="LO95" i="1"/>
  <c r="LQ95" i="1" s="1"/>
  <c r="LJ95" i="1"/>
  <c r="LL95" i="1" s="1"/>
  <c r="LE95" i="1"/>
  <c r="LG95" i="1" s="1"/>
  <c r="KZ95" i="1"/>
  <c r="LB95" i="1" s="1"/>
  <c r="KU95" i="1"/>
  <c r="KW95" i="1" s="1"/>
  <c r="KP95" i="1"/>
  <c r="KR95" i="1" s="1"/>
  <c r="KK95" i="1"/>
  <c r="KM95" i="1" s="1"/>
  <c r="KF95" i="1"/>
  <c r="KH95" i="1" s="1"/>
  <c r="KA95" i="1"/>
  <c r="KC95" i="1" s="1"/>
  <c r="JV95" i="1"/>
  <c r="JX95" i="1" s="1"/>
  <c r="JQ95" i="1"/>
  <c r="JS95" i="1" s="1"/>
  <c r="JL95" i="1"/>
  <c r="JN95" i="1" s="1"/>
  <c r="JG95" i="1"/>
  <c r="JI95" i="1" s="1"/>
  <c r="JB95" i="1"/>
  <c r="JD95" i="1" s="1"/>
  <c r="IW95" i="1"/>
  <c r="IY95" i="1" s="1"/>
  <c r="IR95" i="1"/>
  <c r="IT95" i="1" s="1"/>
  <c r="IM95" i="1"/>
  <c r="IO95" i="1" s="1"/>
  <c r="IH95" i="1"/>
  <c r="IJ95" i="1" s="1"/>
  <c r="IC95" i="1"/>
  <c r="IE95" i="1" s="1"/>
  <c r="HX95" i="1"/>
  <c r="HZ95" i="1" s="1"/>
  <c r="HS95" i="1"/>
  <c r="HU95" i="1" s="1"/>
  <c r="HN95" i="1"/>
  <c r="HP95" i="1" s="1"/>
  <c r="HI95" i="1"/>
  <c r="HK95" i="1" s="1"/>
  <c r="HD95" i="1"/>
  <c r="HF95" i="1" s="1"/>
  <c r="GY95" i="1"/>
  <c r="HA95" i="1" s="1"/>
  <c r="GT95" i="1"/>
  <c r="GV95" i="1" s="1"/>
  <c r="GO95" i="1"/>
  <c r="GQ95" i="1" s="1"/>
  <c r="GJ95" i="1"/>
  <c r="GL95" i="1" s="1"/>
  <c r="GE95" i="1"/>
  <c r="GG95" i="1" s="1"/>
  <c r="FZ95" i="1"/>
  <c r="GB95" i="1" s="1"/>
  <c r="FU95" i="1"/>
  <c r="FW95" i="1" s="1"/>
  <c r="FP95" i="1"/>
  <c r="FR95" i="1" s="1"/>
  <c r="FK95" i="1"/>
  <c r="FM95" i="1" s="1"/>
  <c r="FF95" i="1"/>
  <c r="FH95" i="1" s="1"/>
  <c r="FA95" i="1"/>
  <c r="FC95" i="1" s="1"/>
  <c r="EV95" i="1"/>
  <c r="EX95" i="1" s="1"/>
  <c r="EQ95" i="1"/>
  <c r="ES95" i="1" s="1"/>
  <c r="EL95" i="1"/>
  <c r="EN95" i="1" s="1"/>
  <c r="EG95" i="1"/>
  <c r="EI95" i="1" s="1"/>
  <c r="EB95" i="1"/>
  <c r="ED95" i="1" s="1"/>
  <c r="DW95" i="1"/>
  <c r="DY95" i="1" s="1"/>
  <c r="DR95" i="1"/>
  <c r="DT95" i="1" s="1"/>
  <c r="DM95" i="1"/>
  <c r="DO95" i="1" s="1"/>
  <c r="DH95" i="1"/>
  <c r="DJ95" i="1" s="1"/>
  <c r="DC95" i="1"/>
  <c r="DE95" i="1" s="1"/>
  <c r="CX95" i="1"/>
  <c r="CZ95" i="1" s="1"/>
  <c r="CS95" i="1"/>
  <c r="CU95" i="1" s="1"/>
  <c r="CN95" i="1"/>
  <c r="CP95" i="1" s="1"/>
  <c r="CI95" i="1"/>
  <c r="CK95" i="1" s="1"/>
  <c r="CD95" i="1"/>
  <c r="CF95" i="1" s="1"/>
  <c r="BY95" i="1"/>
  <c r="CA95" i="1" s="1"/>
  <c r="BT95" i="1"/>
  <c r="BV95" i="1" s="1"/>
  <c r="BO95" i="1"/>
  <c r="BQ95" i="1" s="1"/>
  <c r="BJ95" i="1"/>
  <c r="BL95" i="1" s="1"/>
  <c r="BE95" i="1"/>
  <c r="BG95" i="1" s="1"/>
  <c r="AZ95" i="1"/>
  <c r="BB95" i="1" s="1"/>
  <c r="AU95" i="1"/>
  <c r="AW95" i="1" s="1"/>
  <c r="AP95" i="1"/>
  <c r="AR95" i="1" s="1"/>
  <c r="AK95" i="1"/>
  <c r="AM95" i="1" s="1"/>
  <c r="AF95" i="1"/>
  <c r="AH95" i="1" s="1"/>
  <c r="SR85" i="1"/>
  <c r="ST85" i="1" s="1"/>
  <c r="SM85" i="1"/>
  <c r="SH85" i="1"/>
  <c r="SH92" i="1" s="1"/>
  <c r="SC85" i="1"/>
  <c r="RX85" i="1"/>
  <c r="RS85" i="1"/>
  <c r="RN85" i="1"/>
  <c r="RP85" i="1" s="1"/>
  <c r="RI85" i="1"/>
  <c r="RD85" i="1"/>
  <c r="RF85" i="1" s="1"/>
  <c r="QY85" i="1"/>
  <c r="QT85" i="1"/>
  <c r="QT92" i="1" s="1"/>
  <c r="QO85" i="1"/>
  <c r="QJ85" i="1"/>
  <c r="QE85" i="1"/>
  <c r="PZ85" i="1"/>
  <c r="QB85" i="1" s="1"/>
  <c r="PU85" i="1"/>
  <c r="PP85" i="1"/>
  <c r="PK85" i="1"/>
  <c r="PF85" i="1"/>
  <c r="PH85" i="1" s="1"/>
  <c r="PA85" i="1"/>
  <c r="OV85" i="1"/>
  <c r="OV92" i="1" s="1"/>
  <c r="OQ85" i="1"/>
  <c r="OL85" i="1"/>
  <c r="ON85" i="1" s="1"/>
  <c r="OG85" i="1"/>
  <c r="OB85" i="1"/>
  <c r="OD85" i="1" s="1"/>
  <c r="NW85" i="1"/>
  <c r="NR85" i="1"/>
  <c r="NM85" i="1"/>
  <c r="NH85" i="1"/>
  <c r="NH92" i="1" s="1"/>
  <c r="NC85" i="1"/>
  <c r="MX85" i="1"/>
  <c r="MZ85" i="1" s="1"/>
  <c r="MS85" i="1"/>
  <c r="MN85" i="1"/>
  <c r="MI85" i="1"/>
  <c r="MD85" i="1"/>
  <c r="MD92" i="1" s="1"/>
  <c r="LY85" i="1"/>
  <c r="LT85" i="1"/>
  <c r="LO85" i="1"/>
  <c r="LJ85" i="1"/>
  <c r="LL85" i="1" s="1"/>
  <c r="LE85" i="1"/>
  <c r="KZ85" i="1"/>
  <c r="LB85" i="1" s="1"/>
  <c r="KU85" i="1"/>
  <c r="KP85" i="1"/>
  <c r="KP92" i="1" s="1"/>
  <c r="KK85" i="1"/>
  <c r="KF85" i="1"/>
  <c r="KA85" i="1"/>
  <c r="JV85" i="1"/>
  <c r="JX85" i="1" s="1"/>
  <c r="JQ85" i="1"/>
  <c r="JL85" i="1"/>
  <c r="JG85" i="1"/>
  <c r="JB85" i="1"/>
  <c r="JD85" i="1" s="1"/>
  <c r="IW85" i="1"/>
  <c r="IR85" i="1"/>
  <c r="IR92" i="1" s="1"/>
  <c r="IM85" i="1"/>
  <c r="IH85" i="1"/>
  <c r="IJ85" i="1" s="1"/>
  <c r="IC85" i="1"/>
  <c r="HX85" i="1"/>
  <c r="HZ85" i="1" s="1"/>
  <c r="HS85" i="1"/>
  <c r="HN85" i="1"/>
  <c r="HP85" i="1" s="1"/>
  <c r="HI85" i="1"/>
  <c r="HD85" i="1"/>
  <c r="GY85" i="1"/>
  <c r="GT85" i="1"/>
  <c r="GV85" i="1" s="1"/>
  <c r="GO85" i="1"/>
  <c r="GJ85" i="1"/>
  <c r="GL85" i="1" s="1"/>
  <c r="GE85" i="1"/>
  <c r="FZ85" i="1"/>
  <c r="FU85" i="1"/>
  <c r="FP85" i="1"/>
  <c r="FK85" i="1"/>
  <c r="FF85" i="1"/>
  <c r="FH85" i="1" s="1"/>
  <c r="FA85" i="1"/>
  <c r="EV85" i="1"/>
  <c r="EQ85" i="1"/>
  <c r="EL85" i="1"/>
  <c r="EL92" i="1" s="1"/>
  <c r="EG85" i="1"/>
  <c r="EB85" i="1"/>
  <c r="DW85" i="1"/>
  <c r="DR85" i="1"/>
  <c r="DT85" i="1" s="1"/>
  <c r="DM85" i="1"/>
  <c r="DH85" i="1"/>
  <c r="DC85" i="1"/>
  <c r="CX85" i="1"/>
  <c r="CZ85" i="1" s="1"/>
  <c r="CS85" i="1"/>
  <c r="CN85" i="1"/>
  <c r="CN92" i="1" s="1"/>
  <c r="CI85" i="1"/>
  <c r="CD85" i="1"/>
  <c r="CF85" i="1" s="1"/>
  <c r="BY85" i="1"/>
  <c r="BT85" i="1"/>
  <c r="BV85" i="1" s="1"/>
  <c r="BO85" i="1"/>
  <c r="BJ85" i="1"/>
  <c r="BL85" i="1" s="1"/>
  <c r="BE85" i="1"/>
  <c r="AZ85" i="1"/>
  <c r="AZ92" i="1" s="1"/>
  <c r="AU85" i="1"/>
  <c r="AP85" i="1"/>
  <c r="AR85" i="1" s="1"/>
  <c r="AK85" i="1"/>
  <c r="AF85" i="1"/>
  <c r="SP67" i="1"/>
  <c r="QM67" i="1"/>
  <c r="PN67" i="1"/>
  <c r="NZ67" i="1"/>
  <c r="NK67" i="1"/>
  <c r="ML67" i="1"/>
  <c r="KX67" i="1"/>
  <c r="JJ67" i="1"/>
  <c r="HV67" i="1"/>
  <c r="GH67" i="1"/>
  <c r="ET67" i="1"/>
  <c r="DF67" i="1"/>
  <c r="BR67" i="1"/>
  <c r="AD67" i="1"/>
  <c r="ST20" i="1"/>
  <c r="SQ20" i="1"/>
  <c r="SR20" i="1" s="1"/>
  <c r="SR27" i="1" s="1"/>
  <c r="SR28" i="1" s="1"/>
  <c r="SR34" i="1" s="1"/>
  <c r="SO20" i="1"/>
  <c r="SL20" i="1"/>
  <c r="SM20" i="1" s="1"/>
  <c r="SM27" i="1" s="1"/>
  <c r="SM28" i="1" s="1"/>
  <c r="SM34" i="1" s="1"/>
  <c r="SJ20" i="1"/>
  <c r="SG20" i="1"/>
  <c r="SH20" i="1" s="1"/>
  <c r="SH27" i="1" s="1"/>
  <c r="SH28" i="1" s="1"/>
  <c r="SH34" i="1" s="1"/>
  <c r="SE20" i="1"/>
  <c r="SB20" i="1"/>
  <c r="SC20" i="1" s="1"/>
  <c r="SC27" i="1" s="1"/>
  <c r="SC28" i="1" s="1"/>
  <c r="SC34" i="1" s="1"/>
  <c r="RZ20" i="1"/>
  <c r="RW20" i="1"/>
  <c r="RX20" i="1" s="1"/>
  <c r="RX27" i="1" s="1"/>
  <c r="RX28" i="1" s="1"/>
  <c r="RX34" i="1" s="1"/>
  <c r="RU20" i="1"/>
  <c r="RR20" i="1"/>
  <c r="RS20" i="1" s="1"/>
  <c r="RS27" i="1" s="1"/>
  <c r="RS28" i="1" s="1"/>
  <c r="RS34" i="1" s="1"/>
  <c r="RP20" i="1"/>
  <c r="RM20" i="1"/>
  <c r="RN20" i="1" s="1"/>
  <c r="RN27" i="1" s="1"/>
  <c r="RN28" i="1" s="1"/>
  <c r="RN34" i="1" s="1"/>
  <c r="RK20" i="1"/>
  <c r="RH20" i="1"/>
  <c r="RI20" i="1" s="1"/>
  <c r="RI27" i="1" s="1"/>
  <c r="RI28" i="1" s="1"/>
  <c r="RI34" i="1" s="1"/>
  <c r="RF20" i="1"/>
  <c r="RC20" i="1"/>
  <c r="RD20" i="1" s="1"/>
  <c r="RD27" i="1" s="1"/>
  <c r="RD28" i="1" s="1"/>
  <c r="RD34" i="1" s="1"/>
  <c r="RA20" i="1"/>
  <c r="QX20" i="1"/>
  <c r="QY20" i="1" s="1"/>
  <c r="QY27" i="1" s="1"/>
  <c r="QY28" i="1" s="1"/>
  <c r="QY34" i="1" s="1"/>
  <c r="QV20" i="1"/>
  <c r="QS20" i="1"/>
  <c r="QT20" i="1" s="1"/>
  <c r="QT27" i="1" s="1"/>
  <c r="QT28" i="1" s="1"/>
  <c r="QT34" i="1" s="1"/>
  <c r="QQ20" i="1"/>
  <c r="QN20" i="1"/>
  <c r="QO20" i="1" s="1"/>
  <c r="QO27" i="1" s="1"/>
  <c r="QO28" i="1" s="1"/>
  <c r="QO34" i="1" s="1"/>
  <c r="QL20" i="1"/>
  <c r="QI20" i="1"/>
  <c r="QJ20" i="1" s="1"/>
  <c r="QJ27" i="1" s="1"/>
  <c r="QJ28" i="1" s="1"/>
  <c r="QJ34" i="1" s="1"/>
  <c r="QG20" i="1"/>
  <c r="QD20" i="1"/>
  <c r="QE20" i="1" s="1"/>
  <c r="QE27" i="1" s="1"/>
  <c r="QE28" i="1" s="1"/>
  <c r="QE34" i="1" s="1"/>
  <c r="QB20" i="1"/>
  <c r="PY20" i="1"/>
  <c r="PZ20" i="1" s="1"/>
  <c r="PZ27" i="1" s="1"/>
  <c r="PZ28" i="1" s="1"/>
  <c r="PZ34" i="1" s="1"/>
  <c r="PW20" i="1"/>
  <c r="PT20" i="1"/>
  <c r="PU20" i="1" s="1"/>
  <c r="PU27" i="1" s="1"/>
  <c r="PU28" i="1" s="1"/>
  <c r="PU34" i="1" s="1"/>
  <c r="PR20" i="1"/>
  <c r="PO20" i="1"/>
  <c r="PP20" i="1" s="1"/>
  <c r="PP27" i="1" s="1"/>
  <c r="PP28" i="1" s="1"/>
  <c r="PP34" i="1" s="1"/>
  <c r="PM20" i="1"/>
  <c r="PJ20" i="1"/>
  <c r="PK20" i="1" s="1"/>
  <c r="PK27" i="1" s="1"/>
  <c r="PK28" i="1" s="1"/>
  <c r="PK34" i="1" s="1"/>
  <c r="PH20" i="1"/>
  <c r="PE20" i="1"/>
  <c r="PF20" i="1" s="1"/>
  <c r="PF27" i="1" s="1"/>
  <c r="PF28" i="1" s="1"/>
  <c r="PF34" i="1" s="1"/>
  <c r="PC20" i="1"/>
  <c r="OZ20" i="1"/>
  <c r="PA20" i="1" s="1"/>
  <c r="PA27" i="1" s="1"/>
  <c r="PA28" i="1" s="1"/>
  <c r="PA34" i="1" s="1"/>
  <c r="OX20" i="1"/>
  <c r="OU20" i="1"/>
  <c r="OV20" i="1" s="1"/>
  <c r="OV27" i="1" s="1"/>
  <c r="OV28" i="1" s="1"/>
  <c r="OV34" i="1" s="1"/>
  <c r="OS20" i="1"/>
  <c r="OP20" i="1"/>
  <c r="OQ20" i="1" s="1"/>
  <c r="OQ27" i="1" s="1"/>
  <c r="OQ28" i="1" s="1"/>
  <c r="OQ34" i="1" s="1"/>
  <c r="ON20" i="1"/>
  <c r="OK20" i="1"/>
  <c r="OL20" i="1" s="1"/>
  <c r="OL27" i="1" s="1"/>
  <c r="OL28" i="1" s="1"/>
  <c r="OL34" i="1" s="1"/>
  <c r="OI20" i="1"/>
  <c r="OF20" i="1"/>
  <c r="OG20" i="1" s="1"/>
  <c r="OG27" i="1" s="1"/>
  <c r="OG28" i="1" s="1"/>
  <c r="OG34" i="1" s="1"/>
  <c r="OD20" i="1"/>
  <c r="OA20" i="1"/>
  <c r="OB20" i="1" s="1"/>
  <c r="OB27" i="1" s="1"/>
  <c r="OB28" i="1" s="1"/>
  <c r="OB34" i="1" s="1"/>
  <c r="NY20" i="1"/>
  <c r="NV20" i="1"/>
  <c r="NW20" i="1" s="1"/>
  <c r="NW27" i="1" s="1"/>
  <c r="NW28" i="1" s="1"/>
  <c r="NW34" i="1" s="1"/>
  <c r="NT20" i="1"/>
  <c r="NQ20" i="1"/>
  <c r="NR20" i="1" s="1"/>
  <c r="NR27" i="1" s="1"/>
  <c r="NR28" i="1" s="1"/>
  <c r="NR34" i="1" s="1"/>
  <c r="NO20" i="1"/>
  <c r="NL20" i="1"/>
  <c r="NM20" i="1" s="1"/>
  <c r="NM27" i="1" s="1"/>
  <c r="NM28" i="1" s="1"/>
  <c r="NM34" i="1" s="1"/>
  <c r="NJ20" i="1"/>
  <c r="NG20" i="1"/>
  <c r="NH20" i="1" s="1"/>
  <c r="NH27" i="1" s="1"/>
  <c r="NH28" i="1" s="1"/>
  <c r="NH34" i="1" s="1"/>
  <c r="NE20" i="1"/>
  <c r="NB20" i="1"/>
  <c r="NC20" i="1" s="1"/>
  <c r="NC27" i="1" s="1"/>
  <c r="NC28" i="1" s="1"/>
  <c r="NC34" i="1" s="1"/>
  <c r="MZ20" i="1"/>
  <c r="MW20" i="1"/>
  <c r="MX20" i="1" s="1"/>
  <c r="MX27" i="1" s="1"/>
  <c r="MX28" i="1" s="1"/>
  <c r="MX34" i="1" s="1"/>
  <c r="MU20" i="1"/>
  <c r="MR20" i="1"/>
  <c r="MS20" i="1" s="1"/>
  <c r="MS27" i="1" s="1"/>
  <c r="MS28" i="1" s="1"/>
  <c r="MS34" i="1" s="1"/>
  <c r="MP20" i="1"/>
  <c r="MM20" i="1"/>
  <c r="MN20" i="1" s="1"/>
  <c r="MN27" i="1" s="1"/>
  <c r="MN28" i="1" s="1"/>
  <c r="MN34" i="1" s="1"/>
  <c r="MK20" i="1"/>
  <c r="MH20" i="1"/>
  <c r="MI20" i="1" s="1"/>
  <c r="MI27" i="1" s="1"/>
  <c r="MI28" i="1" s="1"/>
  <c r="MI34" i="1" s="1"/>
  <c r="MF20" i="1"/>
  <c r="MC20" i="1"/>
  <c r="MD20" i="1" s="1"/>
  <c r="MD27" i="1" s="1"/>
  <c r="MD28" i="1" s="1"/>
  <c r="MD34" i="1" s="1"/>
  <c r="MA20" i="1"/>
  <c r="LX20" i="1"/>
  <c r="LY20" i="1" s="1"/>
  <c r="LY27" i="1" s="1"/>
  <c r="LY28" i="1" s="1"/>
  <c r="LY34" i="1" s="1"/>
  <c r="LV20" i="1"/>
  <c r="LS20" i="1"/>
  <c r="LT20" i="1" s="1"/>
  <c r="LT27" i="1" s="1"/>
  <c r="LT28" i="1" s="1"/>
  <c r="LT34" i="1" s="1"/>
  <c r="LQ20" i="1"/>
  <c r="LN20" i="1"/>
  <c r="LO20" i="1" s="1"/>
  <c r="LO27" i="1" s="1"/>
  <c r="LO28" i="1" s="1"/>
  <c r="LO34" i="1" s="1"/>
  <c r="LL20" i="1"/>
  <c r="LI20" i="1"/>
  <c r="LJ20" i="1" s="1"/>
  <c r="LJ27" i="1" s="1"/>
  <c r="LJ28" i="1" s="1"/>
  <c r="LJ34" i="1" s="1"/>
  <c r="LG20" i="1"/>
  <c r="LD20" i="1"/>
  <c r="LE20" i="1" s="1"/>
  <c r="LE27" i="1" s="1"/>
  <c r="LE28" i="1" s="1"/>
  <c r="LE34" i="1" s="1"/>
  <c r="LB20" i="1"/>
  <c r="KY20" i="1"/>
  <c r="KZ20" i="1" s="1"/>
  <c r="KZ27" i="1" s="1"/>
  <c r="KZ28" i="1" s="1"/>
  <c r="KZ34" i="1" s="1"/>
  <c r="KW20" i="1"/>
  <c r="KT20" i="1"/>
  <c r="KU20" i="1" s="1"/>
  <c r="KU27" i="1" s="1"/>
  <c r="KU28" i="1" s="1"/>
  <c r="KU34" i="1" s="1"/>
  <c r="KR20" i="1"/>
  <c r="KO20" i="1"/>
  <c r="KP20" i="1" s="1"/>
  <c r="KP27" i="1" s="1"/>
  <c r="KP28" i="1" s="1"/>
  <c r="KP34" i="1" s="1"/>
  <c r="KM20" i="1"/>
  <c r="KJ20" i="1"/>
  <c r="KK20" i="1" s="1"/>
  <c r="KK27" i="1" s="1"/>
  <c r="KK28" i="1" s="1"/>
  <c r="KK34" i="1" s="1"/>
  <c r="KH20" i="1"/>
  <c r="KE20" i="1"/>
  <c r="KF20" i="1" s="1"/>
  <c r="KF27" i="1" s="1"/>
  <c r="KF28" i="1" s="1"/>
  <c r="KF34" i="1" s="1"/>
  <c r="KC20" i="1"/>
  <c r="JZ20" i="1"/>
  <c r="KA20" i="1" s="1"/>
  <c r="KA27" i="1" s="1"/>
  <c r="KA28" i="1" s="1"/>
  <c r="KA34" i="1" s="1"/>
  <c r="JX20" i="1"/>
  <c r="JU20" i="1"/>
  <c r="JV20" i="1" s="1"/>
  <c r="JV27" i="1" s="1"/>
  <c r="JV28" i="1" s="1"/>
  <c r="JV34" i="1" s="1"/>
  <c r="JS20" i="1"/>
  <c r="JP20" i="1"/>
  <c r="JQ20" i="1" s="1"/>
  <c r="JQ27" i="1" s="1"/>
  <c r="JQ28" i="1" s="1"/>
  <c r="JQ34" i="1" s="1"/>
  <c r="JN20" i="1"/>
  <c r="JK20" i="1"/>
  <c r="JL20" i="1" s="1"/>
  <c r="JL27" i="1" s="1"/>
  <c r="JL28" i="1" s="1"/>
  <c r="JL34" i="1" s="1"/>
  <c r="JI20" i="1"/>
  <c r="JF20" i="1"/>
  <c r="JG20" i="1" s="1"/>
  <c r="JG27" i="1" s="1"/>
  <c r="JG28" i="1" s="1"/>
  <c r="JG34" i="1" s="1"/>
  <c r="JD20" i="1"/>
  <c r="JA20" i="1"/>
  <c r="JB20" i="1" s="1"/>
  <c r="JB27" i="1" s="1"/>
  <c r="JB28" i="1" s="1"/>
  <c r="JB34" i="1" s="1"/>
  <c r="IY20" i="1"/>
  <c r="IV20" i="1"/>
  <c r="IW20" i="1" s="1"/>
  <c r="IW27" i="1" s="1"/>
  <c r="IW28" i="1" s="1"/>
  <c r="IW34" i="1" s="1"/>
  <c r="IT20" i="1"/>
  <c r="IQ20" i="1"/>
  <c r="IR20" i="1" s="1"/>
  <c r="IR27" i="1" s="1"/>
  <c r="IR28" i="1" s="1"/>
  <c r="IR34" i="1" s="1"/>
  <c r="IO20" i="1"/>
  <c r="IL20" i="1"/>
  <c r="IM20" i="1" s="1"/>
  <c r="IM27" i="1" s="1"/>
  <c r="IM28" i="1" s="1"/>
  <c r="IM34" i="1" s="1"/>
  <c r="IJ20" i="1"/>
  <c r="IG20" i="1"/>
  <c r="IH20" i="1" s="1"/>
  <c r="IH27" i="1" s="1"/>
  <c r="IH28" i="1" s="1"/>
  <c r="IH34" i="1" s="1"/>
  <c r="IE20" i="1"/>
  <c r="IB20" i="1"/>
  <c r="IC20" i="1" s="1"/>
  <c r="IC27" i="1" s="1"/>
  <c r="IC28" i="1" s="1"/>
  <c r="IC34" i="1" s="1"/>
  <c r="HZ20" i="1"/>
  <c r="HW20" i="1"/>
  <c r="HX20" i="1" s="1"/>
  <c r="HX27" i="1" s="1"/>
  <c r="HX28" i="1" s="1"/>
  <c r="HX34" i="1" s="1"/>
  <c r="HU20" i="1"/>
  <c r="HR20" i="1"/>
  <c r="HS20" i="1" s="1"/>
  <c r="HS27" i="1" s="1"/>
  <c r="HS28" i="1" s="1"/>
  <c r="HS34" i="1" s="1"/>
  <c r="HP20" i="1"/>
  <c r="HM20" i="1"/>
  <c r="HN20" i="1" s="1"/>
  <c r="HN27" i="1" s="1"/>
  <c r="HN28" i="1" s="1"/>
  <c r="HN34" i="1" s="1"/>
  <c r="HK20" i="1"/>
  <c r="HH20" i="1"/>
  <c r="HI20" i="1" s="1"/>
  <c r="HI27" i="1" s="1"/>
  <c r="HI28" i="1" s="1"/>
  <c r="HI34" i="1" s="1"/>
  <c r="HF20" i="1"/>
  <c r="HC20" i="1"/>
  <c r="HD20" i="1" s="1"/>
  <c r="HD27" i="1" s="1"/>
  <c r="HD28" i="1" s="1"/>
  <c r="HD34" i="1" s="1"/>
  <c r="HA20" i="1"/>
  <c r="GX20" i="1"/>
  <c r="GY20" i="1" s="1"/>
  <c r="GY27" i="1" s="1"/>
  <c r="GY28" i="1" s="1"/>
  <c r="GY34" i="1" s="1"/>
  <c r="GV20" i="1"/>
  <c r="GS20" i="1"/>
  <c r="GT20" i="1" s="1"/>
  <c r="GT27" i="1" s="1"/>
  <c r="GT28" i="1" s="1"/>
  <c r="GT34" i="1" s="1"/>
  <c r="GQ20" i="1"/>
  <c r="GN20" i="1"/>
  <c r="GO20" i="1" s="1"/>
  <c r="GO27" i="1" s="1"/>
  <c r="GO28" i="1" s="1"/>
  <c r="GO34" i="1" s="1"/>
  <c r="GL20" i="1"/>
  <c r="GI20" i="1"/>
  <c r="GJ20" i="1" s="1"/>
  <c r="GJ27" i="1" s="1"/>
  <c r="GJ28" i="1" s="1"/>
  <c r="GJ34" i="1" s="1"/>
  <c r="GG20" i="1"/>
  <c r="GD20" i="1"/>
  <c r="GE20" i="1" s="1"/>
  <c r="GE27" i="1" s="1"/>
  <c r="GE28" i="1" s="1"/>
  <c r="GE34" i="1" s="1"/>
  <c r="GB20" i="1"/>
  <c r="FY20" i="1"/>
  <c r="FZ20" i="1" s="1"/>
  <c r="FZ27" i="1" s="1"/>
  <c r="FZ28" i="1" s="1"/>
  <c r="FZ34" i="1" s="1"/>
  <c r="FW20" i="1"/>
  <c r="FT20" i="1"/>
  <c r="FU20" i="1" s="1"/>
  <c r="FU27" i="1" s="1"/>
  <c r="FU28" i="1" s="1"/>
  <c r="FU34" i="1" s="1"/>
  <c r="FR20" i="1"/>
  <c r="FO20" i="1"/>
  <c r="FP20" i="1" s="1"/>
  <c r="FP27" i="1" s="1"/>
  <c r="FP28" i="1" s="1"/>
  <c r="FP34" i="1" s="1"/>
  <c r="FM20" i="1"/>
  <c r="FJ20" i="1"/>
  <c r="FK20" i="1" s="1"/>
  <c r="FK27" i="1" s="1"/>
  <c r="FK28" i="1" s="1"/>
  <c r="FK34" i="1" s="1"/>
  <c r="FH20" i="1"/>
  <c r="FE20" i="1"/>
  <c r="FF20" i="1" s="1"/>
  <c r="FF27" i="1" s="1"/>
  <c r="FF28" i="1" s="1"/>
  <c r="FF34" i="1" s="1"/>
  <c r="FC20" i="1"/>
  <c r="EZ20" i="1"/>
  <c r="FA20" i="1" s="1"/>
  <c r="FA27" i="1" s="1"/>
  <c r="FA28" i="1" s="1"/>
  <c r="FA34" i="1" s="1"/>
  <c r="EX20" i="1"/>
  <c r="EU20" i="1"/>
  <c r="EV20" i="1" s="1"/>
  <c r="EV27" i="1" s="1"/>
  <c r="EV28" i="1" s="1"/>
  <c r="EV34" i="1" s="1"/>
  <c r="ES20" i="1"/>
  <c r="EP20" i="1"/>
  <c r="EQ20" i="1" s="1"/>
  <c r="EQ27" i="1" s="1"/>
  <c r="EQ28" i="1" s="1"/>
  <c r="EQ34" i="1" s="1"/>
  <c r="EN20" i="1"/>
  <c r="EK20" i="1"/>
  <c r="EL20" i="1" s="1"/>
  <c r="EL27" i="1" s="1"/>
  <c r="EL28" i="1" s="1"/>
  <c r="EL34" i="1" s="1"/>
  <c r="EI20" i="1"/>
  <c r="EF20" i="1"/>
  <c r="EG20" i="1" s="1"/>
  <c r="EG27" i="1" s="1"/>
  <c r="EG28" i="1" s="1"/>
  <c r="EG34" i="1" s="1"/>
  <c r="ED20" i="1"/>
  <c r="EA20" i="1"/>
  <c r="EB20" i="1" s="1"/>
  <c r="EB27" i="1" s="1"/>
  <c r="EB28" i="1" s="1"/>
  <c r="EB34" i="1" s="1"/>
  <c r="DY20" i="1"/>
  <c r="DV20" i="1"/>
  <c r="DW20" i="1" s="1"/>
  <c r="DW27" i="1" s="1"/>
  <c r="DW28" i="1" s="1"/>
  <c r="DW34" i="1" s="1"/>
  <c r="DT20" i="1"/>
  <c r="DQ20" i="1"/>
  <c r="DR20" i="1" s="1"/>
  <c r="DR27" i="1" s="1"/>
  <c r="DR28" i="1" s="1"/>
  <c r="DR34" i="1" s="1"/>
  <c r="DO20" i="1"/>
  <c r="DL20" i="1"/>
  <c r="DM20" i="1" s="1"/>
  <c r="DM27" i="1" s="1"/>
  <c r="DM28" i="1" s="1"/>
  <c r="DM34" i="1" s="1"/>
  <c r="DJ20" i="1"/>
  <c r="DG20" i="1"/>
  <c r="DH20" i="1" s="1"/>
  <c r="DH27" i="1" s="1"/>
  <c r="DH28" i="1" s="1"/>
  <c r="DH34" i="1" s="1"/>
  <c r="DE20" i="1"/>
  <c r="DB20" i="1"/>
  <c r="DC20" i="1" s="1"/>
  <c r="DC27" i="1" s="1"/>
  <c r="DC28" i="1" s="1"/>
  <c r="DC34" i="1" s="1"/>
  <c r="CZ20" i="1"/>
  <c r="CW20" i="1"/>
  <c r="CX20" i="1" s="1"/>
  <c r="CX27" i="1" s="1"/>
  <c r="CX28" i="1" s="1"/>
  <c r="CX34" i="1" s="1"/>
  <c r="CU20" i="1"/>
  <c r="CR20" i="1"/>
  <c r="CS20" i="1" s="1"/>
  <c r="CS27" i="1" s="1"/>
  <c r="CS28" i="1" s="1"/>
  <c r="CS34" i="1" s="1"/>
  <c r="CP20" i="1"/>
  <c r="CM20" i="1"/>
  <c r="CN20" i="1" s="1"/>
  <c r="CN27" i="1" s="1"/>
  <c r="CN28" i="1" s="1"/>
  <c r="CN34" i="1" s="1"/>
  <c r="CK20" i="1"/>
  <c r="CH20" i="1"/>
  <c r="CI20" i="1" s="1"/>
  <c r="CI27" i="1" s="1"/>
  <c r="CI28" i="1" s="1"/>
  <c r="CI34" i="1" s="1"/>
  <c r="CF20" i="1"/>
  <c r="CC20" i="1"/>
  <c r="CD20" i="1" s="1"/>
  <c r="CD27" i="1" s="1"/>
  <c r="CD28" i="1" s="1"/>
  <c r="CD34" i="1" s="1"/>
  <c r="CA20" i="1"/>
  <c r="BX20" i="1"/>
  <c r="BY20" i="1" s="1"/>
  <c r="BY27" i="1" s="1"/>
  <c r="BY28" i="1" s="1"/>
  <c r="BY34" i="1" s="1"/>
  <c r="BV20" i="1"/>
  <c r="BS20" i="1"/>
  <c r="BT20" i="1" s="1"/>
  <c r="BT27" i="1" s="1"/>
  <c r="BT28" i="1" s="1"/>
  <c r="BT34" i="1" s="1"/>
  <c r="BQ20" i="1"/>
  <c r="BN20" i="1"/>
  <c r="BO20" i="1" s="1"/>
  <c r="BO27" i="1" s="1"/>
  <c r="BO28" i="1" s="1"/>
  <c r="BO34" i="1" s="1"/>
  <c r="BL20" i="1"/>
  <c r="BI20" i="1"/>
  <c r="BJ20" i="1" s="1"/>
  <c r="BJ27" i="1" s="1"/>
  <c r="BJ28" i="1" s="1"/>
  <c r="BJ34" i="1" s="1"/>
  <c r="BG20" i="1"/>
  <c r="BD20" i="1"/>
  <c r="BE20" i="1" s="1"/>
  <c r="BE27" i="1" s="1"/>
  <c r="BE28" i="1" s="1"/>
  <c r="BE34" i="1" s="1"/>
  <c r="BB20" i="1"/>
  <c r="AZ20" i="1"/>
  <c r="AZ27" i="1" s="1"/>
  <c r="AZ28" i="1" s="1"/>
  <c r="AZ34" i="1" s="1"/>
  <c r="AW20" i="1"/>
  <c r="AU20" i="1"/>
  <c r="AU27" i="1" s="1"/>
  <c r="AU28" i="1" s="1"/>
  <c r="AU34" i="1" s="1"/>
  <c r="AR20" i="1"/>
  <c r="AP20" i="1"/>
  <c r="AP27" i="1" s="1"/>
  <c r="AP28" i="1" s="1"/>
  <c r="AP34" i="1" s="1"/>
  <c r="AM20" i="1"/>
  <c r="AK20" i="1"/>
  <c r="AK27" i="1" s="1"/>
  <c r="AK28" i="1" s="1"/>
  <c r="AK34" i="1" s="1"/>
  <c r="AH20" i="1"/>
  <c r="AF20" i="1"/>
  <c r="AF27" i="1" s="1"/>
  <c r="AF28" i="1" s="1"/>
  <c r="ST105" i="1"/>
  <c r="SO105" i="1"/>
  <c r="SJ105" i="1"/>
  <c r="SE105" i="1"/>
  <c r="RZ105" i="1"/>
  <c r="RU105" i="1"/>
  <c r="RP105" i="1"/>
  <c r="RK105" i="1"/>
  <c r="RF105" i="1"/>
  <c r="RA105" i="1"/>
  <c r="QV105" i="1"/>
  <c r="QQ105" i="1"/>
  <c r="QL105" i="1"/>
  <c r="QG105" i="1"/>
  <c r="QB105" i="1"/>
  <c r="PW105" i="1"/>
  <c r="PR105" i="1"/>
  <c r="PM105" i="1"/>
  <c r="PH105" i="1"/>
  <c r="PC105" i="1"/>
  <c r="OX105" i="1"/>
  <c r="OS105" i="1"/>
  <c r="ON105" i="1"/>
  <c r="OI105" i="1"/>
  <c r="OD105" i="1"/>
  <c r="NY105" i="1"/>
  <c r="NT105" i="1"/>
  <c r="NO105" i="1"/>
  <c r="NJ105" i="1"/>
  <c r="NE105" i="1"/>
  <c r="MZ105" i="1"/>
  <c r="MU105" i="1"/>
  <c r="MP105" i="1"/>
  <c r="MK105" i="1"/>
  <c r="MF105" i="1"/>
  <c r="MA105" i="1"/>
  <c r="LV105" i="1"/>
  <c r="LQ105" i="1"/>
  <c r="LL105" i="1"/>
  <c r="LG105" i="1"/>
  <c r="LB105" i="1"/>
  <c r="KW105" i="1"/>
  <c r="KR105" i="1"/>
  <c r="KM105" i="1"/>
  <c r="KH105" i="1"/>
  <c r="KC105" i="1"/>
  <c r="JX105" i="1"/>
  <c r="JS105" i="1"/>
  <c r="JN105" i="1"/>
  <c r="JI105" i="1"/>
  <c r="JD105" i="1"/>
  <c r="IY105" i="1"/>
  <c r="IT105" i="1"/>
  <c r="IO105" i="1"/>
  <c r="IJ105" i="1"/>
  <c r="IE105" i="1"/>
  <c r="HZ105" i="1"/>
  <c r="HU105" i="1"/>
  <c r="HP105" i="1"/>
  <c r="HK105" i="1"/>
  <c r="HF105" i="1"/>
  <c r="HA105" i="1"/>
  <c r="GV105" i="1"/>
  <c r="GQ105" i="1"/>
  <c r="GL105" i="1"/>
  <c r="GG105" i="1"/>
  <c r="GB105" i="1"/>
  <c r="FW105" i="1"/>
  <c r="FR105" i="1"/>
  <c r="FM105" i="1"/>
  <c r="FH105" i="1"/>
  <c r="FC105" i="1"/>
  <c r="EX105" i="1"/>
  <c r="ES105" i="1"/>
  <c r="EN105" i="1"/>
  <c r="EI105" i="1"/>
  <c r="ED105" i="1"/>
  <c r="DY105" i="1"/>
  <c r="DT105" i="1"/>
  <c r="DO105" i="1"/>
  <c r="DJ105" i="1"/>
  <c r="DE105" i="1"/>
  <c r="CZ105" i="1"/>
  <c r="CU105" i="1"/>
  <c r="CP105" i="1"/>
  <c r="CK105" i="1"/>
  <c r="CF105" i="1"/>
  <c r="CA105" i="1"/>
  <c r="BV105" i="1"/>
  <c r="BQ105" i="1"/>
  <c r="BL105" i="1"/>
  <c r="BG105" i="1"/>
  <c r="BB105" i="1"/>
  <c r="AW105" i="1"/>
  <c r="AR105" i="1"/>
  <c r="AM105" i="1"/>
  <c r="AD13" i="1"/>
  <c r="AA25" i="1"/>
  <c r="AB25" i="1" s="1"/>
  <c r="AA24" i="1"/>
  <c r="AA23" i="1"/>
  <c r="AB23" i="1" s="1"/>
  <c r="AA22" i="1"/>
  <c r="AB22" i="1" s="1"/>
  <c r="AA21" i="1"/>
  <c r="AB21" i="1" s="1"/>
  <c r="AA20" i="1"/>
  <c r="Y8" i="1"/>
  <c r="AD8" i="1" s="1"/>
  <c r="AI8" i="1" s="1"/>
  <c r="AN8" i="1" s="1"/>
  <c r="AS8" i="1" s="1"/>
  <c r="AX8" i="1" s="1"/>
  <c r="BC8" i="1" s="1"/>
  <c r="BH8" i="1" s="1"/>
  <c r="BM8" i="1" s="1"/>
  <c r="BR8" i="1" s="1"/>
  <c r="BW8" i="1" s="1"/>
  <c r="CB8" i="1" s="1"/>
  <c r="CG8" i="1" s="1"/>
  <c r="CL8" i="1" s="1"/>
  <c r="CQ8" i="1" s="1"/>
  <c r="CV8" i="1" s="1"/>
  <c r="DA8" i="1" s="1"/>
  <c r="DF8" i="1" s="1"/>
  <c r="DK8" i="1" s="1"/>
  <c r="DP8" i="1" s="1"/>
  <c r="DU8" i="1" s="1"/>
  <c r="DZ8" i="1" s="1"/>
  <c r="EE8" i="1" s="1"/>
  <c r="EJ8" i="1" s="1"/>
  <c r="EO8" i="1" s="1"/>
  <c r="ET8" i="1" s="1"/>
  <c r="EY8" i="1" s="1"/>
  <c r="FD8" i="1" s="1"/>
  <c r="FI8" i="1" s="1"/>
  <c r="FN8" i="1" s="1"/>
  <c r="FS8" i="1" s="1"/>
  <c r="FX8" i="1" s="1"/>
  <c r="GC8" i="1" s="1"/>
  <c r="GH8" i="1" s="1"/>
  <c r="GM8" i="1" s="1"/>
  <c r="GR8" i="1" s="1"/>
  <c r="GW8" i="1" s="1"/>
  <c r="HB8" i="1" s="1"/>
  <c r="HG8" i="1" s="1"/>
  <c r="HL8" i="1" s="1"/>
  <c r="HQ8" i="1" s="1"/>
  <c r="HV8" i="1" s="1"/>
  <c r="IA8" i="1" s="1"/>
  <c r="IF8" i="1" s="1"/>
  <c r="IK8" i="1" s="1"/>
  <c r="IP8" i="1" s="1"/>
  <c r="IU8" i="1" s="1"/>
  <c r="IZ8" i="1" s="1"/>
  <c r="JE8" i="1" s="1"/>
  <c r="JJ8" i="1" s="1"/>
  <c r="JO8" i="1" s="1"/>
  <c r="JT8" i="1" s="1"/>
  <c r="JY8" i="1" s="1"/>
  <c r="KD8" i="1" s="1"/>
  <c r="KI8" i="1" s="1"/>
  <c r="KN8" i="1" s="1"/>
  <c r="KS8" i="1" s="1"/>
  <c r="KX8" i="1" s="1"/>
  <c r="LC8" i="1" s="1"/>
  <c r="LH8" i="1" s="1"/>
  <c r="LM8" i="1" s="1"/>
  <c r="LR8" i="1" s="1"/>
  <c r="LW8" i="1" s="1"/>
  <c r="MB8" i="1" s="1"/>
  <c r="MG8" i="1" s="1"/>
  <c r="ML8" i="1" s="1"/>
  <c r="MQ8" i="1" s="1"/>
  <c r="MV8" i="1" s="1"/>
  <c r="NA8" i="1" s="1"/>
  <c r="NF8" i="1" s="1"/>
  <c r="NK8" i="1" s="1"/>
  <c r="NP8" i="1" s="1"/>
  <c r="NU8" i="1" s="1"/>
  <c r="NZ8" i="1" s="1"/>
  <c r="OE8" i="1" s="1"/>
  <c r="OJ8" i="1" s="1"/>
  <c r="OO8" i="1" s="1"/>
  <c r="OT8" i="1" s="1"/>
  <c r="OY8" i="1" s="1"/>
  <c r="PD8" i="1" s="1"/>
  <c r="PI8" i="1" s="1"/>
  <c r="PN8" i="1" s="1"/>
  <c r="PS8" i="1" s="1"/>
  <c r="PX8" i="1" s="1"/>
  <c r="QC8" i="1" s="1"/>
  <c r="QH8" i="1" s="1"/>
  <c r="QM8" i="1" s="1"/>
  <c r="QR8" i="1" s="1"/>
  <c r="QW8" i="1" s="1"/>
  <c r="RB8" i="1" s="1"/>
  <c r="RG8" i="1" s="1"/>
  <c r="RL8" i="1" s="1"/>
  <c r="RQ8" i="1" s="1"/>
  <c r="RV8" i="1" s="1"/>
  <c r="SA8" i="1" s="1"/>
  <c r="SF8" i="1" s="1"/>
  <c r="SK8" i="1" s="1"/>
  <c r="SP8" i="1" s="1"/>
  <c r="AC104" i="1"/>
  <c r="AA98" i="1"/>
  <c r="AC98" i="1" s="1"/>
  <c r="AA97" i="1"/>
  <c r="AC97" i="1" s="1"/>
  <c r="AA96" i="1"/>
  <c r="AC96" i="1" s="1"/>
  <c r="AA95" i="1"/>
  <c r="AC95" i="1" s="1"/>
  <c r="AA85" i="1"/>
  <c r="Y27" i="1"/>
  <c r="Y31" i="1" s="1"/>
  <c r="AC25" i="1"/>
  <c r="AC24" i="1"/>
  <c r="AC23" i="1"/>
  <c r="AC22" i="1"/>
  <c r="AC21" i="1"/>
  <c r="AC20" i="1"/>
  <c r="Z18" i="1"/>
  <c r="Y13" i="1"/>
  <c r="DH92" i="1" l="1"/>
  <c r="JL92" i="1"/>
  <c r="PP92" i="1"/>
  <c r="AC60" i="1"/>
  <c r="AC59" i="1"/>
  <c r="AH59" i="1"/>
  <c r="AH60" i="1"/>
  <c r="GY92" i="1"/>
  <c r="GY99" i="1" s="1"/>
  <c r="IC92" i="1"/>
  <c r="IW92" i="1"/>
  <c r="IW99" i="1" s="1"/>
  <c r="JG92" i="1"/>
  <c r="JQ92" i="1"/>
  <c r="JQ99" i="1" s="1"/>
  <c r="KU92" i="1"/>
  <c r="KU99" i="1" s="1"/>
  <c r="LY92" i="1"/>
  <c r="LY99" i="1" s="1"/>
  <c r="MS92" i="1"/>
  <c r="NW92" i="1"/>
  <c r="NW99" i="1" s="1"/>
  <c r="OG92" i="1"/>
  <c r="OQ92" i="1"/>
  <c r="OQ99" i="1" s="1"/>
  <c r="PA92" i="1"/>
  <c r="QO92" i="1"/>
  <c r="QQ92" i="1" s="1"/>
  <c r="QY92" i="1"/>
  <c r="RA92" i="1" s="1"/>
  <c r="RS92" i="1"/>
  <c r="RS99" i="1" s="1"/>
  <c r="AF92" i="1"/>
  <c r="AH92" i="1" s="1"/>
  <c r="AA63" i="1"/>
  <c r="AB59" i="1"/>
  <c r="AB60" i="1"/>
  <c r="AF63" i="1"/>
  <c r="AD34" i="1"/>
  <c r="AE34" i="1" s="1"/>
  <c r="AG59" i="1"/>
  <c r="AG60" i="1"/>
  <c r="O18" i="1"/>
  <c r="H30" i="1"/>
  <c r="H51" i="1"/>
  <c r="H29" i="1"/>
  <c r="L126" i="1"/>
  <c r="J119" i="1"/>
  <c r="J115" i="1"/>
  <c r="J126" i="1"/>
  <c r="J118" i="1"/>
  <c r="J114" i="1"/>
  <c r="J121" i="1"/>
  <c r="J117" i="1"/>
  <c r="J113" i="1"/>
  <c r="J120" i="1"/>
  <c r="J116" i="1"/>
  <c r="H50" i="1"/>
  <c r="H38" i="1"/>
  <c r="I38" i="1" s="1"/>
  <c r="H53" i="1"/>
  <c r="H40" i="1"/>
  <c r="H44" i="1"/>
  <c r="H42" i="1"/>
  <c r="H60" i="1"/>
  <c r="H45" i="1"/>
  <c r="H41" i="1"/>
  <c r="H59" i="1"/>
  <c r="H43" i="1"/>
  <c r="H46" i="1"/>
  <c r="J45" i="1"/>
  <c r="J60" i="1"/>
  <c r="J44" i="1"/>
  <c r="J43" i="1"/>
  <c r="J40" i="1"/>
  <c r="J41" i="1"/>
  <c r="J59" i="1"/>
  <c r="J46" i="1"/>
  <c r="J42" i="1"/>
  <c r="AD55" i="1"/>
  <c r="AF123" i="1"/>
  <c r="AC105" i="1"/>
  <c r="Y55" i="1"/>
  <c r="AA123" i="1"/>
  <c r="R43" i="1"/>
  <c r="R45" i="1"/>
  <c r="R41" i="1"/>
  <c r="R46" i="1"/>
  <c r="R60" i="1"/>
  <c r="R59" i="1"/>
  <c r="R40" i="1"/>
  <c r="R42" i="1"/>
  <c r="R44" i="1"/>
  <c r="U1" i="1"/>
  <c r="V1" i="1" s="1"/>
  <c r="SJ85" i="1"/>
  <c r="I88" i="1"/>
  <c r="I87" i="1"/>
  <c r="J87" i="1"/>
  <c r="J88" i="1"/>
  <c r="R87" i="1"/>
  <c r="R88" i="1"/>
  <c r="AH85" i="1"/>
  <c r="P89" i="1"/>
  <c r="J89" i="1" s="1"/>
  <c r="I98" i="1"/>
  <c r="H20" i="1"/>
  <c r="H23" i="1"/>
  <c r="I89" i="1"/>
  <c r="I96" i="1"/>
  <c r="I85" i="1"/>
  <c r="J72" i="1"/>
  <c r="H21" i="1"/>
  <c r="H24" i="1"/>
  <c r="H32" i="1"/>
  <c r="I90" i="1"/>
  <c r="I97" i="1"/>
  <c r="H18" i="1"/>
  <c r="I18" i="1" s="1"/>
  <c r="H22" i="1"/>
  <c r="H74" i="1"/>
  <c r="I86" i="1"/>
  <c r="I95" i="1"/>
  <c r="H104" i="1"/>
  <c r="L104" i="1" s="1"/>
  <c r="I91" i="1"/>
  <c r="Z1" i="1"/>
  <c r="AB24" i="1"/>
  <c r="H25" i="1"/>
  <c r="GJ92" i="1"/>
  <c r="GJ99" i="1" s="1"/>
  <c r="HN92" i="1"/>
  <c r="HP92" i="1" s="1"/>
  <c r="MN92" i="1"/>
  <c r="MP92" i="1" s="1"/>
  <c r="NC92" i="1"/>
  <c r="NE92" i="1" s="1"/>
  <c r="PU92" i="1"/>
  <c r="PW92" i="1" s="1"/>
  <c r="QJ92" i="1"/>
  <c r="QL92" i="1" s="1"/>
  <c r="RD92" i="1"/>
  <c r="RD99" i="1" s="1"/>
  <c r="P91" i="1"/>
  <c r="J91" i="1" s="1"/>
  <c r="BJ92" i="1"/>
  <c r="BJ99" i="1" s="1"/>
  <c r="FZ92" i="1"/>
  <c r="FZ99" i="1" s="1"/>
  <c r="GO92" i="1"/>
  <c r="GQ92" i="1" s="1"/>
  <c r="HD92" i="1"/>
  <c r="HD99" i="1" s="1"/>
  <c r="HS92" i="1"/>
  <c r="HS99" i="1" s="1"/>
  <c r="KF92" i="1"/>
  <c r="KF99" i="1" s="1"/>
  <c r="KZ92" i="1"/>
  <c r="LB92" i="1" s="1"/>
  <c r="LO92" i="1"/>
  <c r="LQ92" i="1" s="1"/>
  <c r="MF85" i="1"/>
  <c r="PK92" i="1"/>
  <c r="PM92" i="1" s="1"/>
  <c r="AW89" i="1"/>
  <c r="EB92" i="1"/>
  <c r="ED92" i="1" s="1"/>
  <c r="EV92" i="1"/>
  <c r="EX92" i="1" s="1"/>
  <c r="IM92" i="1"/>
  <c r="IM99" i="1" s="1"/>
  <c r="KK92" i="1"/>
  <c r="KM92" i="1" s="1"/>
  <c r="NR92" i="1"/>
  <c r="NT92" i="1" s="1"/>
  <c r="SC92" i="1"/>
  <c r="SC99" i="1" s="1"/>
  <c r="SR92" i="1"/>
  <c r="SR99" i="1" s="1"/>
  <c r="H13" i="1"/>
  <c r="EX85" i="1"/>
  <c r="GB85" i="1"/>
  <c r="MP85" i="1"/>
  <c r="NT85" i="1"/>
  <c r="P90" i="1"/>
  <c r="AA92" i="1"/>
  <c r="AA99" i="1" s="1"/>
  <c r="N27" i="1"/>
  <c r="N31" i="1" s="1"/>
  <c r="R104" i="1"/>
  <c r="R20" i="1"/>
  <c r="R23" i="1"/>
  <c r="R25" i="1"/>
  <c r="R21" i="1"/>
  <c r="R22" i="1"/>
  <c r="R24" i="1"/>
  <c r="N13" i="1"/>
  <c r="RB67" i="1"/>
  <c r="BT92" i="1"/>
  <c r="BT99" i="1" s="1"/>
  <c r="CX92" i="1"/>
  <c r="CZ92" i="1" s="1"/>
  <c r="DJ85" i="1"/>
  <c r="EN85" i="1"/>
  <c r="FP92" i="1"/>
  <c r="FP99" i="1" s="1"/>
  <c r="GE92" i="1"/>
  <c r="GG92" i="1" s="1"/>
  <c r="HI92" i="1"/>
  <c r="HK92" i="1" s="1"/>
  <c r="HX92" i="1"/>
  <c r="HX99" i="1" s="1"/>
  <c r="JB92" i="1"/>
  <c r="JB99" i="1" s="1"/>
  <c r="JN85" i="1"/>
  <c r="KA92" i="1"/>
  <c r="KA99" i="1" s="1"/>
  <c r="KR85" i="1"/>
  <c r="LE92" i="1"/>
  <c r="LE99" i="1" s="1"/>
  <c r="LT92" i="1"/>
  <c r="LT99" i="1" s="1"/>
  <c r="MI92" i="1"/>
  <c r="MI99" i="1" s="1"/>
  <c r="NM92" i="1"/>
  <c r="NO92" i="1" s="1"/>
  <c r="OB92" i="1"/>
  <c r="OD92" i="1" s="1"/>
  <c r="PF92" i="1"/>
  <c r="PH92" i="1" s="1"/>
  <c r="PR85" i="1"/>
  <c r="QE92" i="1"/>
  <c r="QV85" i="1"/>
  <c r="RI92" i="1"/>
  <c r="RI99" i="1" s="1"/>
  <c r="RX92" i="1"/>
  <c r="RZ92" i="1" s="1"/>
  <c r="SM92" i="1"/>
  <c r="SM99" i="1" s="1"/>
  <c r="AV20" i="1"/>
  <c r="AV27" i="1" s="1"/>
  <c r="CJ20" i="1"/>
  <c r="CJ27" i="1" s="1"/>
  <c r="DN20" i="1"/>
  <c r="DN27" i="1" s="1"/>
  <c r="FL20" i="1"/>
  <c r="FL27" i="1" s="1"/>
  <c r="KV20" i="1"/>
  <c r="KV27" i="1" s="1"/>
  <c r="AG20" i="1"/>
  <c r="AG27" i="1" s="1"/>
  <c r="BA20" i="1"/>
  <c r="BA27" i="1" s="1"/>
  <c r="BK20" i="1"/>
  <c r="BK27" i="1" s="1"/>
  <c r="CE20" i="1"/>
  <c r="CE27" i="1" s="1"/>
  <c r="CO20" i="1"/>
  <c r="CO27" i="1" s="1"/>
  <c r="DI20" i="1"/>
  <c r="DI27" i="1" s="1"/>
  <c r="DS20" i="1"/>
  <c r="DS27" i="1" s="1"/>
  <c r="EM20" i="1"/>
  <c r="EM27" i="1" s="1"/>
  <c r="EW20" i="1"/>
  <c r="EW27" i="1" s="1"/>
  <c r="FQ20" i="1"/>
  <c r="FQ27" i="1" s="1"/>
  <c r="GK20" i="1"/>
  <c r="GK27" i="1" s="1"/>
  <c r="GU20" i="1"/>
  <c r="GU27" i="1" s="1"/>
  <c r="HO20" i="1"/>
  <c r="HO27" i="1" s="1"/>
  <c r="IS20" i="1"/>
  <c r="IS27" i="1" s="1"/>
  <c r="JM20" i="1"/>
  <c r="JM27" i="1" s="1"/>
  <c r="KG20" i="1"/>
  <c r="KG27" i="1" s="1"/>
  <c r="KQ20" i="1"/>
  <c r="KQ27" i="1" s="1"/>
  <c r="LK20" i="1"/>
  <c r="LK27" i="1" s="1"/>
  <c r="ME20" i="1"/>
  <c r="ME27" i="1" s="1"/>
  <c r="MY20" i="1"/>
  <c r="MY27" i="1" s="1"/>
  <c r="NS20" i="1"/>
  <c r="NS27" i="1" s="1"/>
  <c r="OC20" i="1"/>
  <c r="OC27" i="1" s="1"/>
  <c r="OW20" i="1"/>
  <c r="OW27" i="1" s="1"/>
  <c r="PG20" i="1"/>
  <c r="PG27" i="1" s="1"/>
  <c r="QA20" i="1"/>
  <c r="QA27" i="1" s="1"/>
  <c r="QU20" i="1"/>
  <c r="QU27" i="1" s="1"/>
  <c r="RO20" i="1"/>
  <c r="RO27" i="1" s="1"/>
  <c r="RY20" i="1"/>
  <c r="RY27" i="1" s="1"/>
  <c r="SS20" i="1"/>
  <c r="SS27" i="1" s="1"/>
  <c r="BP20" i="1"/>
  <c r="BP27" i="1" s="1"/>
  <c r="DD20" i="1"/>
  <c r="DD27" i="1" s="1"/>
  <c r="EH20" i="1"/>
  <c r="EH27" i="1" s="1"/>
  <c r="FV20" i="1"/>
  <c r="FV27" i="1" s="1"/>
  <c r="GP20" i="1"/>
  <c r="GP27" i="1" s="1"/>
  <c r="HJ20" i="1"/>
  <c r="HJ27" i="1" s="1"/>
  <c r="IN20" i="1"/>
  <c r="IN27" i="1" s="1"/>
  <c r="JR20" i="1"/>
  <c r="JR27" i="1" s="1"/>
  <c r="LF20" i="1"/>
  <c r="LF27" i="1" s="1"/>
  <c r="LZ20" i="1"/>
  <c r="LZ27" i="1" s="1"/>
  <c r="MT20" i="1"/>
  <c r="MT27" i="1" s="1"/>
  <c r="NN20" i="1"/>
  <c r="NN27" i="1" s="1"/>
  <c r="OH20" i="1"/>
  <c r="OH27" i="1" s="1"/>
  <c r="PB20" i="1"/>
  <c r="PB27" i="1" s="1"/>
  <c r="QF20" i="1"/>
  <c r="QF27" i="1" s="1"/>
  <c r="RJ20" i="1"/>
  <c r="RJ27" i="1" s="1"/>
  <c r="SN20" i="1"/>
  <c r="SN27" i="1" s="1"/>
  <c r="BF20" i="1"/>
  <c r="BF27" i="1" s="1"/>
  <c r="CT20" i="1"/>
  <c r="CT27" i="1" s="1"/>
  <c r="DX20" i="1"/>
  <c r="DX27" i="1" s="1"/>
  <c r="FB20" i="1"/>
  <c r="FB27" i="1" s="1"/>
  <c r="GF20" i="1"/>
  <c r="GF27" i="1" s="1"/>
  <c r="GZ20" i="1"/>
  <c r="GZ27" i="1" s="1"/>
  <c r="HT20" i="1"/>
  <c r="HT27" i="1" s="1"/>
  <c r="ID20" i="1"/>
  <c r="ID27" i="1" s="1"/>
  <c r="IX20" i="1"/>
  <c r="IX27" i="1" s="1"/>
  <c r="JH20" i="1"/>
  <c r="JH27" i="1" s="1"/>
  <c r="KL20" i="1"/>
  <c r="KL27" i="1" s="1"/>
  <c r="LP20" i="1"/>
  <c r="LP27" i="1" s="1"/>
  <c r="MJ20" i="1"/>
  <c r="MJ27" i="1" s="1"/>
  <c r="ND20" i="1"/>
  <c r="ND27" i="1" s="1"/>
  <c r="NX20" i="1"/>
  <c r="NX27" i="1" s="1"/>
  <c r="OR20" i="1"/>
  <c r="OR27" i="1" s="1"/>
  <c r="PL20" i="1"/>
  <c r="PL27" i="1" s="1"/>
  <c r="PV20" i="1"/>
  <c r="PV27" i="1" s="1"/>
  <c r="QP20" i="1"/>
  <c r="QP27" i="1" s="1"/>
  <c r="QZ20" i="1"/>
  <c r="QZ27" i="1" s="1"/>
  <c r="RT20" i="1"/>
  <c r="RT27" i="1" s="1"/>
  <c r="SD20" i="1"/>
  <c r="SD27" i="1" s="1"/>
  <c r="AL20" i="1"/>
  <c r="AL27" i="1" s="1"/>
  <c r="BZ20" i="1"/>
  <c r="BZ27" i="1" s="1"/>
  <c r="ER20" i="1"/>
  <c r="ER27" i="1" s="1"/>
  <c r="KB20" i="1"/>
  <c r="KB27" i="1" s="1"/>
  <c r="AQ20" i="1"/>
  <c r="AQ27" i="1" s="1"/>
  <c r="BU20" i="1"/>
  <c r="BU27" i="1" s="1"/>
  <c r="CY20" i="1"/>
  <c r="CY27" i="1" s="1"/>
  <c r="EC20" i="1"/>
  <c r="EC27" i="1" s="1"/>
  <c r="FG20" i="1"/>
  <c r="FG27" i="1" s="1"/>
  <c r="GA20" i="1"/>
  <c r="GA27" i="1" s="1"/>
  <c r="HE20" i="1"/>
  <c r="HE27" i="1" s="1"/>
  <c r="HY20" i="1"/>
  <c r="HY27" i="1" s="1"/>
  <c r="II20" i="1"/>
  <c r="II27" i="1" s="1"/>
  <c r="JC20" i="1"/>
  <c r="JC27" i="1" s="1"/>
  <c r="JW20" i="1"/>
  <c r="JW27" i="1" s="1"/>
  <c r="LA20" i="1"/>
  <c r="LA27" i="1" s="1"/>
  <c r="LU20" i="1"/>
  <c r="LU27" i="1" s="1"/>
  <c r="MO20" i="1"/>
  <c r="MO27" i="1" s="1"/>
  <c r="NI20" i="1"/>
  <c r="NI27" i="1" s="1"/>
  <c r="OM20" i="1"/>
  <c r="OM27" i="1" s="1"/>
  <c r="PQ20" i="1"/>
  <c r="PQ27" i="1" s="1"/>
  <c r="QK20" i="1"/>
  <c r="QK27" i="1" s="1"/>
  <c r="RE20" i="1"/>
  <c r="RE27" i="1" s="1"/>
  <c r="SI20" i="1"/>
  <c r="SI27" i="1" s="1"/>
  <c r="AH105" i="1"/>
  <c r="AI67" i="1"/>
  <c r="DK67" i="1"/>
  <c r="BH67" i="1"/>
  <c r="EJ67" i="1"/>
  <c r="AN67" i="1"/>
  <c r="BM67" i="1"/>
  <c r="DP67" i="1"/>
  <c r="EO67" i="1"/>
  <c r="GR67" i="1"/>
  <c r="HQ67" i="1"/>
  <c r="IK67" i="1"/>
  <c r="JT67" i="1"/>
  <c r="KS67" i="1"/>
  <c r="LM67" i="1"/>
  <c r="MV67" i="1"/>
  <c r="NU67" i="1"/>
  <c r="OO67" i="1"/>
  <c r="PX67" i="1"/>
  <c r="QW67" i="1"/>
  <c r="RQ67" i="1"/>
  <c r="CB67" i="1"/>
  <c r="EE67" i="1"/>
  <c r="GC67" i="1"/>
  <c r="KI67" i="1"/>
  <c r="BW67" i="1"/>
  <c r="CL67" i="1"/>
  <c r="CV67" i="1"/>
  <c r="EY67" i="1"/>
  <c r="FN67" i="1"/>
  <c r="FX67" i="1"/>
  <c r="IA67" i="1"/>
  <c r="IP67" i="1"/>
  <c r="IZ67" i="1"/>
  <c r="LC67" i="1"/>
  <c r="LR67" i="1"/>
  <c r="MB67" i="1"/>
  <c r="OE67" i="1"/>
  <c r="OT67" i="1"/>
  <c r="PD67" i="1"/>
  <c r="RG67" i="1"/>
  <c r="RV67" i="1"/>
  <c r="SF67" i="1"/>
  <c r="CG67" i="1"/>
  <c r="HG67" i="1"/>
  <c r="LH67" i="1"/>
  <c r="AS67" i="1"/>
  <c r="DU67" i="1"/>
  <c r="GW67" i="1"/>
  <c r="JY67" i="1"/>
  <c r="NA67" i="1"/>
  <c r="QC67" i="1"/>
  <c r="BC67" i="1"/>
  <c r="DA67" i="1"/>
  <c r="FD67" i="1"/>
  <c r="IF67" i="1"/>
  <c r="MG67" i="1"/>
  <c r="AX67" i="1"/>
  <c r="CQ67" i="1"/>
  <c r="DZ67" i="1"/>
  <c r="FS67" i="1"/>
  <c r="GM67" i="1"/>
  <c r="HB67" i="1"/>
  <c r="HL67" i="1"/>
  <c r="IU67" i="1"/>
  <c r="JO67" i="1"/>
  <c r="KD67" i="1"/>
  <c r="KN67" i="1"/>
  <c r="LW67" i="1"/>
  <c r="MQ67" i="1"/>
  <c r="NF67" i="1"/>
  <c r="NP67" i="1"/>
  <c r="OY67" i="1"/>
  <c r="PS67" i="1"/>
  <c r="QH67" i="1"/>
  <c r="QR67" i="1"/>
  <c r="SA67" i="1"/>
  <c r="FI67" i="1"/>
  <c r="JE67" i="1"/>
  <c r="OJ67" i="1"/>
  <c r="PI67" i="1"/>
  <c r="RL67" i="1"/>
  <c r="SK67" i="1"/>
  <c r="AP92" i="1"/>
  <c r="BB85" i="1"/>
  <c r="BO92" i="1"/>
  <c r="BQ85" i="1"/>
  <c r="CD92" i="1"/>
  <c r="CP85" i="1"/>
  <c r="DC92" i="1"/>
  <c r="DE85" i="1"/>
  <c r="DR92" i="1"/>
  <c r="ED85" i="1"/>
  <c r="EQ92" i="1"/>
  <c r="ES85" i="1"/>
  <c r="FF92" i="1"/>
  <c r="FR85" i="1"/>
  <c r="GT92" i="1"/>
  <c r="HF85" i="1"/>
  <c r="IH92" i="1"/>
  <c r="IT85" i="1"/>
  <c r="JG99" i="1"/>
  <c r="JI92" i="1"/>
  <c r="JV92" i="1"/>
  <c r="KH85" i="1"/>
  <c r="LJ92" i="1"/>
  <c r="LV85" i="1"/>
  <c r="MX92" i="1"/>
  <c r="NJ85" i="1"/>
  <c r="NY92" i="1"/>
  <c r="OL92" i="1"/>
  <c r="OX85" i="1"/>
  <c r="PZ92" i="1"/>
  <c r="QL85" i="1"/>
  <c r="QY99" i="1"/>
  <c r="RN92" i="1"/>
  <c r="RZ85" i="1"/>
  <c r="BE92" i="1"/>
  <c r="BG85" i="1"/>
  <c r="CS92" i="1"/>
  <c r="CU85" i="1"/>
  <c r="DH99" i="1"/>
  <c r="DJ92" i="1"/>
  <c r="EG92" i="1"/>
  <c r="EI85" i="1"/>
  <c r="FU92" i="1"/>
  <c r="FW85" i="1"/>
  <c r="HI99" i="1"/>
  <c r="IY92" i="1"/>
  <c r="JL99" i="1"/>
  <c r="JN92" i="1"/>
  <c r="MA92" i="1"/>
  <c r="PA99" i="1"/>
  <c r="PC92" i="1"/>
  <c r="PP99" i="1"/>
  <c r="PR92" i="1"/>
  <c r="QO99" i="1"/>
  <c r="RF92" i="1"/>
  <c r="ST92" i="1"/>
  <c r="AU92" i="1"/>
  <c r="AW85" i="1"/>
  <c r="CI92" i="1"/>
  <c r="CK85" i="1"/>
  <c r="DW92" i="1"/>
  <c r="DY85" i="1"/>
  <c r="EL99" i="1"/>
  <c r="EN92" i="1"/>
  <c r="FK92" i="1"/>
  <c r="FM85" i="1"/>
  <c r="KP99" i="1"/>
  <c r="KR92" i="1"/>
  <c r="MD99" i="1"/>
  <c r="MF92" i="1"/>
  <c r="OS92" i="1"/>
  <c r="QT99" i="1"/>
  <c r="QV92" i="1"/>
  <c r="RU92" i="1"/>
  <c r="SH99" i="1"/>
  <c r="SJ92" i="1"/>
  <c r="AK92" i="1"/>
  <c r="AM85" i="1"/>
  <c r="AZ99" i="1"/>
  <c r="BB92" i="1"/>
  <c r="BY92" i="1"/>
  <c r="CA85" i="1"/>
  <c r="CN99" i="1"/>
  <c r="CP92" i="1"/>
  <c r="DM92" i="1"/>
  <c r="DO85" i="1"/>
  <c r="FA92" i="1"/>
  <c r="FC85" i="1"/>
  <c r="IC99" i="1"/>
  <c r="IE92" i="1"/>
  <c r="IR99" i="1"/>
  <c r="IT92" i="1"/>
  <c r="JS92" i="1"/>
  <c r="MS99" i="1"/>
  <c r="MU92" i="1"/>
  <c r="NH99" i="1"/>
  <c r="NJ92" i="1"/>
  <c r="OG99" i="1"/>
  <c r="OI92" i="1"/>
  <c r="OV99" i="1"/>
  <c r="OX92" i="1"/>
  <c r="GG85" i="1"/>
  <c r="GQ85" i="1"/>
  <c r="HA85" i="1"/>
  <c r="HK85" i="1"/>
  <c r="HU85" i="1"/>
  <c r="IE85" i="1"/>
  <c r="IO85" i="1"/>
  <c r="IY85" i="1"/>
  <c r="JI85" i="1"/>
  <c r="JS85" i="1"/>
  <c r="KC85" i="1"/>
  <c r="KM85" i="1"/>
  <c r="KW85" i="1"/>
  <c r="LG85" i="1"/>
  <c r="LQ85" i="1"/>
  <c r="MA85" i="1"/>
  <c r="MK85" i="1"/>
  <c r="MU85" i="1"/>
  <c r="NE85" i="1"/>
  <c r="NO85" i="1"/>
  <c r="NY85" i="1"/>
  <c r="OI85" i="1"/>
  <c r="OS85" i="1"/>
  <c r="PC85" i="1"/>
  <c r="PM85" i="1"/>
  <c r="PW85" i="1"/>
  <c r="QG85" i="1"/>
  <c r="QQ85" i="1"/>
  <c r="RA85" i="1"/>
  <c r="RK85" i="1"/>
  <c r="RU85" i="1"/>
  <c r="SE85" i="1"/>
  <c r="SO85" i="1"/>
  <c r="AC85" i="1"/>
  <c r="AB20" i="1"/>
  <c r="AA27" i="1"/>
  <c r="AA28" i="1" s="1"/>
  <c r="Y33" i="1"/>
  <c r="Y67" i="1" s="1"/>
  <c r="S3" i="1"/>
  <c r="M3" i="1"/>
  <c r="G3" i="1"/>
  <c r="HA92" i="1" l="1"/>
  <c r="KW92" i="1"/>
  <c r="BL92" i="1"/>
  <c r="AF99" i="1"/>
  <c r="MN99" i="1"/>
  <c r="AF34" i="1"/>
  <c r="GO99" i="1"/>
  <c r="GQ99" i="1" s="1"/>
  <c r="OB99" i="1"/>
  <c r="KZ99" i="1"/>
  <c r="LB99" i="1" s="1"/>
  <c r="AG62" i="1"/>
  <c r="AB62" i="1"/>
  <c r="L127" i="1"/>
  <c r="Q59" i="1"/>
  <c r="Q60" i="1"/>
  <c r="L21" i="1"/>
  <c r="L20" i="1"/>
  <c r="P123" i="1"/>
  <c r="P63" i="1"/>
  <c r="RX99" i="1"/>
  <c r="RZ99" i="1" s="1"/>
  <c r="L24" i="1"/>
  <c r="I60" i="1"/>
  <c r="K60" i="1" s="1"/>
  <c r="K126" i="1"/>
  <c r="J122" i="1"/>
  <c r="J123" i="1" s="1"/>
  <c r="R89" i="1"/>
  <c r="AC92" i="1"/>
  <c r="KK99" i="1"/>
  <c r="L22" i="1"/>
  <c r="KC92" i="1"/>
  <c r="MK92" i="1"/>
  <c r="L91" i="1"/>
  <c r="L25" i="1"/>
  <c r="JD92" i="1"/>
  <c r="EV99" i="1"/>
  <c r="Z55" i="1"/>
  <c r="AA55" i="1"/>
  <c r="I42" i="1"/>
  <c r="K42" i="1" s="1"/>
  <c r="I41" i="1"/>
  <c r="K41" i="1" s="1"/>
  <c r="I45" i="1"/>
  <c r="K45" i="1" s="1"/>
  <c r="L46" i="1"/>
  <c r="L60" i="1"/>
  <c r="I46" i="1"/>
  <c r="K46" i="1" s="1"/>
  <c r="J48" i="1"/>
  <c r="I40" i="1"/>
  <c r="K40" i="1" s="1"/>
  <c r="I44" i="1"/>
  <c r="K44" i="1" s="1"/>
  <c r="L43" i="1"/>
  <c r="L42" i="1"/>
  <c r="QJ99" i="1"/>
  <c r="QL99" i="1" s="1"/>
  <c r="IO92" i="1"/>
  <c r="GL92" i="1"/>
  <c r="PU99" i="1"/>
  <c r="PW99" i="1" s="1"/>
  <c r="R105" i="1"/>
  <c r="N55" i="1"/>
  <c r="I59" i="1"/>
  <c r="K59" i="1" s="1"/>
  <c r="J62" i="1"/>
  <c r="J63" i="1" s="1"/>
  <c r="I43" i="1"/>
  <c r="K43" i="1" s="1"/>
  <c r="L59" i="1"/>
  <c r="H62" i="1"/>
  <c r="L45" i="1"/>
  <c r="L44" i="1"/>
  <c r="BV92" i="1"/>
  <c r="HU92" i="1"/>
  <c r="AE55" i="1"/>
  <c r="AF55" i="1"/>
  <c r="L41" i="1"/>
  <c r="L40" i="1"/>
  <c r="H48" i="1"/>
  <c r="L88" i="1"/>
  <c r="W1" i="1"/>
  <c r="X1" i="1" s="1"/>
  <c r="L87" i="1"/>
  <c r="PF99" i="1"/>
  <c r="PH99" i="1" s="1"/>
  <c r="RK92" i="1"/>
  <c r="KH92" i="1"/>
  <c r="EB99" i="1"/>
  <c r="NR99" i="1"/>
  <c r="HN99" i="1"/>
  <c r="HP99" i="1" s="1"/>
  <c r="SE92" i="1"/>
  <c r="PK99" i="1"/>
  <c r="PM99" i="1" s="1"/>
  <c r="HF92" i="1"/>
  <c r="LO99" i="1"/>
  <c r="NC99" i="1"/>
  <c r="NE99" i="1" s="1"/>
  <c r="AB27" i="1"/>
  <c r="GB92" i="1"/>
  <c r="CX99" i="1"/>
  <c r="L23" i="1"/>
  <c r="L105" i="1"/>
  <c r="L89" i="1"/>
  <c r="AA1" i="1"/>
  <c r="US13" i="1"/>
  <c r="UG13" i="1"/>
  <c r="VK13" i="1"/>
  <c r="UY13" i="1"/>
  <c r="UM13" i="1"/>
  <c r="UA13" i="1"/>
  <c r="VE13" i="1"/>
  <c r="TO13" i="1"/>
  <c r="SW13" i="1"/>
  <c r="SV13" i="1" s="1"/>
  <c r="TU13" i="1"/>
  <c r="TI13" i="1"/>
  <c r="TC13" i="1"/>
  <c r="TB13" i="1" s="1"/>
  <c r="H27" i="1"/>
  <c r="R91" i="1"/>
  <c r="R90" i="1"/>
  <c r="J90" i="1"/>
  <c r="L90" i="1" s="1"/>
  <c r="LG92" i="1"/>
  <c r="FR92" i="1"/>
  <c r="LV92" i="1"/>
  <c r="QE99" i="1"/>
  <c r="QG99" i="1" s="1"/>
  <c r="HZ92" i="1"/>
  <c r="SO92" i="1"/>
  <c r="QG92" i="1"/>
  <c r="NM99" i="1"/>
  <c r="NO99" i="1" s="1"/>
  <c r="GE99" i="1"/>
  <c r="GG99" i="1" s="1"/>
  <c r="N33" i="1"/>
  <c r="N67" i="1" s="1"/>
  <c r="OX99" i="1"/>
  <c r="LV99" i="1"/>
  <c r="MF99" i="1"/>
  <c r="JD99" i="1"/>
  <c r="GB99" i="1"/>
  <c r="JS99" i="1"/>
  <c r="ED99" i="1"/>
  <c r="AK99" i="1"/>
  <c r="AM92" i="1"/>
  <c r="HA99" i="1"/>
  <c r="AU99" i="1"/>
  <c r="AW92" i="1"/>
  <c r="QQ99" i="1"/>
  <c r="KM99" i="1"/>
  <c r="EX99" i="1"/>
  <c r="BE99" i="1"/>
  <c r="BG92" i="1"/>
  <c r="RN99" i="1"/>
  <c r="RP92" i="1"/>
  <c r="LJ99" i="1"/>
  <c r="LL92" i="1"/>
  <c r="JI99" i="1"/>
  <c r="FF99" i="1"/>
  <c r="FH92" i="1"/>
  <c r="CD99" i="1"/>
  <c r="CF92" i="1"/>
  <c r="AP99" i="1"/>
  <c r="AR92" i="1"/>
  <c r="NJ99" i="1"/>
  <c r="KH99" i="1"/>
  <c r="HF99" i="1"/>
  <c r="FA99" i="1"/>
  <c r="FC92" i="1"/>
  <c r="CP99" i="1"/>
  <c r="QV99" i="1"/>
  <c r="NT99" i="1"/>
  <c r="KR99" i="1"/>
  <c r="FK99" i="1"/>
  <c r="FM92" i="1"/>
  <c r="CZ99" i="1"/>
  <c r="RF99" i="1"/>
  <c r="OD99" i="1"/>
  <c r="HZ99" i="1"/>
  <c r="FU99" i="1"/>
  <c r="FW92" i="1"/>
  <c r="DJ99" i="1"/>
  <c r="PZ99" i="1"/>
  <c r="QB92" i="1"/>
  <c r="NY99" i="1"/>
  <c r="JV99" i="1"/>
  <c r="JX92" i="1"/>
  <c r="HU99" i="1"/>
  <c r="DM99" i="1"/>
  <c r="DO92" i="1"/>
  <c r="RU99" i="1"/>
  <c r="IO99" i="1"/>
  <c r="DW99" i="1"/>
  <c r="DY92" i="1"/>
  <c r="BL99" i="1"/>
  <c r="SE99" i="1"/>
  <c r="PC99" i="1"/>
  <c r="MA99" i="1"/>
  <c r="IY99" i="1"/>
  <c r="EG99" i="1"/>
  <c r="EI92" i="1"/>
  <c r="BV99" i="1"/>
  <c r="SO99" i="1"/>
  <c r="OL99" i="1"/>
  <c r="ON92" i="1"/>
  <c r="MK99" i="1"/>
  <c r="IH99" i="1"/>
  <c r="IJ92" i="1"/>
  <c r="EQ99" i="1"/>
  <c r="ES92" i="1"/>
  <c r="DC99" i="1"/>
  <c r="DE92" i="1"/>
  <c r="BO99" i="1"/>
  <c r="BQ92" i="1"/>
  <c r="LG99" i="1"/>
  <c r="OS99" i="1"/>
  <c r="IT99" i="1"/>
  <c r="BY99" i="1"/>
  <c r="CA92" i="1"/>
  <c r="CI99" i="1"/>
  <c r="CK92" i="1"/>
  <c r="ST99" i="1"/>
  <c r="MP99" i="1"/>
  <c r="JN99" i="1"/>
  <c r="GL99" i="1"/>
  <c r="CS99" i="1"/>
  <c r="CU92" i="1"/>
  <c r="AH99" i="1"/>
  <c r="RA99" i="1"/>
  <c r="MX99" i="1"/>
  <c r="MZ92" i="1"/>
  <c r="KW99" i="1"/>
  <c r="GT99" i="1"/>
  <c r="GV92" i="1"/>
  <c r="RK99" i="1"/>
  <c r="OI99" i="1"/>
  <c r="IE99" i="1"/>
  <c r="BB99" i="1"/>
  <c r="LQ99" i="1"/>
  <c r="FR99" i="1"/>
  <c r="SJ99" i="1"/>
  <c r="PR99" i="1"/>
  <c r="MU99" i="1"/>
  <c r="KC99" i="1"/>
  <c r="EN99" i="1"/>
  <c r="HK99" i="1"/>
  <c r="DR99" i="1"/>
  <c r="DT92" i="1"/>
  <c r="AC99" i="1"/>
  <c r="Y34" i="1"/>
  <c r="Z34" i="1" s="1"/>
  <c r="Q62" i="1" l="1"/>
  <c r="H31" i="1"/>
  <c r="H33" i="1" s="1"/>
  <c r="H52" i="1"/>
  <c r="H54" i="1" s="1"/>
  <c r="H55" i="1" s="1"/>
  <c r="I55" i="1" s="1"/>
  <c r="K62" i="1"/>
  <c r="UZ1" i="1"/>
  <c r="UZ40" i="1" s="1"/>
  <c r="UN1" i="1"/>
  <c r="UN42" i="1" s="1"/>
  <c r="UT1" i="1"/>
  <c r="UT45" i="1" s="1"/>
  <c r="TJ1" i="1"/>
  <c r="TJ44" i="1" s="1"/>
  <c r="K48" i="1"/>
  <c r="TP1" i="1"/>
  <c r="TP44" i="1" s="1"/>
  <c r="TD1" i="1"/>
  <c r="TD41" i="1" s="1"/>
  <c r="UH1" i="1"/>
  <c r="UH44" i="1" s="1"/>
  <c r="VL1" i="1"/>
  <c r="VL88" i="1" s="1"/>
  <c r="SX1" i="1"/>
  <c r="SX46" i="1" s="1"/>
  <c r="VF1" i="1"/>
  <c r="VF23" i="1" s="1"/>
  <c r="TJ60" i="1"/>
  <c r="O55" i="1"/>
  <c r="P55" i="1"/>
  <c r="UB1" i="1"/>
  <c r="UB88" i="1" s="1"/>
  <c r="TV1" i="1"/>
  <c r="TV88" i="1" s="1"/>
  <c r="TD42" i="1"/>
  <c r="J49" i="1"/>
  <c r="UN88" i="1"/>
  <c r="TJ87" i="1"/>
  <c r="TT13" i="1"/>
  <c r="TN13" i="1"/>
  <c r="VD13" i="1"/>
  <c r="UD105" i="1"/>
  <c r="TZ13" i="1"/>
  <c r="UL13" i="1"/>
  <c r="UX13" i="1"/>
  <c r="UF13" i="1"/>
  <c r="UJ105" i="1"/>
  <c r="AB1" i="1"/>
  <c r="UN96" i="1"/>
  <c r="UN89" i="1"/>
  <c r="VF96" i="1"/>
  <c r="UN24" i="1"/>
  <c r="UN21" i="1"/>
  <c r="UN97" i="1"/>
  <c r="VF95" i="1"/>
  <c r="UN23" i="1"/>
  <c r="TV98" i="1"/>
  <c r="TJ96" i="1"/>
  <c r="TJ89" i="1"/>
  <c r="TV85" i="1"/>
  <c r="TJ22" i="1"/>
  <c r="TJ97" i="1"/>
  <c r="TJ90" i="1"/>
  <c r="TV91" i="1"/>
  <c r="TV20" i="1"/>
  <c r="TJ25" i="1"/>
  <c r="TH13" i="1"/>
  <c r="VJ13" i="1"/>
  <c r="UR13" i="1"/>
  <c r="N34" i="1"/>
  <c r="O34" i="1" s="1"/>
  <c r="CA99" i="1"/>
  <c r="ES99" i="1"/>
  <c r="FW99" i="1"/>
  <c r="FH99" i="1"/>
  <c r="AW99" i="1"/>
  <c r="DT99" i="1"/>
  <c r="CK99" i="1"/>
  <c r="DE99" i="1"/>
  <c r="IJ99" i="1"/>
  <c r="EI99" i="1"/>
  <c r="DO99" i="1"/>
  <c r="FM99" i="1"/>
  <c r="CF99" i="1"/>
  <c r="LL99" i="1"/>
  <c r="BG99" i="1"/>
  <c r="AM99" i="1"/>
  <c r="GV99" i="1"/>
  <c r="CU99" i="1"/>
  <c r="BQ99" i="1"/>
  <c r="ON99" i="1"/>
  <c r="DY99" i="1"/>
  <c r="JX99" i="1"/>
  <c r="FC99" i="1"/>
  <c r="AR99" i="1"/>
  <c r="RP99" i="1"/>
  <c r="MZ99" i="1"/>
  <c r="QB99" i="1"/>
  <c r="AA34" i="1"/>
  <c r="TJ72" i="1" l="1"/>
  <c r="UH91" i="1"/>
  <c r="VL72" i="1"/>
  <c r="UN46" i="1"/>
  <c r="TD59" i="1"/>
  <c r="UN43" i="1"/>
  <c r="VL59" i="1"/>
  <c r="TJ20" i="1"/>
  <c r="TV21" i="1"/>
  <c r="UN90" i="1"/>
  <c r="TD40" i="1"/>
  <c r="TD44" i="1"/>
  <c r="UZ41" i="1"/>
  <c r="VL40" i="1"/>
  <c r="VF87" i="1"/>
  <c r="TJ40" i="1"/>
  <c r="TD46" i="1"/>
  <c r="TL105" i="1"/>
  <c r="TJ23" i="1"/>
  <c r="TJ86" i="1"/>
  <c r="TJ95" i="1"/>
  <c r="TJ21" i="1"/>
  <c r="TJ24" i="1"/>
  <c r="TJ85" i="1"/>
  <c r="TJ91" i="1"/>
  <c r="TJ98" i="1"/>
  <c r="UN20" i="1"/>
  <c r="UN25" i="1"/>
  <c r="VL98" i="1"/>
  <c r="UN86" i="1"/>
  <c r="UN95" i="1"/>
  <c r="VL23" i="1"/>
  <c r="UN22" i="1"/>
  <c r="UN72" i="1"/>
  <c r="UN85" i="1"/>
  <c r="UN91" i="1"/>
  <c r="UN98" i="1"/>
  <c r="UP105" i="1"/>
  <c r="UN87" i="1"/>
  <c r="UN59" i="1"/>
  <c r="UN62" i="1" s="1"/>
  <c r="UN63" i="1" s="1"/>
  <c r="TD45" i="1"/>
  <c r="TJ43" i="1"/>
  <c r="TJ88" i="1"/>
  <c r="UN60" i="1"/>
  <c r="UN45" i="1"/>
  <c r="UN44" i="1"/>
  <c r="TV23" i="1"/>
  <c r="TV89" i="1"/>
  <c r="TV24" i="1"/>
  <c r="TV97" i="1"/>
  <c r="TV86" i="1"/>
  <c r="UH24" i="1"/>
  <c r="UZ89" i="1"/>
  <c r="VF21" i="1"/>
  <c r="UZ90" i="1"/>
  <c r="UH95" i="1"/>
  <c r="UT97" i="1"/>
  <c r="VF88" i="1"/>
  <c r="TV87" i="1"/>
  <c r="TV60" i="1"/>
  <c r="UT59" i="1"/>
  <c r="SX43" i="1"/>
  <c r="TP24" i="1"/>
  <c r="TP89" i="1"/>
  <c r="TP23" i="1"/>
  <c r="TP86" i="1"/>
  <c r="VF86" i="1"/>
  <c r="UT96" i="1"/>
  <c r="VF24" i="1"/>
  <c r="UH23" i="1"/>
  <c r="VF89" i="1"/>
  <c r="UB89" i="1"/>
  <c r="VF25" i="1"/>
  <c r="VH105" i="1"/>
  <c r="UZ87" i="1"/>
  <c r="UH40" i="1"/>
  <c r="UH21" i="1"/>
  <c r="UT22" i="1"/>
  <c r="VL85" i="1"/>
  <c r="VL92" i="1" s="1"/>
  <c r="UH85" i="1"/>
  <c r="UH98" i="1"/>
  <c r="UZ23" i="1"/>
  <c r="UH20" i="1"/>
  <c r="VL86" i="1"/>
  <c r="UH86" i="1"/>
  <c r="UZ72" i="1"/>
  <c r="UH87" i="1"/>
  <c r="UT87" i="1"/>
  <c r="TP46" i="1"/>
  <c r="UH46" i="1"/>
  <c r="TP21" i="1"/>
  <c r="TP96" i="1"/>
  <c r="TP20" i="1"/>
  <c r="TP95" i="1"/>
  <c r="UH22" i="1"/>
  <c r="UH72" i="1"/>
  <c r="UT72" i="1"/>
  <c r="UZ96" i="1"/>
  <c r="VL91" i="1"/>
  <c r="UB90" i="1"/>
  <c r="UH89" i="1"/>
  <c r="UH96" i="1"/>
  <c r="UT89" i="1"/>
  <c r="UZ20" i="1"/>
  <c r="VL20" i="1"/>
  <c r="VL27" i="1" s="1"/>
  <c r="UB72" i="1"/>
  <c r="UH25" i="1"/>
  <c r="UT25" i="1"/>
  <c r="UZ97" i="1"/>
  <c r="VL95" i="1"/>
  <c r="UB91" i="1"/>
  <c r="UH90" i="1"/>
  <c r="UH97" i="1"/>
  <c r="UT90" i="1"/>
  <c r="UZ22" i="1"/>
  <c r="VL22" i="1"/>
  <c r="TR105" i="1"/>
  <c r="UZ88" i="1"/>
  <c r="UB87" i="1"/>
  <c r="VL87" i="1"/>
  <c r="UH88" i="1"/>
  <c r="UT44" i="1"/>
  <c r="VL44" i="1"/>
  <c r="UZ59" i="1"/>
  <c r="TP60" i="1"/>
  <c r="UZ44" i="1"/>
  <c r="UV105" i="1"/>
  <c r="VN105" i="1"/>
  <c r="TP22" i="1"/>
  <c r="TP72" i="1"/>
  <c r="TV25" i="1"/>
  <c r="TP85" i="1"/>
  <c r="TP91" i="1"/>
  <c r="TP98" i="1"/>
  <c r="TV95" i="1"/>
  <c r="TP25" i="1"/>
  <c r="TV22" i="1"/>
  <c r="TV72" i="1"/>
  <c r="TV90" i="1"/>
  <c r="TP90" i="1"/>
  <c r="TP97" i="1"/>
  <c r="TV96" i="1"/>
  <c r="UT21" i="1"/>
  <c r="UT24" i="1"/>
  <c r="UZ85" i="1"/>
  <c r="UZ91" i="1"/>
  <c r="UZ98" i="1"/>
  <c r="VF90" i="1"/>
  <c r="VF97" i="1"/>
  <c r="VL89" i="1"/>
  <c r="VL96" i="1"/>
  <c r="UT85" i="1"/>
  <c r="UT91" i="1"/>
  <c r="UT98" i="1"/>
  <c r="UZ25" i="1"/>
  <c r="VF22" i="1"/>
  <c r="VF72" i="1"/>
  <c r="VL25" i="1"/>
  <c r="UT20" i="1"/>
  <c r="UT27" i="1" s="1"/>
  <c r="UT23" i="1"/>
  <c r="UZ86" i="1"/>
  <c r="UZ95" i="1"/>
  <c r="VF85" i="1"/>
  <c r="VF92" i="1" s="1"/>
  <c r="VF91" i="1"/>
  <c r="VF98" i="1"/>
  <c r="VL90" i="1"/>
  <c r="VL97" i="1"/>
  <c r="UT86" i="1"/>
  <c r="UT95" i="1"/>
  <c r="UZ21" i="1"/>
  <c r="UZ24" i="1"/>
  <c r="VF20" i="1"/>
  <c r="VF27" i="1" s="1"/>
  <c r="VL21" i="1"/>
  <c r="VL24" i="1"/>
  <c r="VB105" i="1"/>
  <c r="TX105" i="1"/>
  <c r="TP87" i="1"/>
  <c r="UT88" i="1"/>
  <c r="TP88" i="1"/>
  <c r="UZ60" i="1"/>
  <c r="UZ62" i="1" s="1"/>
  <c r="UZ63" i="1" s="1"/>
  <c r="UZ45" i="1"/>
  <c r="UT40" i="1"/>
  <c r="UT48" i="1" s="1"/>
  <c r="UT46" i="1"/>
  <c r="UT41" i="1"/>
  <c r="UT42" i="1"/>
  <c r="UT60" i="1"/>
  <c r="UZ42" i="1"/>
  <c r="TJ46" i="1"/>
  <c r="VL42" i="1"/>
  <c r="TP43" i="1"/>
  <c r="UT43" i="1"/>
  <c r="TJ41" i="1"/>
  <c r="TJ59" i="1"/>
  <c r="TJ62" i="1" s="1"/>
  <c r="TJ63" i="1" s="1"/>
  <c r="TJ45" i="1"/>
  <c r="TJ42" i="1"/>
  <c r="VD44" i="1"/>
  <c r="VD40" i="1"/>
  <c r="VD29" i="1"/>
  <c r="VD23" i="1"/>
  <c r="VD43" i="1"/>
  <c r="VD38" i="1"/>
  <c r="VD22" i="1"/>
  <c r="VD46" i="1"/>
  <c r="VD42" i="1"/>
  <c r="VD32" i="1"/>
  <c r="VD25" i="1"/>
  <c r="VD45" i="1"/>
  <c r="VD41" i="1"/>
  <c r="VD30" i="1"/>
  <c r="VD24" i="1"/>
  <c r="VD21" i="1"/>
  <c r="VD51" i="1"/>
  <c r="TN46" i="1"/>
  <c r="TN42" i="1"/>
  <c r="TN32" i="1"/>
  <c r="TN25" i="1"/>
  <c r="TN45" i="1"/>
  <c r="TN41" i="1"/>
  <c r="TN30" i="1"/>
  <c r="TN24" i="1"/>
  <c r="TN21" i="1"/>
  <c r="TN44" i="1"/>
  <c r="TO44" i="1" s="1"/>
  <c r="TN40" i="1"/>
  <c r="TN29" i="1"/>
  <c r="TN23" i="1"/>
  <c r="TO23" i="1" s="1"/>
  <c r="TN43" i="1"/>
  <c r="TN38" i="1"/>
  <c r="TN22" i="1"/>
  <c r="TN51" i="1"/>
  <c r="UZ46" i="1"/>
  <c r="UX46" i="1"/>
  <c r="UX42" i="1"/>
  <c r="UX32" i="1"/>
  <c r="UX22" i="1"/>
  <c r="UX45" i="1"/>
  <c r="UX41" i="1"/>
  <c r="UY41" i="1" s="1"/>
  <c r="UX25" i="1"/>
  <c r="UX44" i="1"/>
  <c r="UX40" i="1"/>
  <c r="UY40" i="1" s="1"/>
  <c r="UX30" i="1"/>
  <c r="UX24" i="1"/>
  <c r="UX21" i="1"/>
  <c r="UX43" i="1"/>
  <c r="UX38" i="1"/>
  <c r="UX29" i="1"/>
  <c r="UX23" i="1"/>
  <c r="UY23" i="1" s="1"/>
  <c r="UX51" i="1"/>
  <c r="SV44" i="1"/>
  <c r="SV51" i="1"/>
  <c r="SV30" i="1"/>
  <c r="TH44" i="1"/>
  <c r="TI44" i="1" s="1"/>
  <c r="TH40" i="1"/>
  <c r="TI40" i="1" s="1"/>
  <c r="TH29" i="1"/>
  <c r="TH23" i="1"/>
  <c r="TI23" i="1" s="1"/>
  <c r="TH43" i="1"/>
  <c r="TI43" i="1" s="1"/>
  <c r="TH38" i="1"/>
  <c r="TH22" i="1"/>
  <c r="TH46" i="1"/>
  <c r="TH42" i="1"/>
  <c r="TH32" i="1"/>
  <c r="TH25" i="1"/>
  <c r="TH45" i="1"/>
  <c r="TH41" i="1"/>
  <c r="TH30" i="1"/>
  <c r="TH24" i="1"/>
  <c r="TH21" i="1"/>
  <c r="TI21" i="1" s="1"/>
  <c r="TH51" i="1"/>
  <c r="TT44" i="1"/>
  <c r="TT40" i="1"/>
  <c r="TT29" i="1"/>
  <c r="TT23" i="1"/>
  <c r="TU23" i="1" s="1"/>
  <c r="TT43" i="1"/>
  <c r="TT38" i="1"/>
  <c r="TT22" i="1"/>
  <c r="TT46" i="1"/>
  <c r="TT42" i="1"/>
  <c r="TT32" i="1"/>
  <c r="TT25" i="1"/>
  <c r="TT45" i="1"/>
  <c r="TT41" i="1"/>
  <c r="TT30" i="1"/>
  <c r="TT24" i="1"/>
  <c r="TT21" i="1"/>
  <c r="TU21" i="1" s="1"/>
  <c r="TT51" i="1"/>
  <c r="VJ46" i="1"/>
  <c r="VJ42" i="1"/>
  <c r="VJ32" i="1"/>
  <c r="VJ25" i="1"/>
  <c r="VJ45" i="1"/>
  <c r="VJ41" i="1"/>
  <c r="VJ30" i="1"/>
  <c r="VJ24" i="1"/>
  <c r="VJ21" i="1"/>
  <c r="VJ44" i="1"/>
  <c r="VJ40" i="1"/>
  <c r="VJ29" i="1"/>
  <c r="VJ23" i="1"/>
  <c r="VJ43" i="1"/>
  <c r="VJ38" i="1"/>
  <c r="VJ22" i="1"/>
  <c r="VJ51" i="1"/>
  <c r="UR45" i="1"/>
  <c r="UR41" i="1"/>
  <c r="UR30" i="1"/>
  <c r="UR24" i="1"/>
  <c r="UR21" i="1"/>
  <c r="UR44" i="1"/>
  <c r="UR40" i="1"/>
  <c r="UR29" i="1"/>
  <c r="UR23" i="1"/>
  <c r="UR43" i="1"/>
  <c r="UR38" i="1"/>
  <c r="UR22" i="1"/>
  <c r="UR46" i="1"/>
  <c r="UR42" i="1"/>
  <c r="UR32" i="1"/>
  <c r="UR25" i="1"/>
  <c r="UR51" i="1"/>
  <c r="TZ43" i="1"/>
  <c r="TZ38" i="1"/>
  <c r="TZ25" i="1"/>
  <c r="TZ46" i="1"/>
  <c r="TZ42" i="1"/>
  <c r="TZ32" i="1"/>
  <c r="TZ24" i="1"/>
  <c r="TZ21" i="1"/>
  <c r="TZ45" i="1"/>
  <c r="TZ41" i="1"/>
  <c r="TZ30" i="1"/>
  <c r="TZ23" i="1"/>
  <c r="TZ44" i="1"/>
  <c r="TZ40" i="1"/>
  <c r="TZ29" i="1"/>
  <c r="TZ22" i="1"/>
  <c r="TZ51" i="1"/>
  <c r="UH59" i="1"/>
  <c r="UF45" i="1"/>
  <c r="UF41" i="1"/>
  <c r="UF30" i="1"/>
  <c r="UF24" i="1"/>
  <c r="UG24" i="1" s="1"/>
  <c r="UF21" i="1"/>
  <c r="UG21" i="1" s="1"/>
  <c r="UF44" i="1"/>
  <c r="UG44" i="1" s="1"/>
  <c r="UF40" i="1"/>
  <c r="UF29" i="1"/>
  <c r="UF23" i="1"/>
  <c r="UF43" i="1"/>
  <c r="UF38" i="1"/>
  <c r="UF22" i="1"/>
  <c r="UG22" i="1" s="1"/>
  <c r="UF46" i="1"/>
  <c r="UF42" i="1"/>
  <c r="UF32" i="1"/>
  <c r="UF25" i="1"/>
  <c r="UF51" i="1"/>
  <c r="TB46" i="1"/>
  <c r="TB42" i="1"/>
  <c r="TB32" i="1"/>
  <c r="TB25" i="1"/>
  <c r="TB45" i="1"/>
  <c r="TC45" i="1" s="1"/>
  <c r="TB41" i="1"/>
  <c r="TB30" i="1"/>
  <c r="TB24" i="1"/>
  <c r="TB21" i="1"/>
  <c r="TB44" i="1"/>
  <c r="TC44" i="1" s="1"/>
  <c r="TB40" i="1"/>
  <c r="TB29" i="1"/>
  <c r="TB23" i="1"/>
  <c r="TB43" i="1"/>
  <c r="TB38" i="1"/>
  <c r="TB22" i="1"/>
  <c r="TB51" i="1"/>
  <c r="UL43" i="1"/>
  <c r="UM43" i="1" s="1"/>
  <c r="UL38" i="1"/>
  <c r="UL22" i="1"/>
  <c r="UM22" i="1" s="1"/>
  <c r="UL46" i="1"/>
  <c r="UL42" i="1"/>
  <c r="UL32" i="1"/>
  <c r="UL25" i="1"/>
  <c r="UL45" i="1"/>
  <c r="UM45" i="1" s="1"/>
  <c r="UL41" i="1"/>
  <c r="UL30" i="1"/>
  <c r="UL24" i="1"/>
  <c r="UM24" i="1" s="1"/>
  <c r="UL21" i="1"/>
  <c r="UM21" i="1" s="1"/>
  <c r="UL44" i="1"/>
  <c r="UM44" i="1" s="1"/>
  <c r="UL40" i="1"/>
  <c r="UL29" i="1"/>
  <c r="UL23" i="1"/>
  <c r="UM23" i="1" s="1"/>
  <c r="UL51" i="1"/>
  <c r="J55" i="1"/>
  <c r="H67" i="1"/>
  <c r="H34" i="1"/>
  <c r="I34" i="1" s="1"/>
  <c r="UB126" i="1"/>
  <c r="VL121" i="1"/>
  <c r="VL117" i="1"/>
  <c r="VL113" i="1"/>
  <c r="VL122" i="1" s="1"/>
  <c r="VL123" i="1" s="1"/>
  <c r="VL118" i="1"/>
  <c r="VL114" i="1"/>
  <c r="VL119" i="1"/>
  <c r="VL115" i="1"/>
  <c r="VL126" i="1"/>
  <c r="VM126" i="1" s="1"/>
  <c r="VL120" i="1"/>
  <c r="VL116" i="1"/>
  <c r="TP118" i="1"/>
  <c r="TP114" i="1"/>
  <c r="TP126" i="1"/>
  <c r="TP119" i="1"/>
  <c r="TP115" i="1"/>
  <c r="TP120" i="1"/>
  <c r="TP116" i="1"/>
  <c r="TP121" i="1"/>
  <c r="TP117" i="1"/>
  <c r="TP113" i="1"/>
  <c r="TJ121" i="1"/>
  <c r="TJ117" i="1"/>
  <c r="TJ113" i="1"/>
  <c r="TJ122" i="1" s="1"/>
  <c r="TJ123" i="1" s="1"/>
  <c r="TJ118" i="1"/>
  <c r="TJ114" i="1"/>
  <c r="TJ119" i="1"/>
  <c r="TJ115" i="1"/>
  <c r="TJ126" i="1"/>
  <c r="TK126" i="1" s="1"/>
  <c r="TJ120" i="1"/>
  <c r="TJ116" i="1"/>
  <c r="UZ43" i="1"/>
  <c r="UT118" i="1"/>
  <c r="UT114" i="1"/>
  <c r="UT126" i="1"/>
  <c r="UU126" i="1" s="1"/>
  <c r="UT119" i="1"/>
  <c r="UT115" i="1"/>
  <c r="UT120" i="1"/>
  <c r="UT116" i="1"/>
  <c r="UT121" i="1"/>
  <c r="UT117" i="1"/>
  <c r="UT113" i="1"/>
  <c r="UT122" i="1" s="1"/>
  <c r="UT123" i="1" s="1"/>
  <c r="VF120" i="1"/>
  <c r="VF116" i="1"/>
  <c r="VF126" i="1"/>
  <c r="VG126" i="1" s="1"/>
  <c r="VF121" i="1"/>
  <c r="VF117" i="1"/>
  <c r="VF113" i="1"/>
  <c r="VF122" i="1" s="1"/>
  <c r="VF123" i="1" s="1"/>
  <c r="VF118" i="1"/>
  <c r="VF114" i="1"/>
  <c r="VF119" i="1"/>
  <c r="VF115" i="1"/>
  <c r="UH120" i="1"/>
  <c r="UH116" i="1"/>
  <c r="UH126" i="1"/>
  <c r="UH121" i="1"/>
  <c r="UH117" i="1"/>
  <c r="UH113" i="1"/>
  <c r="UH118" i="1"/>
  <c r="UH114" i="1"/>
  <c r="UH119" i="1"/>
  <c r="UH115" i="1"/>
  <c r="UN121" i="1"/>
  <c r="UN117" i="1"/>
  <c r="UN113" i="1"/>
  <c r="UN122" i="1" s="1"/>
  <c r="UN123" i="1" s="1"/>
  <c r="UN118" i="1"/>
  <c r="UN114" i="1"/>
  <c r="UN119" i="1"/>
  <c r="UN115" i="1"/>
  <c r="UN126" i="1"/>
  <c r="UO126" i="1" s="1"/>
  <c r="UN120" i="1"/>
  <c r="UN116" i="1"/>
  <c r="TV119" i="1"/>
  <c r="TV115" i="1"/>
  <c r="TV120" i="1"/>
  <c r="TV116" i="1"/>
  <c r="TV121" i="1"/>
  <c r="TV117" i="1"/>
  <c r="TV113" i="1"/>
  <c r="TV122" i="1" s="1"/>
  <c r="TV123" i="1" s="1"/>
  <c r="TV126" i="1"/>
  <c r="TV118" i="1"/>
  <c r="TV114" i="1"/>
  <c r="SX119" i="1"/>
  <c r="SX115" i="1"/>
  <c r="SX120" i="1"/>
  <c r="SX116" i="1"/>
  <c r="SX121" i="1"/>
  <c r="SX117" i="1"/>
  <c r="SX113" i="1"/>
  <c r="SX126" i="1"/>
  <c r="SX118" i="1"/>
  <c r="SX114" i="1"/>
  <c r="TD120" i="1"/>
  <c r="TD116" i="1"/>
  <c r="TD126" i="1"/>
  <c r="TD121" i="1"/>
  <c r="TD117" i="1"/>
  <c r="TD113" i="1"/>
  <c r="TD118" i="1"/>
  <c r="TD114" i="1"/>
  <c r="TD119" i="1"/>
  <c r="TD115" i="1"/>
  <c r="UZ119" i="1"/>
  <c r="UZ115" i="1"/>
  <c r="UZ120" i="1"/>
  <c r="UZ116" i="1"/>
  <c r="UZ121" i="1"/>
  <c r="UZ117" i="1"/>
  <c r="UZ113" i="1"/>
  <c r="UZ126" i="1"/>
  <c r="VA126" i="1" s="1"/>
  <c r="UZ118" i="1"/>
  <c r="UZ114" i="1"/>
  <c r="UB121" i="1"/>
  <c r="TZ60" i="1"/>
  <c r="TZ59" i="1"/>
  <c r="VD60" i="1"/>
  <c r="VD59" i="1"/>
  <c r="VD62" i="1" s="1"/>
  <c r="TD43" i="1"/>
  <c r="TB60" i="1"/>
  <c r="TB59" i="1"/>
  <c r="UX60" i="1"/>
  <c r="UX59" i="1"/>
  <c r="TN59" i="1"/>
  <c r="TN60" i="1"/>
  <c r="TH60" i="1"/>
  <c r="TI60" i="1" s="1"/>
  <c r="TK60" i="1" s="1"/>
  <c r="TH59" i="1"/>
  <c r="TH62" i="1" s="1"/>
  <c r="VJ59" i="1"/>
  <c r="VJ62" i="1" s="1"/>
  <c r="VJ60" i="1"/>
  <c r="UR60" i="1"/>
  <c r="UR59" i="1"/>
  <c r="UR62" i="1" s="1"/>
  <c r="TV40" i="1"/>
  <c r="TV48" i="1" s="1"/>
  <c r="TT60" i="1"/>
  <c r="TU60" i="1" s="1"/>
  <c r="TW60" i="1" s="1"/>
  <c r="TT59" i="1"/>
  <c r="TT62" i="1" s="1"/>
  <c r="UH41" i="1"/>
  <c r="UF60" i="1"/>
  <c r="UF59" i="1"/>
  <c r="UN41" i="1"/>
  <c r="UM41" i="1" s="1"/>
  <c r="UL60" i="1"/>
  <c r="UM60" i="1" s="1"/>
  <c r="UO60" i="1" s="1"/>
  <c r="UL59" i="1"/>
  <c r="UL62" i="1" s="1"/>
  <c r="VF44" i="1"/>
  <c r="VF42" i="1"/>
  <c r="VF45" i="1"/>
  <c r="VF41" i="1"/>
  <c r="VF59" i="1"/>
  <c r="VF46" i="1"/>
  <c r="TV41" i="1"/>
  <c r="TU41" i="1" s="1"/>
  <c r="UN40" i="1"/>
  <c r="UN48" i="1" s="1"/>
  <c r="UH42" i="1"/>
  <c r="VL62" i="1"/>
  <c r="VL63" i="1" s="1"/>
  <c r="TT20" i="1"/>
  <c r="TT27" i="1" s="1"/>
  <c r="TT53" i="1"/>
  <c r="TX104" i="1"/>
  <c r="TT74" i="1"/>
  <c r="TT50" i="1"/>
  <c r="TT18" i="1"/>
  <c r="TU18" i="1" s="1"/>
  <c r="TU90" i="1"/>
  <c r="TU89" i="1"/>
  <c r="TU88" i="1"/>
  <c r="TU98" i="1"/>
  <c r="TU86" i="1"/>
  <c r="TU91" i="1"/>
  <c r="TU85" i="1"/>
  <c r="TU87" i="1"/>
  <c r="TU96" i="1"/>
  <c r="TU97" i="1"/>
  <c r="TU95" i="1"/>
  <c r="TV44" i="1"/>
  <c r="VF43" i="1"/>
  <c r="VL41" i="1"/>
  <c r="UB59" i="1"/>
  <c r="UB44" i="1"/>
  <c r="SX41" i="1"/>
  <c r="UJ104" i="1"/>
  <c r="UF74" i="1"/>
  <c r="UF50" i="1"/>
  <c r="UF20" i="1"/>
  <c r="UF18" i="1"/>
  <c r="UF53" i="1"/>
  <c r="UG87" i="1"/>
  <c r="UG90" i="1"/>
  <c r="UG98" i="1"/>
  <c r="UG85" i="1"/>
  <c r="UG86" i="1"/>
  <c r="UG96" i="1"/>
  <c r="UG88" i="1"/>
  <c r="UG97" i="1"/>
  <c r="UG91" i="1"/>
  <c r="UG95" i="1"/>
  <c r="UG89" i="1"/>
  <c r="TO43" i="1"/>
  <c r="TN53" i="1"/>
  <c r="TR104" i="1"/>
  <c r="TN20" i="1"/>
  <c r="TN50" i="1"/>
  <c r="TN18" i="1"/>
  <c r="TO18" i="1" s="1"/>
  <c r="TN74" i="1"/>
  <c r="TO88" i="1"/>
  <c r="TO95" i="1"/>
  <c r="TO89" i="1"/>
  <c r="TO85" i="1"/>
  <c r="TO90" i="1"/>
  <c r="TO98" i="1"/>
  <c r="TO86" i="1"/>
  <c r="TO96" i="1"/>
  <c r="TO87" i="1"/>
  <c r="TO97" i="1"/>
  <c r="TO91" i="1"/>
  <c r="TD60" i="1"/>
  <c r="TD62" i="1" s="1"/>
  <c r="TD63" i="1" s="1"/>
  <c r="TP59" i="1"/>
  <c r="TP40" i="1"/>
  <c r="UL53" i="1"/>
  <c r="UP104" i="1"/>
  <c r="UL50" i="1"/>
  <c r="UL74" i="1"/>
  <c r="UL18" i="1"/>
  <c r="UP91" i="1" s="1"/>
  <c r="UL20" i="1"/>
  <c r="UL27" i="1" s="1"/>
  <c r="UM89" i="1"/>
  <c r="UM97" i="1"/>
  <c r="UM87" i="1"/>
  <c r="UM98" i="1"/>
  <c r="UM85" i="1"/>
  <c r="UM95" i="1"/>
  <c r="UM88" i="1"/>
  <c r="UM96" i="1"/>
  <c r="UM90" i="1"/>
  <c r="UM91" i="1"/>
  <c r="UM86" i="1"/>
  <c r="TD48" i="1"/>
  <c r="TZ50" i="1"/>
  <c r="TZ74" i="1"/>
  <c r="TZ20" i="1"/>
  <c r="TZ18" i="1"/>
  <c r="UD104" i="1"/>
  <c r="TZ53" i="1"/>
  <c r="UA91" i="1"/>
  <c r="UA86" i="1"/>
  <c r="UA88" i="1"/>
  <c r="UA89" i="1"/>
  <c r="UA97" i="1"/>
  <c r="UA98" i="1"/>
  <c r="UA85" i="1"/>
  <c r="UA95" i="1"/>
  <c r="UA87" i="1"/>
  <c r="UA96" i="1"/>
  <c r="UA90" i="1"/>
  <c r="TV42" i="1"/>
  <c r="TJ48" i="1"/>
  <c r="UB46" i="1"/>
  <c r="TV46" i="1"/>
  <c r="UB43" i="1"/>
  <c r="UB45" i="1"/>
  <c r="UB119" i="1"/>
  <c r="SX59" i="1"/>
  <c r="TP45" i="1"/>
  <c r="SX45" i="1"/>
  <c r="VF40" i="1"/>
  <c r="TH53" i="1"/>
  <c r="TH74" i="1"/>
  <c r="TL104" i="1"/>
  <c r="TH20" i="1"/>
  <c r="TH27" i="1" s="1"/>
  <c r="TH50" i="1"/>
  <c r="TH18" i="1"/>
  <c r="TI18" i="1" s="1"/>
  <c r="TI96" i="1"/>
  <c r="TI88" i="1"/>
  <c r="TI91" i="1"/>
  <c r="TI86" i="1"/>
  <c r="TI89" i="1"/>
  <c r="TI87" i="1"/>
  <c r="TI98" i="1"/>
  <c r="TI85" i="1"/>
  <c r="TI95" i="1"/>
  <c r="TI90" i="1"/>
  <c r="TI97" i="1"/>
  <c r="TP42" i="1"/>
  <c r="VB104" i="1"/>
  <c r="UX18" i="1"/>
  <c r="UY18" i="1" s="1"/>
  <c r="UX20" i="1"/>
  <c r="UX53" i="1"/>
  <c r="UX74" i="1"/>
  <c r="UX50" i="1"/>
  <c r="UY91" i="1"/>
  <c r="UY97" i="1"/>
  <c r="UY89" i="1"/>
  <c r="UY95" i="1"/>
  <c r="UY98" i="1"/>
  <c r="UY85" i="1"/>
  <c r="UY90" i="1"/>
  <c r="UY88" i="1"/>
  <c r="UY87" i="1"/>
  <c r="UY96" i="1"/>
  <c r="UY86" i="1"/>
  <c r="UB115" i="1"/>
  <c r="UB118" i="1"/>
  <c r="UB60" i="1"/>
  <c r="UB40" i="1"/>
  <c r="VL48" i="1"/>
  <c r="SV50" i="1"/>
  <c r="SV60" i="1"/>
  <c r="SV59" i="1"/>
  <c r="SV40" i="1"/>
  <c r="SV41" i="1"/>
  <c r="SV38" i="1"/>
  <c r="SV45" i="1"/>
  <c r="SV46" i="1"/>
  <c r="SW46" i="1" s="1"/>
  <c r="SV53" i="1"/>
  <c r="SV42" i="1"/>
  <c r="SV43" i="1"/>
  <c r="SW43" i="1" s="1"/>
  <c r="SX60" i="1"/>
  <c r="VL43" i="1"/>
  <c r="SX40" i="1"/>
  <c r="UH60" i="1"/>
  <c r="SX44" i="1"/>
  <c r="TV43" i="1"/>
  <c r="TU43" i="1" s="1"/>
  <c r="UB41" i="1"/>
  <c r="UB120" i="1"/>
  <c r="UB114" i="1"/>
  <c r="TR96" i="1"/>
  <c r="UP98" i="1"/>
  <c r="UT62" i="1"/>
  <c r="UT63" i="1" s="1"/>
  <c r="UB42" i="1"/>
  <c r="UB116" i="1"/>
  <c r="TV59" i="1"/>
  <c r="TV45" i="1"/>
  <c r="VD18" i="1"/>
  <c r="VE18" i="1" s="1"/>
  <c r="VD50" i="1"/>
  <c r="VD53" i="1"/>
  <c r="VD74" i="1"/>
  <c r="VH104" i="1"/>
  <c r="VE88" i="1"/>
  <c r="VD20" i="1"/>
  <c r="VD27" i="1" s="1"/>
  <c r="VD31" i="1" s="1"/>
  <c r="VE90" i="1"/>
  <c r="VE96" i="1"/>
  <c r="VE86" i="1"/>
  <c r="VE91" i="1"/>
  <c r="VE87" i="1"/>
  <c r="VE97" i="1"/>
  <c r="VE89" i="1"/>
  <c r="VE95" i="1"/>
  <c r="VE98" i="1"/>
  <c r="VE85" i="1"/>
  <c r="VJ74" i="1"/>
  <c r="VJ50" i="1"/>
  <c r="VJ20" i="1"/>
  <c r="VJ27" i="1" s="1"/>
  <c r="VJ18" i="1"/>
  <c r="VK18" i="1" s="1"/>
  <c r="VN104" i="1"/>
  <c r="VJ53" i="1"/>
  <c r="VK88" i="1"/>
  <c r="VK89" i="1"/>
  <c r="VK95" i="1"/>
  <c r="VK98" i="1"/>
  <c r="VK85" i="1"/>
  <c r="VK90" i="1"/>
  <c r="VK87" i="1"/>
  <c r="VK96" i="1"/>
  <c r="VK86" i="1"/>
  <c r="VK91" i="1"/>
  <c r="VK97" i="1"/>
  <c r="VL46" i="1"/>
  <c r="TB53" i="1"/>
  <c r="TB50" i="1"/>
  <c r="UB113" i="1"/>
  <c r="UB117" i="1"/>
  <c r="VL60" i="1"/>
  <c r="UH45" i="1"/>
  <c r="VL45" i="1"/>
  <c r="UH43" i="1"/>
  <c r="SX42" i="1"/>
  <c r="TP41" i="1"/>
  <c r="UR53" i="1"/>
  <c r="UR20" i="1"/>
  <c r="UR18" i="1"/>
  <c r="UR50" i="1"/>
  <c r="UV104" i="1"/>
  <c r="UR74" i="1"/>
  <c r="US87" i="1"/>
  <c r="US88" i="1"/>
  <c r="US86" i="1"/>
  <c r="US96" i="1"/>
  <c r="US97" i="1"/>
  <c r="US91" i="1"/>
  <c r="US95" i="1"/>
  <c r="US89" i="1"/>
  <c r="US90" i="1"/>
  <c r="US98" i="1"/>
  <c r="US85" i="1"/>
  <c r="VF60" i="1"/>
  <c r="SW88" i="1"/>
  <c r="SW87" i="1"/>
  <c r="SX88" i="1"/>
  <c r="TC87" i="1"/>
  <c r="TC88" i="1"/>
  <c r="TD88" i="1"/>
  <c r="TD87" i="1"/>
  <c r="SX87" i="1"/>
  <c r="TJ92" i="1"/>
  <c r="UT92" i="1"/>
  <c r="TV27" i="1"/>
  <c r="TV92" i="1"/>
  <c r="SW90" i="1"/>
  <c r="SV74" i="1"/>
  <c r="SV24" i="1"/>
  <c r="SV20" i="1"/>
  <c r="SW98" i="1"/>
  <c r="SW89" i="1"/>
  <c r="SV32" i="1"/>
  <c r="SV23" i="1"/>
  <c r="SV18" i="1"/>
  <c r="SW18" i="1" s="1"/>
  <c r="SX91" i="1"/>
  <c r="SW96" i="1"/>
  <c r="SW85" i="1"/>
  <c r="SV29" i="1"/>
  <c r="SV22" i="1"/>
  <c r="SX89" i="1"/>
  <c r="SW91" i="1"/>
  <c r="SV21" i="1"/>
  <c r="SW86" i="1"/>
  <c r="SX72" i="1"/>
  <c r="SZ104" i="1"/>
  <c r="SW95" i="1"/>
  <c r="SZ105" i="1"/>
  <c r="SW97" i="1"/>
  <c r="SV25" i="1"/>
  <c r="SX90" i="1"/>
  <c r="UN27" i="1"/>
  <c r="TF104" i="1"/>
  <c r="TD97" i="1"/>
  <c r="TC95" i="1"/>
  <c r="TC90" i="1"/>
  <c r="TC86" i="1"/>
  <c r="TD96" i="1"/>
  <c r="TD91" i="1"/>
  <c r="TD89" i="1"/>
  <c r="TD85" i="1"/>
  <c r="TB74" i="1"/>
  <c r="TB20" i="1"/>
  <c r="TD98" i="1"/>
  <c r="TC96" i="1"/>
  <c r="TC91" i="1"/>
  <c r="TC89" i="1"/>
  <c r="TC85" i="1"/>
  <c r="TD72" i="1"/>
  <c r="TB18" i="1"/>
  <c r="TC18" i="1" s="1"/>
  <c r="TC98" i="1"/>
  <c r="TD95" i="1"/>
  <c r="TD90" i="1"/>
  <c r="TD86" i="1"/>
  <c r="TD20" i="1"/>
  <c r="TD23" i="1"/>
  <c r="TD21" i="1"/>
  <c r="TC97" i="1"/>
  <c r="TD25" i="1"/>
  <c r="TD22" i="1"/>
  <c r="TF105" i="1"/>
  <c r="TD24" i="1"/>
  <c r="UN92" i="1"/>
  <c r="TJ27" i="1"/>
  <c r="AC1" i="1"/>
  <c r="TR126" i="1" s="1"/>
  <c r="U18" i="1"/>
  <c r="T27" i="1"/>
  <c r="T31" i="1" s="1"/>
  <c r="UX27" i="1" l="1"/>
  <c r="UX31" i="1" s="1"/>
  <c r="UX33" i="1" s="1"/>
  <c r="UX34" i="1" s="1"/>
  <c r="TO46" i="1"/>
  <c r="TQ46" i="1" s="1"/>
  <c r="TF86" i="1"/>
  <c r="UH92" i="1"/>
  <c r="UZ48" i="1"/>
  <c r="UF27" i="1"/>
  <c r="UF31" i="1" s="1"/>
  <c r="UF33" i="1" s="1"/>
  <c r="UF34" i="1" s="1"/>
  <c r="UP86" i="1"/>
  <c r="TB27" i="1"/>
  <c r="TB31" i="1" s="1"/>
  <c r="TB33" i="1" s="1"/>
  <c r="TB34" i="1" s="1"/>
  <c r="UF62" i="1"/>
  <c r="UH122" i="1"/>
  <c r="UH123" i="1" s="1"/>
  <c r="UH62" i="1"/>
  <c r="UH63" i="1" s="1"/>
  <c r="UH48" i="1"/>
  <c r="UH27" i="1"/>
  <c r="TU24" i="1"/>
  <c r="TW24" i="1" s="1"/>
  <c r="TN27" i="1"/>
  <c r="TN31" i="1" s="1"/>
  <c r="TN33" i="1" s="1"/>
  <c r="TN34" i="1" s="1"/>
  <c r="TP92" i="1"/>
  <c r="TN62" i="1"/>
  <c r="TP122" i="1"/>
  <c r="TP123" i="1" s="1"/>
  <c r="TP27" i="1"/>
  <c r="TB62" i="1"/>
  <c r="TD122" i="1"/>
  <c r="TD123" i="1" s="1"/>
  <c r="UD41" i="1"/>
  <c r="UX62" i="1"/>
  <c r="UZ27" i="1"/>
  <c r="UZ122" i="1"/>
  <c r="UZ123" i="1" s="1"/>
  <c r="UZ92" i="1"/>
  <c r="UZ99" i="1" s="1"/>
  <c r="UG46" i="1"/>
  <c r="UI46" i="1" s="1"/>
  <c r="UG23" i="1"/>
  <c r="UI23" i="1" s="1"/>
  <c r="US22" i="1"/>
  <c r="UU22" i="1" s="1"/>
  <c r="VK42" i="1"/>
  <c r="VM42" i="1" s="1"/>
  <c r="UY42" i="1"/>
  <c r="VA42" i="1" s="1"/>
  <c r="VK44" i="1"/>
  <c r="VM44" i="1" s="1"/>
  <c r="TX85" i="1"/>
  <c r="UJ98" i="1"/>
  <c r="TO60" i="1"/>
  <c r="TQ60" i="1" s="1"/>
  <c r="TO24" i="1"/>
  <c r="TQ24" i="1" s="1"/>
  <c r="UG20" i="1"/>
  <c r="UI20" i="1" s="1"/>
  <c r="UP85" i="1"/>
  <c r="TL85" i="1"/>
  <c r="UP88" i="1"/>
  <c r="UP90" i="1"/>
  <c r="UP96" i="1"/>
  <c r="UM20" i="1"/>
  <c r="UO20" i="1" s="1"/>
  <c r="UO27" i="1" s="1"/>
  <c r="VD33" i="1"/>
  <c r="VD34" i="1" s="1"/>
  <c r="SX122" i="1"/>
  <c r="SX123" i="1" s="1"/>
  <c r="UI126" i="1"/>
  <c r="UC126" i="1"/>
  <c r="UG25" i="1"/>
  <c r="UI25" i="1" s="1"/>
  <c r="TR91" i="1"/>
  <c r="VE42" i="1"/>
  <c r="VG42" i="1" s="1"/>
  <c r="UG43" i="1"/>
  <c r="UI43" i="1" s="1"/>
  <c r="VJ31" i="1"/>
  <c r="VJ33" i="1" s="1"/>
  <c r="VJ34" i="1" s="1"/>
  <c r="TU45" i="1"/>
  <c r="TW45" i="1" s="1"/>
  <c r="TR86" i="1"/>
  <c r="TU42" i="1"/>
  <c r="TW42" i="1" s="1"/>
  <c r="UG42" i="1"/>
  <c r="UI42" i="1" s="1"/>
  <c r="VE44" i="1"/>
  <c r="VG44" i="1" s="1"/>
  <c r="UG41" i="1"/>
  <c r="UI41" i="1" s="1"/>
  <c r="TW126" i="1"/>
  <c r="TQ126" i="1"/>
  <c r="TI41" i="1"/>
  <c r="TK41" i="1" s="1"/>
  <c r="TI46" i="1"/>
  <c r="TK46" i="1" s="1"/>
  <c r="UY21" i="1"/>
  <c r="VA21" i="1" s="1"/>
  <c r="UY44" i="1"/>
  <c r="VA44" i="1" s="1"/>
  <c r="UY25" i="1"/>
  <c r="VA25" i="1" s="1"/>
  <c r="TO21" i="1"/>
  <c r="TQ21" i="1" s="1"/>
  <c r="TO25" i="1"/>
  <c r="TQ25" i="1" s="1"/>
  <c r="TI42" i="1"/>
  <c r="TK42" i="1" s="1"/>
  <c r="UY24" i="1"/>
  <c r="VA24" i="1" s="1"/>
  <c r="VB85" i="1"/>
  <c r="US21" i="1"/>
  <c r="UU21" i="1" s="1"/>
  <c r="TR85" i="1"/>
  <c r="UO21" i="1"/>
  <c r="UO22" i="1"/>
  <c r="UI21" i="1"/>
  <c r="UO24" i="1"/>
  <c r="UJ85" i="1"/>
  <c r="UI24" i="1"/>
  <c r="UJ88" i="1"/>
  <c r="UD87" i="1"/>
  <c r="UJ91" i="1"/>
  <c r="UI22" i="1"/>
  <c r="UJ97" i="1"/>
  <c r="UA45" i="1"/>
  <c r="UC45" i="1" s="1"/>
  <c r="UA42" i="1"/>
  <c r="UC42" i="1" s="1"/>
  <c r="UG45" i="1"/>
  <c r="UI45" i="1" s="1"/>
  <c r="TO42" i="1"/>
  <c r="TQ42" i="1" s="1"/>
  <c r="TO45" i="1"/>
  <c r="TQ45" i="1" s="1"/>
  <c r="TH31" i="1"/>
  <c r="TH33" i="1" s="1"/>
  <c r="TH34" i="1" s="1"/>
  <c r="TT31" i="1"/>
  <c r="TT33" i="1" s="1"/>
  <c r="TT34" i="1" s="1"/>
  <c r="UL31" i="1"/>
  <c r="UL33" i="1" s="1"/>
  <c r="UL34" i="1" s="1"/>
  <c r="VH85" i="1"/>
  <c r="TI20" i="1"/>
  <c r="TK20" i="1" s="1"/>
  <c r="TK27" i="1" s="1"/>
  <c r="UY20" i="1"/>
  <c r="VA20" i="1" s="1"/>
  <c r="VN85" i="1"/>
  <c r="TL88" i="1"/>
  <c r="TL87" i="1"/>
  <c r="UJ86" i="1"/>
  <c r="TX86" i="1"/>
  <c r="TL89" i="1"/>
  <c r="TK21" i="1"/>
  <c r="TL97" i="1"/>
  <c r="UJ89" i="1"/>
  <c r="TR97" i="1"/>
  <c r="UJ95" i="1"/>
  <c r="VK20" i="1"/>
  <c r="VM20" i="1" s="1"/>
  <c r="VM27" i="1" s="1"/>
  <c r="UD91" i="1"/>
  <c r="TR95" i="1"/>
  <c r="TR88" i="1"/>
  <c r="TR89" i="1"/>
  <c r="TR87" i="1"/>
  <c r="UG59" i="1"/>
  <c r="UI59" i="1" s="1"/>
  <c r="TR127" i="1"/>
  <c r="UP46" i="1"/>
  <c r="UM40" i="1"/>
  <c r="UO40" i="1" s="1"/>
  <c r="UO48" i="1" s="1"/>
  <c r="VN24" i="1"/>
  <c r="TU20" i="1"/>
  <c r="TW20" i="1" s="1"/>
  <c r="TW27" i="1" s="1"/>
  <c r="TO20" i="1"/>
  <c r="TQ20" i="1" s="1"/>
  <c r="TU40" i="1"/>
  <c r="TW40" i="1" s="1"/>
  <c r="TW48" i="1" s="1"/>
  <c r="TX87" i="1"/>
  <c r="TX88" i="1"/>
  <c r="TX97" i="1"/>
  <c r="TW23" i="1"/>
  <c r="VN60" i="1"/>
  <c r="TW21" i="1"/>
  <c r="TX91" i="1"/>
  <c r="UM59" i="1"/>
  <c r="UO59" i="1" s="1"/>
  <c r="UO62" i="1" s="1"/>
  <c r="TX95" i="1"/>
  <c r="TX98" i="1"/>
  <c r="TX89" i="1"/>
  <c r="UV96" i="1"/>
  <c r="US18" i="1"/>
  <c r="VN23" i="1"/>
  <c r="US20" i="1"/>
  <c r="UU20" i="1" s="1"/>
  <c r="UU27" i="1" s="1"/>
  <c r="UR27" i="1"/>
  <c r="UR31" i="1" s="1"/>
  <c r="UR33" i="1" s="1"/>
  <c r="UR34" i="1" s="1"/>
  <c r="VH21" i="1"/>
  <c r="VB97" i="1"/>
  <c r="VB89" i="1"/>
  <c r="UD89" i="1"/>
  <c r="UA18" i="1"/>
  <c r="UJ96" i="1"/>
  <c r="UG18" i="1"/>
  <c r="TZ27" i="1"/>
  <c r="TZ31" i="1" s="1"/>
  <c r="TZ33" i="1" s="1"/>
  <c r="TZ34" i="1" s="1"/>
  <c r="VE20" i="1"/>
  <c r="VG20" i="1" s="1"/>
  <c r="VG27" i="1" s="1"/>
  <c r="UD21" i="1"/>
  <c r="UP95" i="1"/>
  <c r="UM18" i="1"/>
  <c r="UD46" i="1"/>
  <c r="TQ23" i="1"/>
  <c r="VF62" i="1"/>
  <c r="VF63" i="1" s="1"/>
  <c r="TU44" i="1"/>
  <c r="TW44" i="1" s="1"/>
  <c r="US38" i="1"/>
  <c r="VK38" i="1"/>
  <c r="UM38" i="1"/>
  <c r="UO45" i="1"/>
  <c r="UO41" i="1"/>
  <c r="UO44" i="1"/>
  <c r="UO43" i="1"/>
  <c r="SW38" i="1"/>
  <c r="SY43" i="1"/>
  <c r="SY46" i="1"/>
  <c r="UY38" i="1"/>
  <c r="VA40" i="1"/>
  <c r="VA41" i="1"/>
  <c r="TO38" i="1"/>
  <c r="TQ44" i="1"/>
  <c r="TQ43" i="1"/>
  <c r="TI38" i="1"/>
  <c r="TK43" i="1"/>
  <c r="TK44" i="1"/>
  <c r="TK40" i="1"/>
  <c r="TK48" i="1" s="1"/>
  <c r="UA38" i="1"/>
  <c r="UG38" i="1"/>
  <c r="UI44" i="1"/>
  <c r="TC38" i="1"/>
  <c r="TE44" i="1"/>
  <c r="TE45" i="1"/>
  <c r="VE38" i="1"/>
  <c r="TU38" i="1"/>
  <c r="TW41" i="1"/>
  <c r="TW43" i="1"/>
  <c r="VH43" i="1"/>
  <c r="UJ25" i="1"/>
  <c r="VE59" i="1"/>
  <c r="VG59" i="1" s="1"/>
  <c r="UV42" i="1"/>
  <c r="UD44" i="1"/>
  <c r="SY126" i="1"/>
  <c r="SZ126" i="1"/>
  <c r="SZ127" i="1" s="1"/>
  <c r="TL126" i="1"/>
  <c r="TL127" i="1" s="1"/>
  <c r="UV85" i="1"/>
  <c r="TF126" i="1"/>
  <c r="TF127" i="1" s="1"/>
  <c r="TX126" i="1"/>
  <c r="TX127" i="1" s="1"/>
  <c r="VH126" i="1"/>
  <c r="VH127" i="1" s="1"/>
  <c r="VN126" i="1"/>
  <c r="VN127" i="1" s="1"/>
  <c r="UD126" i="1"/>
  <c r="UD127" i="1" s="1"/>
  <c r="UV24" i="1"/>
  <c r="UD43" i="1"/>
  <c r="UD22" i="1"/>
  <c r="UD42" i="1"/>
  <c r="TE126" i="1"/>
  <c r="UP126" i="1"/>
  <c r="UP127" i="1" s="1"/>
  <c r="UJ126" i="1"/>
  <c r="UJ127" i="1" s="1"/>
  <c r="UV126" i="1"/>
  <c r="UV127" i="1" s="1"/>
  <c r="VB126" i="1"/>
  <c r="VB127" i="1" s="1"/>
  <c r="UA41" i="1"/>
  <c r="UC41" i="1" s="1"/>
  <c r="UA46" i="1"/>
  <c r="UC46" i="1" s="1"/>
  <c r="UD60" i="1"/>
  <c r="TZ62" i="1"/>
  <c r="UJ21" i="1"/>
  <c r="TX41" i="1"/>
  <c r="SW44" i="1"/>
  <c r="SY44" i="1" s="1"/>
  <c r="UD23" i="1"/>
  <c r="UD45" i="1"/>
  <c r="UM46" i="1"/>
  <c r="UO46" i="1" s="1"/>
  <c r="UP97" i="1"/>
  <c r="UP45" i="1"/>
  <c r="UP24" i="1"/>
  <c r="TR46" i="1"/>
  <c r="UJ22" i="1"/>
  <c r="UJ60" i="1"/>
  <c r="VN22" i="1"/>
  <c r="VN43" i="1"/>
  <c r="UV60" i="1"/>
  <c r="VH24" i="1"/>
  <c r="VH86" i="1"/>
  <c r="TL95" i="1"/>
  <c r="VB45" i="1"/>
  <c r="VA23" i="1"/>
  <c r="UD25" i="1"/>
  <c r="TR22" i="1"/>
  <c r="VH22" i="1"/>
  <c r="TL98" i="1"/>
  <c r="TK23" i="1"/>
  <c r="UD24" i="1"/>
  <c r="UO23" i="1"/>
  <c r="UP25" i="1"/>
  <c r="TX60" i="1"/>
  <c r="TX25" i="1"/>
  <c r="TX22" i="1"/>
  <c r="VN46" i="1"/>
  <c r="VH45" i="1"/>
  <c r="VH23" i="1"/>
  <c r="TR23" i="1"/>
  <c r="TR45" i="1"/>
  <c r="UR48" i="1"/>
  <c r="UT49" i="1" s="1"/>
  <c r="UV40" i="1"/>
  <c r="UV59" i="1"/>
  <c r="UV25" i="1"/>
  <c r="UV44" i="1"/>
  <c r="UV20" i="1"/>
  <c r="UV41" i="1"/>
  <c r="UV45" i="1"/>
  <c r="TF41" i="1"/>
  <c r="TF46" i="1"/>
  <c r="VN25" i="1"/>
  <c r="VJ48" i="1"/>
  <c r="VN40" i="1"/>
  <c r="VN21" i="1"/>
  <c r="VN59" i="1"/>
  <c r="VN41" i="1"/>
  <c r="VH25" i="1"/>
  <c r="VH44" i="1"/>
  <c r="TV62" i="1"/>
  <c r="TV63" i="1" s="1"/>
  <c r="TU59" i="1"/>
  <c r="TW59" i="1" s="1"/>
  <c r="VE25" i="1"/>
  <c r="VG25" i="1" s="1"/>
  <c r="VN95" i="1"/>
  <c r="UG60" i="1"/>
  <c r="UI60" i="1" s="1"/>
  <c r="VK43" i="1"/>
  <c r="VM43" i="1" s="1"/>
  <c r="SZ42" i="1"/>
  <c r="SZ45" i="1"/>
  <c r="SZ41" i="1"/>
  <c r="US41" i="1"/>
  <c r="UU41" i="1" s="1"/>
  <c r="US44" i="1"/>
  <c r="UU44" i="1" s="1"/>
  <c r="VB88" i="1"/>
  <c r="VH91" i="1"/>
  <c r="VK25" i="1"/>
  <c r="VM25" i="1" s="1"/>
  <c r="VB46" i="1"/>
  <c r="VB42" i="1"/>
  <c r="VB60" i="1"/>
  <c r="TL44" i="1"/>
  <c r="TL45" i="1"/>
  <c r="TL41" i="1"/>
  <c r="TL60" i="1"/>
  <c r="SX62" i="1"/>
  <c r="SX63" i="1" s="1"/>
  <c r="SW59" i="1"/>
  <c r="SY59" i="1" s="1"/>
  <c r="US60" i="1"/>
  <c r="UU60" i="1" s="1"/>
  <c r="US42" i="1"/>
  <c r="UU42" i="1" s="1"/>
  <c r="UV88" i="1"/>
  <c r="VB90" i="1"/>
  <c r="VE24" i="1"/>
  <c r="VG24" i="1" s="1"/>
  <c r="UM25" i="1"/>
  <c r="UO25" i="1" s="1"/>
  <c r="UP20" i="1"/>
  <c r="UP22" i="1"/>
  <c r="UP41" i="1"/>
  <c r="UP60" i="1"/>
  <c r="UP44" i="1"/>
  <c r="UY46" i="1"/>
  <c r="VA46" i="1" s="1"/>
  <c r="TR59" i="1"/>
  <c r="TR60" i="1"/>
  <c r="TR25" i="1"/>
  <c r="TR21" i="1"/>
  <c r="TR44" i="1"/>
  <c r="UJ20" i="1"/>
  <c r="UJ42" i="1"/>
  <c r="UJ43" i="1"/>
  <c r="UA59" i="1"/>
  <c r="UC59" i="1" s="1"/>
  <c r="UB62" i="1"/>
  <c r="UB63" i="1" s="1"/>
  <c r="TX59" i="1"/>
  <c r="TX24" i="1"/>
  <c r="TX44" i="1"/>
  <c r="TC41" i="1"/>
  <c r="TE41" i="1" s="1"/>
  <c r="UY45" i="1"/>
  <c r="VA45" i="1" s="1"/>
  <c r="UY60" i="1"/>
  <c r="VA60" i="1" s="1"/>
  <c r="VH88" i="1"/>
  <c r="UP89" i="1"/>
  <c r="VB86" i="1"/>
  <c r="UV91" i="1"/>
  <c r="VN89" i="1"/>
  <c r="TX90" i="1"/>
  <c r="TR98" i="1"/>
  <c r="UV23" i="1"/>
  <c r="UV46" i="1"/>
  <c r="UV43" i="1"/>
  <c r="VK45" i="1"/>
  <c r="VM45" i="1" s="1"/>
  <c r="TF43" i="1"/>
  <c r="TF59" i="1"/>
  <c r="VK46" i="1"/>
  <c r="VM46" i="1" s="1"/>
  <c r="VN44" i="1"/>
  <c r="VH20" i="1"/>
  <c r="VH41" i="1"/>
  <c r="VH59" i="1"/>
  <c r="VH46" i="1"/>
  <c r="UV97" i="1"/>
  <c r="VH96" i="1"/>
  <c r="VE21" i="1"/>
  <c r="VG21" i="1" s="1"/>
  <c r="VN98" i="1"/>
  <c r="US43" i="1"/>
  <c r="UU43" i="1" s="1"/>
  <c r="SX48" i="1"/>
  <c r="SW40" i="1"/>
  <c r="SY40" i="1" s="1"/>
  <c r="TC46" i="1"/>
  <c r="TE46" i="1" s="1"/>
  <c r="SZ44" i="1"/>
  <c r="SV48" i="1"/>
  <c r="SZ40" i="1"/>
  <c r="UB48" i="1"/>
  <c r="UA40" i="1"/>
  <c r="UC40" i="1" s="1"/>
  <c r="US40" i="1"/>
  <c r="UU40" i="1" s="1"/>
  <c r="UU48" i="1" s="1"/>
  <c r="UV87" i="1"/>
  <c r="VK24" i="1"/>
  <c r="VM24" i="1" s="1"/>
  <c r="VB95" i="1"/>
  <c r="VN96" i="1"/>
  <c r="VB21" i="1"/>
  <c r="VB44" i="1"/>
  <c r="VB22" i="1"/>
  <c r="VB24" i="1"/>
  <c r="VB41" i="1"/>
  <c r="VB25" i="1"/>
  <c r="TL43" i="1"/>
  <c r="TL20" i="1"/>
  <c r="TL42" i="1"/>
  <c r="TH48" i="1"/>
  <c r="TL40" i="1"/>
  <c r="VF48" i="1"/>
  <c r="VE40" i="1"/>
  <c r="VG40" i="1" s="1"/>
  <c r="VG48" i="1" s="1"/>
  <c r="UA43" i="1"/>
  <c r="UC43" i="1" s="1"/>
  <c r="VE45" i="1"/>
  <c r="VG45" i="1" s="1"/>
  <c r="UD20" i="1"/>
  <c r="UD40" i="1"/>
  <c r="TZ48" i="1"/>
  <c r="VN88" i="1"/>
  <c r="UY22" i="1"/>
  <c r="VA22" i="1" s="1"/>
  <c r="VN91" i="1"/>
  <c r="UP21" i="1"/>
  <c r="TP62" i="1"/>
  <c r="TP63" i="1" s="1"/>
  <c r="TO59" i="1"/>
  <c r="TR20" i="1"/>
  <c r="TR43" i="1"/>
  <c r="UJ44" i="1"/>
  <c r="UJ59" i="1"/>
  <c r="UJ45" i="1"/>
  <c r="TI45" i="1"/>
  <c r="TK45" i="1" s="1"/>
  <c r="VK41" i="1"/>
  <c r="VM41" i="1" s="1"/>
  <c r="TX43" i="1"/>
  <c r="TX20" i="1"/>
  <c r="TX42" i="1"/>
  <c r="VE41" i="1"/>
  <c r="VG41" i="1" s="1"/>
  <c r="VK59" i="1"/>
  <c r="UP87" i="1"/>
  <c r="UJ87" i="1"/>
  <c r="UJ90" i="1"/>
  <c r="VH90" i="1"/>
  <c r="TX96" i="1"/>
  <c r="TU22" i="1"/>
  <c r="TW22" i="1" s="1"/>
  <c r="TL86" i="1"/>
  <c r="TU25" i="1"/>
  <c r="TW25" i="1" s="1"/>
  <c r="TO41" i="1"/>
  <c r="TQ41" i="1" s="1"/>
  <c r="TB48" i="1"/>
  <c r="TF40" i="1"/>
  <c r="TF45" i="1"/>
  <c r="VN20" i="1"/>
  <c r="UV89" i="1"/>
  <c r="US45" i="1"/>
  <c r="UU45" i="1" s="1"/>
  <c r="SV62" i="1"/>
  <c r="SZ59" i="1"/>
  <c r="VK40" i="1"/>
  <c r="VM40" i="1" s="1"/>
  <c r="VM48" i="1" s="1"/>
  <c r="UA60" i="1"/>
  <c r="UC60" i="1" s="1"/>
  <c r="VN87" i="1"/>
  <c r="VE23" i="1"/>
  <c r="VG23" i="1" s="1"/>
  <c r="US23" i="1"/>
  <c r="UU23" i="1" s="1"/>
  <c r="UV98" i="1"/>
  <c r="VH97" i="1"/>
  <c r="UX48" i="1"/>
  <c r="VB40" i="1"/>
  <c r="VB20" i="1"/>
  <c r="VB59" i="1"/>
  <c r="TL21" i="1"/>
  <c r="TL25" i="1"/>
  <c r="TL23" i="1"/>
  <c r="TL59" i="1"/>
  <c r="SW45" i="1"/>
  <c r="SY45" i="1" s="1"/>
  <c r="TC40" i="1"/>
  <c r="TE40" i="1" s="1"/>
  <c r="UV90" i="1"/>
  <c r="VN86" i="1"/>
  <c r="VH95" i="1"/>
  <c r="TL90" i="1"/>
  <c r="UP59" i="1"/>
  <c r="TP48" i="1"/>
  <c r="TO40" i="1"/>
  <c r="TQ40" i="1" s="1"/>
  <c r="TC60" i="1"/>
  <c r="TE60" i="1" s="1"/>
  <c r="TN48" i="1"/>
  <c r="TR40" i="1"/>
  <c r="UF48" i="1"/>
  <c r="UJ40" i="1"/>
  <c r="VE43" i="1"/>
  <c r="VG43" i="1" s="1"/>
  <c r="TT48" i="1"/>
  <c r="TT52" i="1" s="1"/>
  <c r="TX40" i="1"/>
  <c r="TX21" i="1"/>
  <c r="TX46" i="1"/>
  <c r="UD88" i="1"/>
  <c r="VK21" i="1"/>
  <c r="VM21" i="1" s="1"/>
  <c r="VN97" i="1"/>
  <c r="VE22" i="1"/>
  <c r="VG22" i="1" s="1"/>
  <c r="VB91" i="1"/>
  <c r="TR90" i="1"/>
  <c r="TI25" i="1"/>
  <c r="TK25" i="1" s="1"/>
  <c r="VE60" i="1"/>
  <c r="VG60" i="1" s="1"/>
  <c r="UV21" i="1"/>
  <c r="UV22" i="1"/>
  <c r="SW42" i="1"/>
  <c r="SY42" i="1" s="1"/>
  <c r="VK60" i="1"/>
  <c r="VM60" i="1" s="1"/>
  <c r="UB122" i="1"/>
  <c r="UB123" i="1" s="1"/>
  <c r="TF42" i="1"/>
  <c r="TF60" i="1"/>
  <c r="TF44" i="1"/>
  <c r="VN45" i="1"/>
  <c r="VN42" i="1"/>
  <c r="VD48" i="1"/>
  <c r="VD52" i="1" s="1"/>
  <c r="VH40" i="1"/>
  <c r="VH42" i="1"/>
  <c r="VH60" i="1"/>
  <c r="US46" i="1"/>
  <c r="UU46" i="1" s="1"/>
  <c r="US59" i="1"/>
  <c r="US25" i="1"/>
  <c r="UU25" i="1" s="1"/>
  <c r="SW60" i="1"/>
  <c r="SY60" i="1" s="1"/>
  <c r="SZ43" i="1"/>
  <c r="SZ46" i="1"/>
  <c r="SZ60" i="1"/>
  <c r="UY59" i="1"/>
  <c r="TC42" i="1"/>
  <c r="TE42" i="1" s="1"/>
  <c r="VB87" i="1"/>
  <c r="UV95" i="1"/>
  <c r="VN90" i="1"/>
  <c r="VB98" i="1"/>
  <c r="VB43" i="1"/>
  <c r="VB23" i="1"/>
  <c r="TL22" i="1"/>
  <c r="TL46" i="1"/>
  <c r="TL24" i="1"/>
  <c r="TU46" i="1"/>
  <c r="TW46" i="1" s="1"/>
  <c r="UD59" i="1"/>
  <c r="VE46" i="1"/>
  <c r="VG46" i="1" s="1"/>
  <c r="VK22" i="1"/>
  <c r="VM22" i="1" s="1"/>
  <c r="VH89" i="1"/>
  <c r="VK23" i="1"/>
  <c r="VM23" i="1" s="1"/>
  <c r="VB96" i="1"/>
  <c r="TL96" i="1"/>
  <c r="TI24" i="1"/>
  <c r="TK24" i="1" s="1"/>
  <c r="UP23" i="1"/>
  <c r="UP42" i="1"/>
  <c r="UP43" i="1"/>
  <c r="UL48" i="1"/>
  <c r="UL52" i="1" s="1"/>
  <c r="UP40" i="1"/>
  <c r="UM42" i="1"/>
  <c r="UO42" i="1" s="1"/>
  <c r="TR24" i="1"/>
  <c r="TR42" i="1"/>
  <c r="TR41" i="1"/>
  <c r="UY43" i="1"/>
  <c r="VA43" i="1" s="1"/>
  <c r="UJ24" i="1"/>
  <c r="UJ46" i="1"/>
  <c r="UJ41" i="1"/>
  <c r="UJ23" i="1"/>
  <c r="SW41" i="1"/>
  <c r="SY41" i="1" s="1"/>
  <c r="TI59" i="1"/>
  <c r="UA44" i="1"/>
  <c r="UC44" i="1" s="1"/>
  <c r="UG40" i="1"/>
  <c r="UI40" i="1" s="1"/>
  <c r="TC59" i="1"/>
  <c r="TX23" i="1"/>
  <c r="TX45" i="1"/>
  <c r="VH87" i="1"/>
  <c r="UV86" i="1"/>
  <c r="VH98" i="1"/>
  <c r="UD90" i="1"/>
  <c r="US24" i="1"/>
  <c r="UU24" i="1" s="1"/>
  <c r="TL91" i="1"/>
  <c r="TI22" i="1"/>
  <c r="TK22" i="1" s="1"/>
  <c r="TO22" i="1"/>
  <c r="TQ22" i="1" s="1"/>
  <c r="TC43" i="1"/>
  <c r="TE43" i="1" s="1"/>
  <c r="SZ87" i="1"/>
  <c r="TF25" i="1"/>
  <c r="TF87" i="1"/>
  <c r="SZ88" i="1"/>
  <c r="TF88" i="1"/>
  <c r="TC24" i="1"/>
  <c r="TE24" i="1" s="1"/>
  <c r="TF90" i="1"/>
  <c r="TC23" i="1"/>
  <c r="TE23" i="1" s="1"/>
  <c r="TC22" i="1"/>
  <c r="TE22" i="1" s="1"/>
  <c r="SZ25" i="1"/>
  <c r="SZ21" i="1"/>
  <c r="SZ89" i="1"/>
  <c r="TC20" i="1"/>
  <c r="TE20" i="1" s="1"/>
  <c r="SZ90" i="1"/>
  <c r="SZ22" i="1"/>
  <c r="SZ91" i="1"/>
  <c r="TC25" i="1"/>
  <c r="TE25" i="1" s="1"/>
  <c r="TF22" i="1"/>
  <c r="TF20" i="1"/>
  <c r="TD92" i="1"/>
  <c r="TF85" i="1"/>
  <c r="TF21" i="1"/>
  <c r="SZ24" i="1"/>
  <c r="VF99" i="1"/>
  <c r="VH92" i="1"/>
  <c r="TP99" i="1"/>
  <c r="TR92" i="1"/>
  <c r="TD27" i="1"/>
  <c r="TC21" i="1"/>
  <c r="TE21" i="1" s="1"/>
  <c r="TF95" i="1"/>
  <c r="TF23" i="1"/>
  <c r="TF89" i="1"/>
  <c r="TF24" i="1"/>
  <c r="VN92" i="1"/>
  <c r="VL99" i="1"/>
  <c r="UV92" i="1"/>
  <c r="UT99" i="1"/>
  <c r="TF91" i="1"/>
  <c r="SZ23" i="1"/>
  <c r="UH99" i="1"/>
  <c r="UJ92" i="1"/>
  <c r="UP92" i="1"/>
  <c r="UN99" i="1"/>
  <c r="TF96" i="1"/>
  <c r="TF98" i="1"/>
  <c r="TF97" i="1"/>
  <c r="SZ20" i="1"/>
  <c r="SV27" i="1"/>
  <c r="TV99" i="1"/>
  <c r="TX92" i="1"/>
  <c r="VB92" i="1"/>
  <c r="TJ99" i="1"/>
  <c r="TL92" i="1"/>
  <c r="T33" i="1"/>
  <c r="T67" i="1" s="1"/>
  <c r="X104" i="1"/>
  <c r="UI48" i="1" l="1"/>
  <c r="UI62" i="1"/>
  <c r="UI27" i="1"/>
  <c r="TQ48" i="1"/>
  <c r="TQ27" i="1"/>
  <c r="TE48" i="1"/>
  <c r="VA48" i="1"/>
  <c r="VA27" i="1"/>
  <c r="UT28" i="1"/>
  <c r="SV31" i="1"/>
  <c r="SV33" i="1" s="1"/>
  <c r="UF52" i="1"/>
  <c r="UF54" i="1" s="1"/>
  <c r="UF55" i="1" s="1"/>
  <c r="UG55" i="1" s="1"/>
  <c r="TH52" i="1"/>
  <c r="TH54" i="1" s="1"/>
  <c r="TH55" i="1" s="1"/>
  <c r="TI55" i="1" s="1"/>
  <c r="UX52" i="1"/>
  <c r="UX54" i="1" s="1"/>
  <c r="UX55" i="1" s="1"/>
  <c r="UY55" i="1" s="1"/>
  <c r="TU34" i="1"/>
  <c r="SV52" i="1"/>
  <c r="SV54" i="1" s="1"/>
  <c r="SV55" i="1" s="1"/>
  <c r="SW55" i="1" s="1"/>
  <c r="TN52" i="1"/>
  <c r="TN54" i="1" s="1"/>
  <c r="TN55" i="1" s="1"/>
  <c r="TO55" i="1" s="1"/>
  <c r="TB52" i="1"/>
  <c r="TB54" i="1" s="1"/>
  <c r="TB55" i="1" s="1"/>
  <c r="UY34" i="1"/>
  <c r="TZ52" i="1"/>
  <c r="TZ54" i="1" s="1"/>
  <c r="TZ55" i="1" s="1"/>
  <c r="UA55" i="1" s="1"/>
  <c r="TI34" i="1"/>
  <c r="VE34" i="1"/>
  <c r="VJ52" i="1"/>
  <c r="VJ54" i="1" s="1"/>
  <c r="VJ55" i="1" s="1"/>
  <c r="VK55" i="1" s="1"/>
  <c r="UR52" i="1"/>
  <c r="UR54" i="1" s="1"/>
  <c r="UR55" i="1" s="1"/>
  <c r="VL49" i="1"/>
  <c r="TK59" i="1"/>
  <c r="TK62" i="1" s="1"/>
  <c r="VM59" i="1"/>
  <c r="VM62" i="1" s="1"/>
  <c r="TE59" i="1"/>
  <c r="TE62" i="1" s="1"/>
  <c r="SY62" i="1"/>
  <c r="UU59" i="1"/>
  <c r="UU62" i="1" s="1"/>
  <c r="TW62" i="1"/>
  <c r="VA59" i="1"/>
  <c r="VA62" i="1" s="1"/>
  <c r="VG62" i="1"/>
  <c r="TQ59" i="1"/>
  <c r="TQ62" i="1" s="1"/>
  <c r="UC48" i="1"/>
  <c r="SY48" i="1"/>
  <c r="TJ49" i="1"/>
  <c r="TV49" i="1"/>
  <c r="UN28" i="1"/>
  <c r="TH67" i="1"/>
  <c r="TT67" i="1"/>
  <c r="VD67" i="1"/>
  <c r="UL54" i="1"/>
  <c r="UL55" i="1" s="1"/>
  <c r="UM55" i="1" s="1"/>
  <c r="TD49" i="1"/>
  <c r="TT54" i="1"/>
  <c r="TT55" i="1" s="1"/>
  <c r="TU55" i="1" s="1"/>
  <c r="VD54" i="1"/>
  <c r="VD55" i="1" s="1"/>
  <c r="VE55" i="1" s="1"/>
  <c r="UH28" i="1"/>
  <c r="UZ28" i="1"/>
  <c r="TP28" i="1"/>
  <c r="SX49" i="1"/>
  <c r="UZ49" i="1"/>
  <c r="TV28" i="1"/>
  <c r="VF28" i="1"/>
  <c r="TP49" i="1"/>
  <c r="VF49" i="1"/>
  <c r="TJ28" i="1"/>
  <c r="UH49" i="1"/>
  <c r="UN49" i="1"/>
  <c r="UB49" i="1"/>
  <c r="UC62" i="1"/>
  <c r="VL28" i="1"/>
  <c r="TC34" i="1"/>
  <c r="TE27" i="1"/>
  <c r="TL99" i="1"/>
  <c r="VB99" i="1"/>
  <c r="TX99" i="1"/>
  <c r="UP99" i="1"/>
  <c r="UV99" i="1"/>
  <c r="VN99" i="1"/>
  <c r="TD28" i="1"/>
  <c r="TR99" i="1"/>
  <c r="VH99" i="1"/>
  <c r="TD99" i="1"/>
  <c r="TF92" i="1"/>
  <c r="UJ99" i="1"/>
  <c r="X25" i="1"/>
  <c r="X24" i="1"/>
  <c r="X23" i="1"/>
  <c r="X22" i="1"/>
  <c r="X21" i="1"/>
  <c r="X20" i="1"/>
  <c r="V98" i="1"/>
  <c r="UB98" i="1" s="1"/>
  <c r="UD98" i="1" s="1"/>
  <c r="V97" i="1"/>
  <c r="UB97" i="1" s="1"/>
  <c r="UD97" i="1" s="1"/>
  <c r="V96" i="1"/>
  <c r="UB96" i="1" s="1"/>
  <c r="UD96" i="1" s="1"/>
  <c r="V95" i="1"/>
  <c r="UB95" i="1" s="1"/>
  <c r="V86" i="1"/>
  <c r="UB86" i="1" s="1"/>
  <c r="UD86" i="1" s="1"/>
  <c r="V85" i="1"/>
  <c r="UB85" i="1" s="1"/>
  <c r="B72" i="1"/>
  <c r="C72" i="1"/>
  <c r="D27" i="1"/>
  <c r="F25" i="1"/>
  <c r="F24" i="1"/>
  <c r="F23" i="1"/>
  <c r="F22" i="1"/>
  <c r="F21" i="1"/>
  <c r="F20" i="1"/>
  <c r="V21" i="1"/>
  <c r="UB21" i="1" s="1"/>
  <c r="UA21" i="1" s="1"/>
  <c r="UC21" i="1" s="1"/>
  <c r="V22" i="1"/>
  <c r="UB22" i="1" s="1"/>
  <c r="UA22" i="1" s="1"/>
  <c r="UC22" i="1" s="1"/>
  <c r="V23" i="1"/>
  <c r="UB23" i="1" s="1"/>
  <c r="UA23" i="1" s="1"/>
  <c r="UC23" i="1" s="1"/>
  <c r="V24" i="1"/>
  <c r="UB24" i="1" s="1"/>
  <c r="UA24" i="1" s="1"/>
  <c r="UC24" i="1" s="1"/>
  <c r="V25" i="1"/>
  <c r="UB25" i="1" s="1"/>
  <c r="UA25" i="1" s="1"/>
  <c r="UC25" i="1" s="1"/>
  <c r="V20" i="1"/>
  <c r="UB20" i="1" s="1"/>
  <c r="UX67" i="1" l="1"/>
  <c r="TB67" i="1"/>
  <c r="TN67" i="1"/>
  <c r="US55" i="1"/>
  <c r="UT55" i="1"/>
  <c r="VK34" i="1"/>
  <c r="VJ67" i="1"/>
  <c r="TZ67" i="1"/>
  <c r="UA34" i="1"/>
  <c r="UR67" i="1"/>
  <c r="US34" i="1"/>
  <c r="SV67" i="1"/>
  <c r="SV34" i="1"/>
  <c r="SW34" i="1" s="1"/>
  <c r="UG34" i="1"/>
  <c r="UF67" i="1"/>
  <c r="UL67" i="1"/>
  <c r="UM34" i="1"/>
  <c r="UH55" i="1"/>
  <c r="SX55" i="1"/>
  <c r="TO34" i="1"/>
  <c r="VF34" i="1"/>
  <c r="TV34" i="1"/>
  <c r="UZ55" i="1"/>
  <c r="UN34" i="1"/>
  <c r="TJ34" i="1"/>
  <c r="VF55" i="1"/>
  <c r="UT34" i="1"/>
  <c r="UH34" i="1"/>
  <c r="UZ34" i="1"/>
  <c r="UN55" i="1"/>
  <c r="TV55" i="1"/>
  <c r="TJ55" i="1"/>
  <c r="UB55" i="1"/>
  <c r="TP55" i="1"/>
  <c r="VL55" i="1"/>
  <c r="TD34" i="1"/>
  <c r="TD55" i="1"/>
  <c r="TC55" i="1"/>
  <c r="UB92" i="1"/>
  <c r="UD92" i="1" s="1"/>
  <c r="UD85" i="1"/>
  <c r="UD95" i="1"/>
  <c r="UB27" i="1"/>
  <c r="UB28" i="1" s="1"/>
  <c r="UB34" i="1" s="1"/>
  <c r="UA20" i="1"/>
  <c r="UC20" i="1" s="1"/>
  <c r="UC27" i="1" s="1"/>
  <c r="P95" i="1"/>
  <c r="SX95" i="1"/>
  <c r="SZ95" i="1" s="1"/>
  <c r="X96" i="1"/>
  <c r="P96" i="1"/>
  <c r="SX96" i="1"/>
  <c r="SZ96" i="1" s="1"/>
  <c r="X97" i="1"/>
  <c r="P97" i="1"/>
  <c r="SX97" i="1"/>
  <c r="SZ97" i="1" s="1"/>
  <c r="X98" i="1"/>
  <c r="P98" i="1"/>
  <c r="SX98" i="1"/>
  <c r="SZ98" i="1" s="1"/>
  <c r="X85" i="1"/>
  <c r="P85" i="1"/>
  <c r="SX85" i="1"/>
  <c r="X86" i="1"/>
  <c r="P86" i="1"/>
  <c r="SX86" i="1"/>
  <c r="SZ86" i="1" s="1"/>
  <c r="TF99" i="1"/>
  <c r="W20" i="1"/>
  <c r="P20" i="1"/>
  <c r="SX20" i="1"/>
  <c r="W23" i="1"/>
  <c r="P23" i="1"/>
  <c r="SX23" i="1"/>
  <c r="W22" i="1"/>
  <c r="P22" i="1"/>
  <c r="SX22" i="1"/>
  <c r="W25" i="1"/>
  <c r="P25" i="1"/>
  <c r="SX25" i="1"/>
  <c r="W24" i="1"/>
  <c r="SX24" i="1"/>
  <c r="P24" i="1"/>
  <c r="W21" i="1"/>
  <c r="P21" i="1"/>
  <c r="SX21" i="1"/>
  <c r="D31" i="1"/>
  <c r="D13" i="1"/>
  <c r="X95" i="1"/>
  <c r="V92" i="1"/>
  <c r="V27" i="1"/>
  <c r="V28" i="1" s="1"/>
  <c r="F27" i="1"/>
  <c r="VL34" i="1" l="1"/>
  <c r="TP34" i="1"/>
  <c r="F13" i="1"/>
  <c r="D74" i="1"/>
  <c r="UB99" i="1"/>
  <c r="UD99" i="1" s="1"/>
  <c r="D33" i="1"/>
  <c r="J95" i="1"/>
  <c r="L95" i="1" s="1"/>
  <c r="R95" i="1"/>
  <c r="J98" i="1"/>
  <c r="L98" i="1" s="1"/>
  <c r="R98" i="1"/>
  <c r="J96" i="1"/>
  <c r="L96" i="1" s="1"/>
  <c r="R96" i="1"/>
  <c r="R97" i="1"/>
  <c r="J97" i="1"/>
  <c r="L97" i="1" s="1"/>
  <c r="J86" i="1"/>
  <c r="L86" i="1" s="1"/>
  <c r="R86" i="1"/>
  <c r="SZ85" i="1"/>
  <c r="SX92" i="1"/>
  <c r="J85" i="1"/>
  <c r="P92" i="1"/>
  <c r="R85" i="1"/>
  <c r="W27" i="1"/>
  <c r="SW21" i="1"/>
  <c r="SY21" i="1" s="1"/>
  <c r="SW24" i="1"/>
  <c r="SY24" i="1" s="1"/>
  <c r="SW22" i="1"/>
  <c r="SY22" i="1" s="1"/>
  <c r="J21" i="1"/>
  <c r="O21" i="1"/>
  <c r="Q21" i="1" s="1"/>
  <c r="SW25" i="1"/>
  <c r="SY25" i="1" s="1"/>
  <c r="J22" i="1"/>
  <c r="O22" i="1"/>
  <c r="Q22" i="1" s="1"/>
  <c r="SW20" i="1"/>
  <c r="SY20" i="1" s="1"/>
  <c r="SX27" i="1"/>
  <c r="SX28" i="1" s="1"/>
  <c r="SX34" i="1" s="1"/>
  <c r="J25" i="1"/>
  <c r="O25" i="1"/>
  <c r="Q25" i="1" s="1"/>
  <c r="SW23" i="1"/>
  <c r="SY23" i="1" s="1"/>
  <c r="J20" i="1"/>
  <c r="O20" i="1"/>
  <c r="Q20" i="1" s="1"/>
  <c r="P27" i="1"/>
  <c r="P28" i="1" s="1"/>
  <c r="P34" i="1" s="1"/>
  <c r="J24" i="1"/>
  <c r="O24" i="1"/>
  <c r="Q24" i="1" s="1"/>
  <c r="J23" i="1"/>
  <c r="O23" i="1"/>
  <c r="Q23" i="1" s="1"/>
  <c r="V99" i="1"/>
  <c r="X92" i="1"/>
  <c r="L85" i="1" l="1"/>
  <c r="J92" i="1"/>
  <c r="SZ92" i="1"/>
  <c r="SX99" i="1"/>
  <c r="SZ99" i="1" s="1"/>
  <c r="R92" i="1"/>
  <c r="P99" i="1"/>
  <c r="R99" i="1" s="1"/>
  <c r="SY27" i="1"/>
  <c r="Q27" i="1"/>
  <c r="X99" i="1"/>
  <c r="J99" i="1" l="1"/>
  <c r="L99" i="1" s="1"/>
  <c r="L92" i="1"/>
  <c r="T13" i="1"/>
  <c r="V63" i="1" l="1"/>
  <c r="W59" i="1"/>
  <c r="W60" i="1"/>
  <c r="X60" i="1"/>
  <c r="X59" i="1"/>
  <c r="V123" i="1"/>
  <c r="T55" i="1"/>
  <c r="X105" i="1"/>
  <c r="T34" i="1"/>
  <c r="U34" i="1" s="1"/>
  <c r="W62" i="1" l="1"/>
  <c r="U55" i="1"/>
  <c r="V55" i="1"/>
  <c r="V34" i="1"/>
  <c r="I20" i="1" l="1"/>
  <c r="K20" i="1" s="1"/>
  <c r="I24" i="1"/>
  <c r="K24" i="1" s="1"/>
  <c r="I22" i="1"/>
  <c r="K22" i="1" s="1"/>
  <c r="I25" i="1"/>
  <c r="K25" i="1" s="1"/>
  <c r="J27" i="1"/>
  <c r="J28" i="1" s="1"/>
  <c r="J34" i="1" s="1"/>
  <c r="I23" i="1"/>
  <c r="K23" i="1" s="1"/>
  <c r="I21" i="1"/>
  <c r="K21" i="1" s="1"/>
  <c r="K27" i="1" l="1"/>
  <c r="GI102" i="1" l="1"/>
  <c r="GJ93" i="1" s="1"/>
  <c r="NG102" i="1"/>
  <c r="NH93" i="1" s="1"/>
  <c r="GX102" i="1"/>
  <c r="GY93" i="1" s="1"/>
  <c r="BS102" i="1"/>
  <c r="BT93" i="1" s="1"/>
  <c r="EF102" i="1"/>
  <c r="EG93" i="1" s="1"/>
  <c r="CW102" i="1"/>
  <c r="CX102" i="1" s="1"/>
  <c r="CV102" i="1" s="1"/>
  <c r="SL102" i="1"/>
  <c r="SM93" i="1" s="1"/>
  <c r="RC102" i="1"/>
  <c r="RD93" i="1" s="1"/>
  <c r="PT102" i="1"/>
  <c r="PU93" i="1" s="1"/>
  <c r="MH102" i="1"/>
  <c r="MI102" i="1" s="1"/>
  <c r="MG102" i="1" s="1"/>
  <c r="NB102" i="1"/>
  <c r="NC93" i="1" s="1"/>
  <c r="HC102" i="1"/>
  <c r="HD102" i="1" s="1"/>
  <c r="HB102" i="1" s="1"/>
  <c r="MM102" i="1"/>
  <c r="MN93" i="1" s="1"/>
  <c r="RM102" i="1"/>
  <c r="RN93" i="1" s="1"/>
  <c r="BD102" i="1"/>
  <c r="BE93" i="1" s="1"/>
  <c r="LI102" i="1"/>
  <c r="LJ93" i="1" s="1"/>
  <c r="CC102" i="1"/>
  <c r="CD93" i="1" s="1"/>
  <c r="DV102" i="1"/>
  <c r="DW93" i="1" s="1"/>
  <c r="OK102" i="1"/>
  <c r="OL93" i="1" s="1"/>
  <c r="BN102" i="1"/>
  <c r="BO93" i="1" s="1"/>
  <c r="CH102" i="1"/>
  <c r="CI93" i="1" s="1"/>
  <c r="AJ102" i="1"/>
  <c r="AK93" i="1" s="1"/>
  <c r="EZ102" i="1"/>
  <c r="FA93" i="1" s="1"/>
  <c r="IG102" i="1"/>
  <c r="IH102" i="1" s="1"/>
  <c r="IF102" i="1" s="1"/>
  <c r="KY102" i="1"/>
  <c r="KZ93" i="1" s="1"/>
  <c r="MW102" i="1"/>
  <c r="MX102" i="1" s="1"/>
  <c r="MV102" i="1" s="1"/>
  <c r="FJ102" i="1"/>
  <c r="FK93" i="1" s="1"/>
  <c r="FT102" i="1"/>
  <c r="FU93" i="1" s="1"/>
  <c r="GS102" i="1"/>
  <c r="GT93" i="1" s="1"/>
  <c r="NV102" i="1"/>
  <c r="NW93" i="1" s="1"/>
  <c r="QN102" i="1"/>
  <c r="QO93" i="1" s="1"/>
  <c r="PE102" i="1"/>
  <c r="PF93" i="1" s="1"/>
  <c r="MR102" i="1"/>
  <c r="MS93" i="1" s="1"/>
  <c r="NQ102" i="1"/>
  <c r="NR93" i="1" s="1"/>
  <c r="EA102" i="1"/>
  <c r="EB93" i="1" s="1"/>
  <c r="SB102" i="1"/>
  <c r="SC93" i="1" s="1"/>
  <c r="SQ102" i="1"/>
  <c r="SR93" i="1" s="1"/>
  <c r="LN102" i="1"/>
  <c r="LO93" i="1" s="1"/>
  <c r="PO102" i="1"/>
  <c r="PP93" i="1" s="1"/>
  <c r="KE102" i="1"/>
  <c r="KF93" i="1" s="1"/>
  <c r="BI102" i="1"/>
  <c r="BJ93" i="1" s="1"/>
  <c r="IQ102" i="1"/>
  <c r="IR93" i="1" s="1"/>
  <c r="LD102" i="1"/>
  <c r="LE93" i="1" s="1"/>
  <c r="JZ102" i="1"/>
  <c r="KA93" i="1" s="1"/>
  <c r="KO102" i="1"/>
  <c r="KP93" i="1" s="1"/>
  <c r="KT102" i="1"/>
  <c r="KU93" i="1" s="1"/>
  <c r="JK102" i="1"/>
  <c r="JL93" i="1" s="1"/>
  <c r="AE102" i="1"/>
  <c r="AF93" i="1" s="1"/>
  <c r="FY102" i="1"/>
  <c r="CR102" i="1"/>
  <c r="CS93" i="1" s="1"/>
  <c r="EK102" i="1"/>
  <c r="DL102" i="1"/>
  <c r="DM93" i="1" s="1"/>
  <c r="OZ102" i="1"/>
  <c r="BX102" i="1"/>
  <c r="BY93" i="1" s="1"/>
  <c r="SG102" i="1"/>
  <c r="SH93" i="1" s="1"/>
  <c r="FE102" i="1"/>
  <c r="FF93" i="1" s="1"/>
  <c r="HM102" i="1"/>
  <c r="HN93" i="1" s="1"/>
  <c r="EU102" i="1"/>
  <c r="EV93" i="1" s="1"/>
  <c r="HH102" i="1"/>
  <c r="HI93" i="1" s="1"/>
  <c r="HR102" i="1"/>
  <c r="HS93" i="1" s="1"/>
  <c r="OA102" i="1"/>
  <c r="OB93" i="1" s="1"/>
  <c r="IV102" i="1"/>
  <c r="IW93" i="1" s="1"/>
  <c r="RH102" i="1"/>
  <c r="RI93" i="1" s="1"/>
  <c r="FO102" i="1"/>
  <c r="FP93" i="1" s="1"/>
  <c r="DQ102" i="1"/>
  <c r="DR93" i="1" s="1"/>
  <c r="CM102" i="1"/>
  <c r="CN93" i="1" s="1"/>
  <c r="EP102" i="1"/>
  <c r="EQ93" i="1" s="1"/>
  <c r="QX102" i="1"/>
  <c r="QY93" i="1" s="1"/>
  <c r="PY102" i="1"/>
  <c r="PZ93" i="1" s="1"/>
  <c r="QS102" i="1"/>
  <c r="QT93" i="1" s="1"/>
  <c r="JU102" i="1"/>
  <c r="JV93" i="1" s="1"/>
  <c r="VE102" i="1"/>
  <c r="VF93" i="1" s="1"/>
  <c r="UA102" i="1"/>
  <c r="UB93" i="1" s="1"/>
  <c r="US102" i="1"/>
  <c r="UT93" i="1" s="1"/>
  <c r="JP102" i="1"/>
  <c r="JQ93" i="1" s="1"/>
  <c r="JA102" i="1"/>
  <c r="JB93" i="1" s="1"/>
  <c r="IB102" i="1"/>
  <c r="IC93" i="1" s="1"/>
  <c r="HW102" i="1"/>
  <c r="HX93" i="1" s="1"/>
  <c r="JF102" i="1"/>
  <c r="JG93" i="1" s="1"/>
  <c r="OP102" i="1"/>
  <c r="OQ93" i="1" s="1"/>
  <c r="RR102" i="1"/>
  <c r="RS93" i="1" s="1"/>
  <c r="IL102" i="1"/>
  <c r="IM93" i="1" s="1"/>
  <c r="QD102" i="1"/>
  <c r="QE93" i="1" s="1"/>
  <c r="DG102" i="1"/>
  <c r="DH93" i="1" s="1"/>
  <c r="GD102" i="1"/>
  <c r="GE93" i="1" s="1"/>
  <c r="NL102" i="1"/>
  <c r="NM93" i="1" s="1"/>
  <c r="AY102" i="1"/>
  <c r="AZ93" i="1" s="1"/>
  <c r="GN102" i="1"/>
  <c r="GO93" i="1" s="1"/>
  <c r="Z102" i="1"/>
  <c r="AA93" i="1" s="1"/>
  <c r="AT102" i="1"/>
  <c r="AU93" i="1" s="1"/>
  <c r="DB102" i="1"/>
  <c r="DC93" i="1" s="1"/>
  <c r="PJ102" i="1"/>
  <c r="PK93" i="1" s="1"/>
  <c r="LX102" i="1"/>
  <c r="LY93" i="1" s="1"/>
  <c r="MC102" i="1"/>
  <c r="MD93" i="1" s="1"/>
  <c r="OU102" i="1"/>
  <c r="OV93" i="1" s="1"/>
  <c r="QI102" i="1"/>
  <c r="QJ93" i="1" s="1"/>
  <c r="KJ102" i="1"/>
  <c r="KK93" i="1" s="1"/>
  <c r="OF102" i="1"/>
  <c r="OG93" i="1" s="1"/>
  <c r="LS102" i="1"/>
  <c r="LT93" i="1" s="1"/>
  <c r="RW102" i="1"/>
  <c r="RX93" i="1" s="1"/>
  <c r="AO102" i="1"/>
  <c r="AP93" i="1" s="1"/>
  <c r="UM102" i="1"/>
  <c r="UN93" i="1" s="1"/>
  <c r="TU102" i="1"/>
  <c r="TV102" i="1" s="1"/>
  <c r="TT102" i="1" s="1"/>
  <c r="UG102" i="1"/>
  <c r="UH102" i="1" s="1"/>
  <c r="UF102" i="1" s="1"/>
  <c r="TI102" i="1"/>
  <c r="TJ93" i="1" s="1"/>
  <c r="UY102" i="1"/>
  <c r="UZ93" i="1" s="1"/>
  <c r="TO102" i="1"/>
  <c r="TP93" i="1" s="1"/>
  <c r="SW102" i="1"/>
  <c r="SX93" i="1" s="1"/>
  <c r="VK102" i="1"/>
  <c r="VL93" i="1" s="1"/>
  <c r="U102" i="1"/>
  <c r="TC102" i="1"/>
  <c r="TD93" i="1" s="1"/>
  <c r="O102" i="1"/>
  <c r="P93" i="1" s="1"/>
  <c r="I102" i="1"/>
  <c r="J93" i="1" s="1"/>
  <c r="V102" i="1" l="1"/>
  <c r="T102" i="1" s="1"/>
  <c r="V108" i="1" s="1"/>
  <c r="V109" i="1" s="1"/>
  <c r="V93" i="1"/>
  <c r="TV108" i="1"/>
  <c r="TV109" i="1" s="1"/>
  <c r="GY102" i="1"/>
  <c r="GW102" i="1" s="1"/>
  <c r="MX108" i="1"/>
  <c r="MX109" i="1" s="1"/>
  <c r="MI108" i="1"/>
  <c r="MI109" i="1" s="1"/>
  <c r="CX108" i="1"/>
  <c r="CX109" i="1" s="1"/>
  <c r="UH108" i="1"/>
  <c r="UH109" i="1" s="1"/>
  <c r="IH108" i="1"/>
  <c r="IH109" i="1" s="1"/>
  <c r="HD108" i="1"/>
  <c r="HD109" i="1" s="1"/>
  <c r="DH102" i="1"/>
  <c r="DF102" i="1" s="1"/>
  <c r="KA102" i="1"/>
  <c r="JY102" i="1" s="1"/>
  <c r="GT102" i="1"/>
  <c r="GR102" i="1" s="1"/>
  <c r="GO102" i="1"/>
  <c r="GM102" i="1" s="1"/>
  <c r="IM102" i="1"/>
  <c r="IK102" i="1" s="1"/>
  <c r="CD102" i="1"/>
  <c r="CB102" i="1" s="1"/>
  <c r="MN102" i="1"/>
  <c r="ML102" i="1" s="1"/>
  <c r="OQ102" i="1"/>
  <c r="OO102" i="1" s="1"/>
  <c r="QT102" i="1"/>
  <c r="QR102" i="1" s="1"/>
  <c r="KZ102" i="1"/>
  <c r="KX102" i="1" s="1"/>
  <c r="AK102" i="1"/>
  <c r="AI102" i="1" s="1"/>
  <c r="PU102" i="1"/>
  <c r="PS102" i="1" s="1"/>
  <c r="TD102" i="1"/>
  <c r="TB102" i="1" s="1"/>
  <c r="SX102" i="1"/>
  <c r="SV102" i="1" s="1"/>
  <c r="NM102" i="1"/>
  <c r="NK102" i="1" s="1"/>
  <c r="HX102" i="1"/>
  <c r="HV102" i="1" s="1"/>
  <c r="AF102" i="1"/>
  <c r="AD102" i="1" s="1"/>
  <c r="IR102" i="1"/>
  <c r="IP102" i="1" s="1"/>
  <c r="EG102" i="1"/>
  <c r="EE102" i="1" s="1"/>
  <c r="HD93" i="1"/>
  <c r="AA102" i="1"/>
  <c r="Y102" i="1" s="1"/>
  <c r="AZ102" i="1"/>
  <c r="AX102" i="1" s="1"/>
  <c r="GE102" i="1"/>
  <c r="GC102" i="1" s="1"/>
  <c r="QE102" i="1"/>
  <c r="QC102" i="1" s="1"/>
  <c r="RS102" i="1"/>
  <c r="RQ102" i="1" s="1"/>
  <c r="JG102" i="1"/>
  <c r="JE102" i="1" s="1"/>
  <c r="CN102" i="1"/>
  <c r="CL102" i="1" s="1"/>
  <c r="FF102" i="1"/>
  <c r="FD102" i="1" s="1"/>
  <c r="DW102" i="1"/>
  <c r="DU102" i="1" s="1"/>
  <c r="TP102" i="1"/>
  <c r="TN102" i="1" s="1"/>
  <c r="IW102" i="1"/>
  <c r="IU102" i="1" s="1"/>
  <c r="DM102" i="1"/>
  <c r="DK102" i="1" s="1"/>
  <c r="LE102" i="1"/>
  <c r="LC102" i="1" s="1"/>
  <c r="BJ102" i="1"/>
  <c r="BH102" i="1" s="1"/>
  <c r="BT102" i="1"/>
  <c r="BR102" i="1" s="1"/>
  <c r="QY102" i="1"/>
  <c r="QW102" i="1" s="1"/>
  <c r="HS102" i="1"/>
  <c r="HQ102" i="1" s="1"/>
  <c r="BY102" i="1"/>
  <c r="BW102" i="1" s="1"/>
  <c r="KU102" i="1"/>
  <c r="KS102" i="1" s="1"/>
  <c r="PP102" i="1"/>
  <c r="PN102" i="1" s="1"/>
  <c r="SR102" i="1"/>
  <c r="SP102" i="1" s="1"/>
  <c r="EB102" i="1"/>
  <c r="DZ102" i="1" s="1"/>
  <c r="MS102" i="1"/>
  <c r="MQ102" i="1" s="1"/>
  <c r="QO102" i="1"/>
  <c r="QM102" i="1" s="1"/>
  <c r="FK102" i="1"/>
  <c r="FI102" i="1" s="1"/>
  <c r="RN102" i="1"/>
  <c r="RL102" i="1" s="1"/>
  <c r="NC102" i="1"/>
  <c r="NA102" i="1" s="1"/>
  <c r="NH102" i="1"/>
  <c r="NF102" i="1" s="1"/>
  <c r="J102" i="1"/>
  <c r="H102" i="1" s="1"/>
  <c r="JB102" i="1"/>
  <c r="IZ102" i="1" s="1"/>
  <c r="FP102" i="1"/>
  <c r="FN102" i="1" s="1"/>
  <c r="CS102" i="1"/>
  <c r="CQ102" i="1" s="1"/>
  <c r="LO102" i="1"/>
  <c r="LM102" i="1" s="1"/>
  <c r="SC102" i="1"/>
  <c r="SA102" i="1" s="1"/>
  <c r="NR102" i="1"/>
  <c r="NP102" i="1" s="1"/>
  <c r="PF102" i="1"/>
  <c r="PD102" i="1" s="1"/>
  <c r="FU102" i="1"/>
  <c r="FS102" i="1" s="1"/>
  <c r="BO102" i="1"/>
  <c r="BM102" i="1" s="1"/>
  <c r="BE102" i="1"/>
  <c r="BC102" i="1" s="1"/>
  <c r="SM102" i="1"/>
  <c r="SK102" i="1" s="1"/>
  <c r="GJ102" i="1"/>
  <c r="GH102" i="1" s="1"/>
  <c r="UH93" i="1"/>
  <c r="TV93" i="1"/>
  <c r="PA102" i="1"/>
  <c r="OY102" i="1" s="1"/>
  <c r="PA93" i="1"/>
  <c r="FZ102" i="1"/>
  <c r="FX102" i="1" s="1"/>
  <c r="FZ93" i="1"/>
  <c r="UZ102" i="1"/>
  <c r="UX102" i="1" s="1"/>
  <c r="P102" i="1"/>
  <c r="N102" i="1" s="1"/>
  <c r="VL102" i="1"/>
  <c r="VJ102" i="1" s="1"/>
  <c r="AP102" i="1"/>
  <c r="AN102" i="1" s="1"/>
  <c r="RX102" i="1"/>
  <c r="RV102" i="1" s="1"/>
  <c r="LT102" i="1"/>
  <c r="LR102" i="1" s="1"/>
  <c r="OG102" i="1"/>
  <c r="OE102" i="1" s="1"/>
  <c r="IC102" i="1"/>
  <c r="IA102" i="1" s="1"/>
  <c r="PZ102" i="1"/>
  <c r="PX102" i="1" s="1"/>
  <c r="DR102" i="1"/>
  <c r="DP102" i="1" s="1"/>
  <c r="OB102" i="1"/>
  <c r="NZ102" i="1" s="1"/>
  <c r="EV102" i="1"/>
  <c r="ET102" i="1" s="1"/>
  <c r="HN102" i="1"/>
  <c r="HL102" i="1" s="1"/>
  <c r="TJ102" i="1"/>
  <c r="TH102" i="1" s="1"/>
  <c r="UN102" i="1"/>
  <c r="UL102" i="1" s="1"/>
  <c r="KK102" i="1"/>
  <c r="KI102" i="1" s="1"/>
  <c r="QJ102" i="1"/>
  <c r="QH102" i="1" s="1"/>
  <c r="OV102" i="1"/>
  <c r="OT102" i="1" s="1"/>
  <c r="MD102" i="1"/>
  <c r="MB102" i="1" s="1"/>
  <c r="LY102" i="1"/>
  <c r="LW102" i="1" s="1"/>
  <c r="PK102" i="1"/>
  <c r="PI102" i="1" s="1"/>
  <c r="DC102" i="1"/>
  <c r="DA102" i="1" s="1"/>
  <c r="AU102" i="1"/>
  <c r="AS102" i="1" s="1"/>
  <c r="EL93" i="1"/>
  <c r="EL102" i="1"/>
  <c r="EJ102" i="1" s="1"/>
  <c r="JQ102" i="1"/>
  <c r="JO102" i="1" s="1"/>
  <c r="UT102" i="1"/>
  <c r="UR102" i="1" s="1"/>
  <c r="UB102" i="1"/>
  <c r="TZ102" i="1" s="1"/>
  <c r="VF102" i="1"/>
  <c r="VD102" i="1" s="1"/>
  <c r="JV102" i="1"/>
  <c r="JT102" i="1" s="1"/>
  <c r="EQ102" i="1"/>
  <c r="EO102" i="1" s="1"/>
  <c r="RI102" i="1"/>
  <c r="RG102" i="1" s="1"/>
  <c r="HI102" i="1"/>
  <c r="HG102" i="1" s="1"/>
  <c r="SH102" i="1"/>
  <c r="SF102" i="1" s="1"/>
  <c r="JL102" i="1"/>
  <c r="JJ102" i="1" s="1"/>
  <c r="CI102" i="1"/>
  <c r="CG102" i="1" s="1"/>
  <c r="OL102" i="1"/>
  <c r="OJ102" i="1" s="1"/>
  <c r="LJ102" i="1"/>
  <c r="LH102" i="1" s="1"/>
  <c r="IH93" i="1"/>
  <c r="MI93" i="1"/>
  <c r="CX93" i="1"/>
  <c r="RD102" i="1"/>
  <c r="RB102" i="1" s="1"/>
  <c r="MX93" i="1"/>
  <c r="KP102" i="1"/>
  <c r="KN102" i="1" s="1"/>
  <c r="KF102" i="1"/>
  <c r="KD102" i="1" s="1"/>
  <c r="FA102" i="1"/>
  <c r="EY102" i="1" s="1"/>
  <c r="NW102" i="1"/>
  <c r="NU102" i="1" s="1"/>
  <c r="KP108" i="1" l="1"/>
  <c r="KP109" i="1" s="1"/>
  <c r="UB108" i="1"/>
  <c r="UB109" i="1" s="1"/>
  <c r="EV108" i="1"/>
  <c r="EV109" i="1" s="1"/>
  <c r="NC108" i="1"/>
  <c r="NC109" i="1" s="1"/>
  <c r="FF108" i="1"/>
  <c r="FF109" i="1" s="1"/>
  <c r="NW108" i="1"/>
  <c r="NW109" i="1" s="1"/>
  <c r="JL108" i="1"/>
  <c r="JL109" i="1" s="1"/>
  <c r="EQ108" i="1"/>
  <c r="EQ109" i="1" s="1"/>
  <c r="UT108" i="1"/>
  <c r="UT109" i="1" s="1"/>
  <c r="AU108" i="1"/>
  <c r="AU109" i="1" s="1"/>
  <c r="MD108" i="1"/>
  <c r="MD109" i="1" s="1"/>
  <c r="UN108" i="1"/>
  <c r="UN109" i="1" s="1"/>
  <c r="OB108" i="1"/>
  <c r="OB109" i="1" s="1"/>
  <c r="OG108" i="1"/>
  <c r="OG109" i="1" s="1"/>
  <c r="VL108" i="1"/>
  <c r="VL109" i="1" s="1"/>
  <c r="FZ108" i="1"/>
  <c r="FZ109" i="1" s="1"/>
  <c r="BO108" i="1"/>
  <c r="BO109" i="1" s="1"/>
  <c r="SC108" i="1"/>
  <c r="SC109" i="1" s="1"/>
  <c r="JB108" i="1"/>
  <c r="JB109" i="1" s="1"/>
  <c r="RN108" i="1"/>
  <c r="RN109" i="1" s="1"/>
  <c r="EB108" i="1"/>
  <c r="EB109" i="1" s="1"/>
  <c r="BY108" i="1"/>
  <c r="BY109" i="1" s="1"/>
  <c r="BT108" i="1"/>
  <c r="BT109" i="1" s="1"/>
  <c r="IW108" i="1"/>
  <c r="IW109" i="1" s="1"/>
  <c r="CN108" i="1"/>
  <c r="CN109" i="1" s="1"/>
  <c r="GE108" i="1"/>
  <c r="GE109" i="1" s="1"/>
  <c r="EG108" i="1"/>
  <c r="EG109" i="1" s="1"/>
  <c r="NM108" i="1"/>
  <c r="NM109" i="1" s="1"/>
  <c r="AK108" i="1"/>
  <c r="AK109" i="1" s="1"/>
  <c r="MN108" i="1"/>
  <c r="MN109" i="1" s="1"/>
  <c r="GT108" i="1"/>
  <c r="GT109" i="1" s="1"/>
  <c r="KK108" i="1"/>
  <c r="KK109" i="1" s="1"/>
  <c r="AP108" i="1"/>
  <c r="AP109" i="1" s="1"/>
  <c r="NR108" i="1"/>
  <c r="NR109" i="1" s="1"/>
  <c r="MS108" i="1"/>
  <c r="MS109" i="1" s="1"/>
  <c r="QE108" i="1"/>
  <c r="QE109" i="1" s="1"/>
  <c r="HX108" i="1"/>
  <c r="HX109" i="1" s="1"/>
  <c r="OQ108" i="1"/>
  <c r="OQ109" i="1" s="1"/>
  <c r="RD108" i="1"/>
  <c r="RD109" i="1" s="1"/>
  <c r="SH108" i="1"/>
  <c r="SH109" i="1" s="1"/>
  <c r="JQ108" i="1"/>
  <c r="JQ109" i="1" s="1"/>
  <c r="OV108" i="1"/>
  <c r="OV109" i="1" s="1"/>
  <c r="DR108" i="1"/>
  <c r="DR109" i="1" s="1"/>
  <c r="LO108" i="1"/>
  <c r="LO109" i="1" s="1"/>
  <c r="FK108" i="1"/>
  <c r="FK109" i="1" s="1"/>
  <c r="HS108" i="1"/>
  <c r="HS109" i="1" s="1"/>
  <c r="TP108" i="1"/>
  <c r="TP109" i="1" s="1"/>
  <c r="AZ108" i="1"/>
  <c r="AZ109" i="1" s="1"/>
  <c r="IR108" i="1"/>
  <c r="IR109" i="1" s="1"/>
  <c r="SX108" i="1"/>
  <c r="SX109" i="1" s="1"/>
  <c r="KZ108" i="1"/>
  <c r="KZ109" i="1" s="1"/>
  <c r="CD108" i="1"/>
  <c r="CD109" i="1" s="1"/>
  <c r="KA108" i="1"/>
  <c r="KA109" i="1" s="1"/>
  <c r="GY108" i="1"/>
  <c r="GY109" i="1" s="1"/>
  <c r="RI108" i="1"/>
  <c r="RI109" i="1" s="1"/>
  <c r="LY108" i="1"/>
  <c r="LY109" i="1" s="1"/>
  <c r="IC108" i="1"/>
  <c r="IC109" i="1" s="1"/>
  <c r="FP108" i="1"/>
  <c r="FP109" i="1" s="1"/>
  <c r="KU108" i="1"/>
  <c r="KU109" i="1" s="1"/>
  <c r="DM108" i="1"/>
  <c r="DM109" i="1" s="1"/>
  <c r="PU108" i="1"/>
  <c r="PU109" i="1" s="1"/>
  <c r="GO108" i="1"/>
  <c r="GO109" i="1" s="1"/>
  <c r="FA108" i="1"/>
  <c r="FA109" i="1" s="1"/>
  <c r="LJ108" i="1"/>
  <c r="LJ109" i="1" s="1"/>
  <c r="JV108" i="1"/>
  <c r="JV109" i="1" s="1"/>
  <c r="DC108" i="1"/>
  <c r="DC109" i="1" s="1"/>
  <c r="TJ108" i="1"/>
  <c r="TJ109" i="1" s="1"/>
  <c r="LT108" i="1"/>
  <c r="LT109" i="1" s="1"/>
  <c r="P108" i="1"/>
  <c r="P109" i="1" s="1"/>
  <c r="GJ108" i="1"/>
  <c r="GJ109" i="1" s="1"/>
  <c r="FU108" i="1"/>
  <c r="FU109" i="1" s="1"/>
  <c r="J108" i="1"/>
  <c r="J109" i="1" s="1"/>
  <c r="SR108" i="1"/>
  <c r="SR109" i="1" s="1"/>
  <c r="BJ108" i="1"/>
  <c r="BJ109" i="1" s="1"/>
  <c r="JG108" i="1"/>
  <c r="JG109" i="1" s="1"/>
  <c r="KF108" i="1"/>
  <c r="KF109" i="1" s="1"/>
  <c r="OL108" i="1"/>
  <c r="OL109" i="1" s="1"/>
  <c r="HI108" i="1"/>
  <c r="HI109" i="1" s="1"/>
  <c r="VF108" i="1"/>
  <c r="VF109" i="1" s="1"/>
  <c r="EL108" i="1"/>
  <c r="EL109" i="1" s="1"/>
  <c r="PK108" i="1"/>
  <c r="PK109" i="1" s="1"/>
  <c r="QJ108" i="1"/>
  <c r="QJ109" i="1" s="1"/>
  <c r="HN108" i="1"/>
  <c r="HN109" i="1" s="1"/>
  <c r="PZ108" i="1"/>
  <c r="PZ109" i="1" s="1"/>
  <c r="RX108" i="1"/>
  <c r="RX109" i="1" s="1"/>
  <c r="UZ108" i="1"/>
  <c r="UZ109" i="1" s="1"/>
  <c r="PA108" i="1"/>
  <c r="PA109" i="1" s="1"/>
  <c r="SM108" i="1"/>
  <c r="SM109" i="1" s="1"/>
  <c r="PF108" i="1"/>
  <c r="PF109" i="1" s="1"/>
  <c r="CS108" i="1"/>
  <c r="CS109" i="1" s="1"/>
  <c r="NH108" i="1"/>
  <c r="NH109" i="1" s="1"/>
  <c r="QO108" i="1"/>
  <c r="QO109" i="1" s="1"/>
  <c r="PP108" i="1"/>
  <c r="PP109" i="1" s="1"/>
  <c r="QY108" i="1"/>
  <c r="QY109" i="1" s="1"/>
  <c r="LE108" i="1"/>
  <c r="LE109" i="1" s="1"/>
  <c r="DW108" i="1"/>
  <c r="DW109" i="1" s="1"/>
  <c r="RS108" i="1"/>
  <c r="RS109" i="1" s="1"/>
  <c r="AA108" i="1"/>
  <c r="AA109" i="1" s="1"/>
  <c r="AF108" i="1"/>
  <c r="AF109" i="1" s="1"/>
  <c r="TD108" i="1"/>
  <c r="TD109" i="1" s="1"/>
  <c r="QT108" i="1"/>
  <c r="QT109" i="1" s="1"/>
  <c r="IM108" i="1"/>
  <c r="IM109" i="1" s="1"/>
  <c r="DH108" i="1"/>
  <c r="DH109" i="1" s="1"/>
  <c r="CI108" i="1"/>
  <c r="CI109" i="1" s="1"/>
  <c r="BE108" i="1"/>
  <c r="BE109" i="1" s="1"/>
</calcChain>
</file>

<file path=xl/sharedStrings.xml><?xml version="1.0" encoding="utf-8"?>
<sst xmlns="http://schemas.openxmlformats.org/spreadsheetml/2006/main" count="9840" uniqueCount="403">
  <si>
    <t>1) Production</t>
  </si>
  <si>
    <t>Matières Consommées</t>
  </si>
  <si>
    <t>Code MP</t>
  </si>
  <si>
    <t xml:space="preserve">Farce </t>
  </si>
  <si>
    <t>Désignation</t>
  </si>
  <si>
    <t>2) Conditionnement production du jour</t>
  </si>
  <si>
    <t>4) Heures personnel</t>
  </si>
  <si>
    <t>Nombre</t>
  </si>
  <si>
    <t>Heures</t>
  </si>
  <si>
    <t>Total heures</t>
  </si>
  <si>
    <t>Conditionnement</t>
  </si>
  <si>
    <t>Operateurs Conditionnement</t>
  </si>
  <si>
    <t>Heures Operateurs</t>
  </si>
  <si>
    <t>Maintenance</t>
  </si>
  <si>
    <t>Qualité</t>
  </si>
  <si>
    <t>Nettoyage</t>
  </si>
  <si>
    <t>5)Pertes</t>
  </si>
  <si>
    <t>Retour Frigo</t>
  </si>
  <si>
    <t>Consommation réelle</t>
  </si>
  <si>
    <t>Observations</t>
  </si>
  <si>
    <t>Logistique</t>
  </si>
  <si>
    <t>Quantité mise en œuvre</t>
  </si>
  <si>
    <t>rajout farce</t>
  </si>
  <si>
    <t>Prix</t>
  </si>
  <si>
    <t>Valeur</t>
  </si>
  <si>
    <t xml:space="preserve">Ecart </t>
  </si>
  <si>
    <t>Euro/heure</t>
  </si>
  <si>
    <t xml:space="preserve">Valeur </t>
  </si>
  <si>
    <t>Total</t>
  </si>
  <si>
    <t>K1403</t>
  </si>
  <si>
    <t>K1401</t>
  </si>
  <si>
    <t>K1101</t>
  </si>
  <si>
    <t>K1453</t>
  </si>
  <si>
    <t>K1030</t>
  </si>
  <si>
    <t>K1504</t>
  </si>
  <si>
    <t>K1036</t>
  </si>
  <si>
    <t>K1127</t>
  </si>
  <si>
    <t>THEORIQUE</t>
  </si>
  <si>
    <t>Quantité en pièces</t>
  </si>
  <si>
    <t>Pièces  par UVC</t>
  </si>
  <si>
    <t>Quantité en UVC</t>
  </si>
  <si>
    <t>3) Rattrapage</t>
  </si>
  <si>
    <t>TOTAL</t>
  </si>
  <si>
    <t>à saisir</t>
  </si>
  <si>
    <t>heures d'ouverture</t>
  </si>
  <si>
    <t>productivité</t>
  </si>
  <si>
    <t>Coût MO / h d'ouverture</t>
  </si>
  <si>
    <t>Qté totale</t>
  </si>
  <si>
    <t>Valeur totale</t>
  </si>
  <si>
    <t>par UVC :</t>
  </si>
  <si>
    <t>par pce :</t>
  </si>
  <si>
    <t>Ecart valeur vs théorique</t>
  </si>
  <si>
    <t>Désignation MP</t>
  </si>
  <si>
    <t>Fournisseur</t>
  </si>
  <si>
    <t>Remarques</t>
  </si>
  <si>
    <t>K1457</t>
  </si>
  <si>
    <t>K1456</t>
  </si>
  <si>
    <t>K1125</t>
  </si>
  <si>
    <t>K1130</t>
  </si>
  <si>
    <t>K1126</t>
  </si>
  <si>
    <t>K1205</t>
  </si>
  <si>
    <t>K1458</t>
  </si>
  <si>
    <t>K1900</t>
  </si>
  <si>
    <t>K1802</t>
  </si>
  <si>
    <t>2 recettes diffétentes</t>
  </si>
  <si>
    <t>K1171</t>
  </si>
  <si>
    <t>K1170</t>
  </si>
  <si>
    <t>K1173</t>
  </si>
  <si>
    <t>K1172</t>
  </si>
  <si>
    <t>K1451</t>
  </si>
  <si>
    <t>Pour 15kg</t>
  </si>
  <si>
    <t>K1800</t>
  </si>
  <si>
    <t>K1055</t>
  </si>
  <si>
    <t>K17010</t>
  </si>
  <si>
    <t>K13094</t>
  </si>
  <si>
    <t>K1152</t>
  </si>
  <si>
    <t>K1501</t>
  </si>
  <si>
    <t>K13091</t>
  </si>
  <si>
    <t>K1700</t>
  </si>
  <si>
    <t>K1505</t>
  </si>
  <si>
    <t>K15097</t>
  </si>
  <si>
    <t>Minimum de commande 1 palette (720kg)</t>
  </si>
  <si>
    <t>K1508</t>
  </si>
  <si>
    <t>K1625</t>
  </si>
  <si>
    <t>Prix à calculer en fonction du lot Escal utilisé</t>
  </si>
  <si>
    <t>K1153</t>
  </si>
  <si>
    <t>K1154</t>
  </si>
  <si>
    <t>K1654</t>
  </si>
  <si>
    <t>K15096</t>
  </si>
  <si>
    <t>K1804</t>
  </si>
  <si>
    <t>K1506</t>
  </si>
  <si>
    <t>K14581</t>
  </si>
  <si>
    <t>K1097</t>
  </si>
  <si>
    <t>K1098</t>
  </si>
  <si>
    <t>K1801</t>
  </si>
  <si>
    <t>K1609</t>
  </si>
  <si>
    <t>K1610</t>
  </si>
  <si>
    <t>K1607</t>
  </si>
  <si>
    <t>K1602</t>
  </si>
  <si>
    <t>K1608</t>
  </si>
  <si>
    <t>K13092</t>
  </si>
  <si>
    <t>K15090</t>
  </si>
  <si>
    <t>K1308</t>
  </si>
  <si>
    <t>K1455</t>
  </si>
  <si>
    <t>K1302</t>
  </si>
  <si>
    <t>K1650</t>
  </si>
  <si>
    <t>K1509</t>
  </si>
  <si>
    <t>K1651</t>
  </si>
  <si>
    <t>K1085</t>
  </si>
  <si>
    <t>K1086</t>
  </si>
  <si>
    <t>K10991</t>
  </si>
  <si>
    <t>K1099</t>
  </si>
  <si>
    <t>K13096</t>
  </si>
  <si>
    <t>K1701</t>
  </si>
  <si>
    <t>K14580</t>
  </si>
  <si>
    <t>K1709</t>
  </si>
  <si>
    <t>Nouvelle référence</t>
  </si>
  <si>
    <t>K1088</t>
  </si>
  <si>
    <t>K1070</t>
  </si>
  <si>
    <t>Huile de colza</t>
  </si>
  <si>
    <t>K1073</t>
  </si>
  <si>
    <t>K1072</t>
  </si>
  <si>
    <t>K1652</t>
  </si>
  <si>
    <t>K1705</t>
  </si>
  <si>
    <t>K1065</t>
  </si>
  <si>
    <t>K1066</t>
  </si>
  <si>
    <t>K1060</t>
  </si>
  <si>
    <t>K1069</t>
  </si>
  <si>
    <t>K1064</t>
  </si>
  <si>
    <t>K1067</t>
  </si>
  <si>
    <t>K13093</t>
  </si>
  <si>
    <t>K1096</t>
  </si>
  <si>
    <t>K1091</t>
  </si>
  <si>
    <t>K15092</t>
  </si>
  <si>
    <t>K14582</t>
  </si>
  <si>
    <t>K1653</t>
  </si>
  <si>
    <t>K1603</t>
  </si>
  <si>
    <t>K1606</t>
  </si>
  <si>
    <t>K1803</t>
  </si>
  <si>
    <t>K14583</t>
  </si>
  <si>
    <t>K1175</t>
  </si>
  <si>
    <t>K15094</t>
  </si>
  <si>
    <t>K1704</t>
  </si>
  <si>
    <t>K1707</t>
  </si>
  <si>
    <t>K1306</t>
  </si>
  <si>
    <t xml:space="preserve">K1201 </t>
  </si>
  <si>
    <t>K1203</t>
  </si>
  <si>
    <t>K1604</t>
  </si>
  <si>
    <t>K1611</t>
  </si>
  <si>
    <t>K1104</t>
  </si>
  <si>
    <t>K1105</t>
  </si>
  <si>
    <t>K1107</t>
  </si>
  <si>
    <t>K1708</t>
  </si>
  <si>
    <t>K1702</t>
  </si>
  <si>
    <t>K1452</t>
  </si>
  <si>
    <t>K15091</t>
  </si>
  <si>
    <t>K1703</t>
  </si>
  <si>
    <t>K1500</t>
  </si>
  <si>
    <t>K15095</t>
  </si>
  <si>
    <t>K1402</t>
  </si>
  <si>
    <t>K1400</t>
  </si>
  <si>
    <t>K1202</t>
  </si>
  <si>
    <t>K1129</t>
  </si>
  <si>
    <t>K1128</t>
  </si>
  <si>
    <t>K1309</t>
  </si>
  <si>
    <t>K13090</t>
  </si>
  <si>
    <t>K1307</t>
  </si>
  <si>
    <t>K13095</t>
  </si>
  <si>
    <t>K1655</t>
  </si>
  <si>
    <t>K16031</t>
  </si>
  <si>
    <t>K1023</t>
  </si>
  <si>
    <t>K1021</t>
  </si>
  <si>
    <t>K1020</t>
  </si>
  <si>
    <t>K15093</t>
  </si>
  <si>
    <t>K1507</t>
  </si>
  <si>
    <t>K1077</t>
  </si>
  <si>
    <t>à coller en valeur</t>
  </si>
  <si>
    <t>PRODUCT° PAR OF</t>
  </si>
  <si>
    <t>A</t>
  </si>
  <si>
    <t>B</t>
  </si>
  <si>
    <t>C</t>
  </si>
  <si>
    <t>D</t>
  </si>
  <si>
    <t>E</t>
  </si>
  <si>
    <t>MOYENNE JANVIER</t>
  </si>
  <si>
    <t>mois :</t>
  </si>
  <si>
    <t>accès direct :</t>
  </si>
  <si>
    <t>MOYENNE DECEMBRE</t>
  </si>
  <si>
    <t>MOYENNE NOVEMBRE</t>
  </si>
  <si>
    <t>MOYENNE OCTOBRE</t>
  </si>
  <si>
    <t>MOYENNE SEPTEMBRE</t>
  </si>
  <si>
    <t>MOYENNE AOUT</t>
  </si>
  <si>
    <t>MOYENNE JUILLET</t>
  </si>
  <si>
    <t>MOYENNE JUIN</t>
  </si>
  <si>
    <t>MOYENNE MAI</t>
  </si>
  <si>
    <t>MOYENNE AVRIL</t>
  </si>
  <si>
    <t>MOYENNE MARS</t>
  </si>
  <si>
    <t>MOYENNE FEVRIER</t>
  </si>
  <si>
    <t>total UVC :</t>
  </si>
  <si>
    <t>K1081</t>
  </si>
  <si>
    <t>K1089</t>
  </si>
  <si>
    <t>mini commande 560kg</t>
  </si>
  <si>
    <t>Minimum de commande 2 palettes (960kg)</t>
  </si>
  <si>
    <t>3,43€/kg+ 22€ transport</t>
  </si>
  <si>
    <t>source : service Achats</t>
  </si>
  <si>
    <t>consignes :</t>
  </si>
  <si>
    <t xml:space="preserve">     -&gt; 1 ligne par prix</t>
  </si>
  <si>
    <r>
      <t xml:space="preserve">     -&gt; ne pas coller en-dehors du tableau (en cas de besoin : ajouter des lignes </t>
    </r>
    <r>
      <rPr>
        <b/>
        <u/>
        <sz val="10"/>
        <rFont val="Arial"/>
        <family val="2"/>
      </rPr>
      <t>à l'intérieur du tableau</t>
    </r>
    <r>
      <rPr>
        <sz val="10"/>
        <rFont val="Arial"/>
        <family val="2"/>
      </rPr>
      <t>)</t>
    </r>
  </si>
  <si>
    <t>Unité</t>
  </si>
  <si>
    <t>Prix d'achat</t>
  </si>
  <si>
    <t>kg FRANCO</t>
  </si>
  <si>
    <t>kg</t>
  </si>
  <si>
    <t>kg net</t>
  </si>
  <si>
    <t>MOYENNE / 1 000 UVC</t>
  </si>
  <si>
    <t>Qté pétrin</t>
  </si>
  <si>
    <t>pétrin / 
1 000 UVC</t>
  </si>
  <si>
    <t>Qté pour 1 pétrin</t>
  </si>
  <si>
    <t>Qté / pétrin</t>
  </si>
  <si>
    <t>Pâtons</t>
  </si>
  <si>
    <t>VTFLAM1</t>
  </si>
  <si>
    <t>Eau litres</t>
  </si>
  <si>
    <t>Sel en kg</t>
  </si>
  <si>
    <t>EAU</t>
  </si>
  <si>
    <t>rajout rognure</t>
  </si>
  <si>
    <t>Soit par tarte</t>
  </si>
  <si>
    <t xml:space="preserve">Chef de Ligne </t>
  </si>
  <si>
    <t>Garnissage</t>
  </si>
  <si>
    <t>Chef de ligne conditionnement</t>
  </si>
  <si>
    <t>rattrapage conditionnement+ remplacements</t>
  </si>
  <si>
    <t>fonds</t>
  </si>
  <si>
    <t>fonds+crème</t>
  </si>
  <si>
    <t>tartes garnies</t>
  </si>
  <si>
    <t>tunnel</t>
  </si>
  <si>
    <t>filmeuse</t>
  </si>
  <si>
    <t>etuyeuse</t>
  </si>
  <si>
    <t>convoyeur</t>
  </si>
  <si>
    <t>Total pertes</t>
  </si>
  <si>
    <t>Sel</t>
  </si>
  <si>
    <t>Poivre</t>
  </si>
  <si>
    <t>lait en poudre</t>
  </si>
  <si>
    <t>eau</t>
  </si>
  <si>
    <t>masse 50-50</t>
  </si>
  <si>
    <t>Retour farce</t>
  </si>
  <si>
    <t>Qté farce</t>
  </si>
  <si>
    <t>farce / 
1 000 UVC</t>
  </si>
  <si>
    <t>Qté pour 1 farce</t>
  </si>
  <si>
    <t>Oignons</t>
  </si>
  <si>
    <t>Qté pour 1 UVC</t>
  </si>
  <si>
    <t>poids moyen/UVC</t>
  </si>
  <si>
    <t>Par Tarte</t>
  </si>
  <si>
    <t>Matière et main d'œuvre / tarte</t>
  </si>
  <si>
    <t>Etuis</t>
  </si>
  <si>
    <t xml:space="preserve">TF </t>
  </si>
  <si>
    <t>Coût freinte</t>
  </si>
  <si>
    <t>étuis</t>
  </si>
  <si>
    <t>AJOUT MP</t>
  </si>
  <si>
    <t>Pâte et Farce</t>
  </si>
  <si>
    <t>Pliée</t>
  </si>
  <si>
    <t>chevauchée</t>
  </si>
  <si>
    <t>OF     /     Date</t>
  </si>
  <si>
    <t>écart Qté / pce</t>
  </si>
  <si>
    <t>K1131</t>
  </si>
  <si>
    <t>4,530€ la boite pour 1 palette jusqu'au 31/12</t>
  </si>
  <si>
    <t>4,350€ la boite pour 2 palettes jusqu'au 31/12</t>
  </si>
  <si>
    <t>K14584</t>
  </si>
  <si>
    <t>100kg</t>
  </si>
  <si>
    <t>&lt;364kg</t>
  </si>
  <si>
    <t>Prix pour des commandes par 10kg</t>
  </si>
  <si>
    <t>Prix 2014 (Stock d'Escal)</t>
  </si>
  <si>
    <t>pour 1-3 palette (Palettes de 720kg)</t>
  </si>
  <si>
    <t>Commandes &gt; 500kg</t>
  </si>
  <si>
    <t>Entre 300 et 500kg</t>
  </si>
  <si>
    <t>1-3 palettes (palettes de 630 kg)</t>
  </si>
  <si>
    <t>K1155</t>
  </si>
  <si>
    <t>2,3kg (PNE)/boite. 6.6€/boite</t>
  </si>
  <si>
    <t>k13097</t>
  </si>
  <si>
    <t>K1513</t>
  </si>
  <si>
    <t>kg franco</t>
  </si>
  <si>
    <t>franco 1 palette (26 seaux de 11kg)</t>
  </si>
  <si>
    <t>k1078</t>
  </si>
  <si>
    <t>litre</t>
  </si>
  <si>
    <t>kg Franco</t>
  </si>
  <si>
    <t>en fut, pour 1 palette (872kg)</t>
  </si>
  <si>
    <t>5,5€ la boite pour 1 palette(796 kg/palette)</t>
  </si>
  <si>
    <t>5,23€ la boite pour 2 palettes</t>
  </si>
  <si>
    <t>&lt;319kg</t>
  </si>
  <si>
    <t>K1850</t>
  </si>
  <si>
    <t>franco 100kg</t>
  </si>
  <si>
    <t>K15110</t>
  </si>
  <si>
    <t>franco 1 palette</t>
  </si>
  <si>
    <t>par 500kg.</t>
  </si>
  <si>
    <t>K1612</t>
  </si>
  <si>
    <t>K1512</t>
  </si>
  <si>
    <t xml:space="preserve">franco 1 palette </t>
  </si>
  <si>
    <t>K1511</t>
  </si>
  <si>
    <t>K1510</t>
  </si>
  <si>
    <t>pour 1-3 palette (Palettes de 600kg)</t>
  </si>
  <si>
    <t>Par 1-2pal</t>
  </si>
  <si>
    <t>Pour une palette de 432kg</t>
  </si>
  <si>
    <t>K1613</t>
  </si>
  <si>
    <t>K1404</t>
  </si>
  <si>
    <t>Pour 100kg</t>
  </si>
  <si>
    <t>K17092</t>
  </si>
  <si>
    <t>Prix pour 100kg par commande de 300 kg en groupage</t>
  </si>
  <si>
    <t>K17091</t>
  </si>
  <si>
    <t>K1074</t>
  </si>
  <si>
    <t>en bouteille 250ml</t>
  </si>
  <si>
    <t xml:space="preserve">kg franco </t>
  </si>
  <si>
    <t xml:space="preserve">en bidon 5 litres </t>
  </si>
  <si>
    <t>K1079</t>
  </si>
  <si>
    <t>gramme</t>
  </si>
  <si>
    <t>K10601</t>
  </si>
  <si>
    <t>Kg FRANCO</t>
  </si>
  <si>
    <t>remplacé par K1064</t>
  </si>
  <si>
    <t>K1053</t>
  </si>
  <si>
    <t>K10910</t>
  </si>
  <si>
    <t>EXW</t>
  </si>
  <si>
    <t>Franco pour 60kg (+30€ pour une commande inférieure à 150kg)</t>
  </si>
  <si>
    <t>K15098</t>
  </si>
  <si>
    <t>prix varie en fonction de la commande Escal</t>
  </si>
  <si>
    <t>Franco à partir de 600€ 
3,27€/kg pour 50kg</t>
  </si>
  <si>
    <t>Livraison de 300 à 500kg</t>
  </si>
  <si>
    <t>Livraison sup. à 500kg</t>
  </si>
  <si>
    <t xml:space="preserve">kg </t>
  </si>
  <si>
    <t>K13022</t>
  </si>
  <si>
    <t>1 pal</t>
  </si>
  <si>
    <t>k14585</t>
  </si>
  <si>
    <t>de Oct 2016 à Oct 2017</t>
  </si>
  <si>
    <t>kg net égouté</t>
  </si>
  <si>
    <t>K13021</t>
  </si>
  <si>
    <t>&lt;1152kg</t>
  </si>
  <si>
    <t>Commande par 1350kg (2 palettes)</t>
  </si>
  <si>
    <t>K1710</t>
  </si>
  <si>
    <t>1 palette</t>
  </si>
  <si>
    <t>K15100</t>
  </si>
  <si>
    <t>K1206</t>
  </si>
  <si>
    <t>pour 300kg</t>
  </si>
  <si>
    <t>Variété Marabel 
calibre 40 et +</t>
  </si>
  <si>
    <t>pour 100kg</t>
  </si>
  <si>
    <t>pour 200kg</t>
  </si>
  <si>
    <t>Pour 360kg</t>
  </si>
  <si>
    <t>k1657</t>
  </si>
  <si>
    <t>contrat 2017</t>
  </si>
  <si>
    <t>k16032</t>
  </si>
  <si>
    <t>K1514</t>
  </si>
  <si>
    <t>K1158</t>
  </si>
  <si>
    <t>à grouper avec l'huile à la truffe</t>
  </si>
  <si>
    <t>K1207</t>
  </si>
  <si>
    <t>K1454</t>
  </si>
  <si>
    <t>pas encore commandé depuis le rachat</t>
  </si>
  <si>
    <t>d1</t>
  </si>
  <si>
    <t>du 15/10/2017 au 15/09/2018</t>
  </si>
  <si>
    <t>à partir du 31/09/2017</t>
  </si>
  <si>
    <t>en 2017 par 300kg</t>
  </si>
  <si>
    <t xml:space="preserve">a partir du 01/07/2017 </t>
  </si>
  <si>
    <t>5,15€ la boite pour 3 palettes</t>
  </si>
  <si>
    <t>jusqu'au 31/12/2017</t>
  </si>
  <si>
    <t xml:space="preserve"> du 01/12/2016 au 31/12/2017</t>
  </si>
  <si>
    <t>Pour moins de 100kg</t>
  </si>
  <si>
    <t>jusqu'au 31/05/2018</t>
  </si>
  <si>
    <t>à partir du 31/07/2017</t>
  </si>
  <si>
    <t>10,200 to
Tarif jusqu'au 31/12/2017</t>
  </si>
  <si>
    <t>K10602</t>
  </si>
  <si>
    <t xml:space="preserve"> </t>
  </si>
  <si>
    <t>Par camion complet</t>
  </si>
  <si>
    <t>jusqu'à fin Décembre 2017</t>
  </si>
  <si>
    <t>pour 1 palette en 2017</t>
  </si>
  <si>
    <t>pour 2 palettes en 2017</t>
  </si>
  <si>
    <t xml:space="preserve"> pour 3 palettes en 2017</t>
  </si>
  <si>
    <t>K11012</t>
  </si>
  <si>
    <t>jusqu' Septembre 2017</t>
  </si>
  <si>
    <t xml:space="preserve"> 1 palette du 1er Mars 2017 au 28 février 2018</t>
  </si>
  <si>
    <t xml:space="preserve"> 2 palettes du 1er Mars 2017 au 28 février 2018</t>
  </si>
  <si>
    <t xml:space="preserve"> 3 palettes du 1er Mars 2017 au 28 février 2018</t>
  </si>
  <si>
    <t>100kg mini, jusqu'au 31/12/2017</t>
  </si>
  <si>
    <t>à grouper avec oignons</t>
  </si>
  <si>
    <t>Prix par 5T pour 2017/2018</t>
  </si>
  <si>
    <t>K16033</t>
  </si>
  <si>
    <t>VFFLAM1</t>
  </si>
  <si>
    <t>Qté / farce</t>
  </si>
  <si>
    <t xml:space="preserve">FICHE DE PRODUCTION </t>
  </si>
  <si>
    <t>blé</t>
  </si>
  <si>
    <t>huile</t>
  </si>
  <si>
    <t>épices</t>
  </si>
  <si>
    <t>amidon</t>
  </si>
  <si>
    <t>Farine</t>
  </si>
  <si>
    <t>K41</t>
  </si>
  <si>
    <t>MENU</t>
  </si>
  <si>
    <t>K42</t>
  </si>
  <si>
    <t>Article</t>
  </si>
  <si>
    <t>TF 2</t>
  </si>
  <si>
    <t>TF3</t>
  </si>
  <si>
    <t>Surcre</t>
  </si>
  <si>
    <t>Menu</t>
  </si>
  <si>
    <t>VTFL1</t>
  </si>
  <si>
    <t>VFFL546</t>
  </si>
  <si>
    <t>banane</t>
  </si>
  <si>
    <t>chocolat</t>
  </si>
  <si>
    <t>myrtille</t>
  </si>
  <si>
    <t>k1099</t>
  </si>
  <si>
    <t>Pomme</t>
  </si>
  <si>
    <t>Poireaux</t>
  </si>
  <si>
    <t xml:space="preserve"> SANS MARQUE</t>
  </si>
  <si>
    <t xml:space="preserve"> SANS MARQUE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</si>
</sst>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8" formatCode="#,##0.00\ &quot;€&quot;;[Red]\-#,##0.00\ &quot;€&quot;"/>
    <numFmt numFmtId="164" formatCode="0.000"/>
    <numFmt numFmtId="165" formatCode="#,##0;\-\ #,##0;\-"/>
    <numFmt numFmtId="166" formatCode="dd/mm/yy"/>
    <numFmt numFmtId="167" formatCode="#,##0.00;\-\ #,##0.00;\-"/>
    <numFmt numFmtId="168" formatCode="&quot;PRODUCTION &quot;#"/>
    <numFmt numFmtId="169" formatCode="#,##0.000&quot; €&quot;;\-#,##0.000&quot; €&quot;;\-"/>
    <numFmt numFmtId="170" formatCode="#,##0.00&quot; K&quot;;\-\ #,##0.00&quot; K&quot;;\-"/>
    <numFmt numFmtId="171" formatCode="#,##0.00&quot; €&quot;;\-#,##0.00&quot; €&quot;;\-"/>
    <numFmt numFmtId="172" formatCode="#,##0.00&quot; G&quot;;\-\ #,##0.00&quot; G&quot;;\-"/>
    <numFmt numFmtId="173" formatCode="#,##0.00&quot; € / K&quot;;\-#,##0.00&quot; € / K&quot;;\-"/>
    <numFmt numFmtId="174" formatCode="#,##0.00&quot; h&quot;;\-\ #,##0.00&quot; h&quot;;\-"/>
    <numFmt numFmtId="175" formatCode="#,##0.0&quot; pers&quot;;\-\ \v;\-"/>
    <numFmt numFmtId="176" formatCode="#,##0.00&quot; € / h&quot;;\-\ #,##0.00&quot; € / h&quot;;;\-"/>
    <numFmt numFmtId="177" formatCode="#,##0&quot; €&quot;;\-#,##0&quot; €&quot;;\-"/>
    <numFmt numFmtId="178" formatCode="#,##0&quot; u./h&quot;;\-\ #,##0&quot; u./h&quot;;\-"/>
    <numFmt numFmtId="179" formatCode="[Blue]\+\ 0.000&quot; €&quot;;[Red]\-\ 0.000&quot; €&quot;;\-"/>
    <numFmt numFmtId="180" formatCode="[Red]\+\ #,##0.00&quot; €&quot;;[Blue]\-\ #,##0.00&quot; €&quot;;\-"/>
    <numFmt numFmtId="181" formatCode="#,##0.0000\ &quot;€&quot;"/>
    <numFmt numFmtId="182" formatCode="#,##0&quot; P&quot;;\-\ #,##0&quot; P&quot;;\-"/>
    <numFmt numFmtId="183" formatCode="0.0%"/>
    <numFmt numFmtId="184" formatCode="#,##0.000&quot; K&quot;;\-\ #,##0.000&quot; K&quot;;\-"/>
    <numFmt numFmtId="185" formatCode="#,##0.00&quot; L&quot;;\-\ #,##0.00&quot; L&quot;;\-"/>
  </numFmts>
  <fonts count="2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5"/>
      <name val="Arial"/>
      <family val="2"/>
    </font>
    <font>
      <b/>
      <sz val="5"/>
      <name val="Arial"/>
      <family val="2"/>
    </font>
    <font>
      <b/>
      <u/>
      <sz val="8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b/>
      <u/>
      <sz val="10"/>
      <color rgb="FFFF0000"/>
      <name val="Arial"/>
      <family val="2"/>
    </font>
    <font>
      <b/>
      <sz val="10"/>
      <color rgb="FF0000FF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1"/>
      <name val="Times New Roman"/>
      <family val="1"/>
    </font>
    <font>
      <u/>
      <sz val="10"/>
      <color theme="10"/>
      <name val="Arial"/>
      <family val="2"/>
    </font>
    <font>
      <sz val="2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/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medium">
        <color indexed="64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medium">
        <color indexed="64"/>
      </bottom>
      <diagonal/>
    </border>
    <border>
      <left style="thin">
        <color indexed="64"/>
      </left>
      <right/>
      <top style="thick">
        <color rgb="FF0070C0"/>
      </top>
      <bottom style="medium">
        <color indexed="64"/>
      </bottom>
      <diagonal/>
    </border>
    <border>
      <left style="thick">
        <color rgb="FF0070C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medium">
        <color indexed="64"/>
      </top>
      <bottom style="thin">
        <color indexed="64"/>
      </bottom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</borders>
  <cellStyleXfs count="3">
    <xf numFmtId="0" fontId="0" fillId="0" borderId="0"/>
    <xf numFmtId="0" fontId="1" fillId="0" borderId="0"/>
    <xf numFmtId="0" fontId="25" fillId="0" borderId="0" applyNumberFormat="0" applyFill="0" applyBorder="0" applyAlignment="0" applyProtection="0"/>
  </cellStyleXfs>
  <cellXfs count="290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/>
    <xf numFmtId="165" fontId="0" fillId="3" borderId="0" xfId="0" applyNumberForma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8" xfId="0" applyBorder="1" applyAlignment="1">
      <alignment horizontal="center"/>
    </xf>
    <xf numFmtId="165" fontId="2" fillId="0" borderId="8" xfId="0" applyNumberFormat="1" applyFont="1" applyFill="1" applyBorder="1" applyAlignment="1">
      <alignment horizontal="center"/>
    </xf>
    <xf numFmtId="0" fontId="10" fillId="6" borderId="2" xfId="0" applyFont="1" applyFill="1" applyBorder="1"/>
    <xf numFmtId="0" fontId="10" fillId="6" borderId="3" xfId="0" applyFont="1" applyFill="1" applyBorder="1"/>
    <xf numFmtId="0" fontId="10" fillId="6" borderId="4" xfId="0" applyFont="1" applyFill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10" fontId="0" fillId="0" borderId="0" xfId="0" applyNumberForma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2" fillId="0" borderId="9" xfId="0" applyFont="1" applyBorder="1"/>
    <xf numFmtId="0" fontId="0" fillId="0" borderId="5" xfId="0" applyBorder="1"/>
    <xf numFmtId="0" fontId="12" fillId="0" borderId="0" xfId="0" applyFont="1"/>
    <xf numFmtId="0" fontId="12" fillId="0" borderId="0" xfId="0" applyFont="1" applyBorder="1"/>
    <xf numFmtId="0" fontId="13" fillId="0" borderId="0" xfId="0" applyFont="1"/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0" fontId="2" fillId="0" borderId="10" xfId="0" applyFont="1" applyBorder="1"/>
    <xf numFmtId="0" fontId="2" fillId="0" borderId="11" xfId="0" applyFont="1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3" fillId="0" borderId="9" xfId="0" applyFont="1" applyBorder="1" applyAlignment="1">
      <alignment horizontal="center"/>
    </xf>
    <xf numFmtId="167" fontId="2" fillId="0" borderId="8" xfId="0" applyNumberFormat="1" applyFont="1" applyBorder="1"/>
    <xf numFmtId="167" fontId="2" fillId="0" borderId="9" xfId="0" applyNumberFormat="1" applyFont="1" applyBorder="1"/>
    <xf numFmtId="167" fontId="0" fillId="0" borderId="8" xfId="0" applyNumberFormat="1" applyBorder="1"/>
    <xf numFmtId="167" fontId="2" fillId="0" borderId="9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/>
    <xf numFmtId="165" fontId="1" fillId="0" borderId="0" xfId="0" applyNumberFormat="1" applyFont="1" applyBorder="1" applyAlignment="1">
      <alignment horizontal="center"/>
    </xf>
    <xf numFmtId="0" fontId="0" fillId="0" borderId="0" xfId="0" applyFill="1" applyBorder="1"/>
    <xf numFmtId="4" fontId="0" fillId="0" borderId="0" xfId="0" applyNumberForma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5" borderId="14" xfId="0" applyFont="1" applyFill="1" applyBorder="1"/>
    <xf numFmtId="0" fontId="0" fillId="5" borderId="14" xfId="0" applyFill="1" applyBorder="1"/>
    <xf numFmtId="0" fontId="0" fillId="5" borderId="14" xfId="0" applyFill="1" applyBorder="1" applyAlignment="1">
      <alignment horizontal="center" vertical="center" wrapText="1"/>
    </xf>
    <xf numFmtId="0" fontId="2" fillId="5" borderId="14" xfId="0" applyFont="1" applyFill="1" applyBorder="1"/>
    <xf numFmtId="0" fontId="0" fillId="5" borderId="15" xfId="0" applyFill="1" applyBorder="1"/>
    <xf numFmtId="0" fontId="3" fillId="0" borderId="9" xfId="0" applyFont="1" applyFill="1" applyBorder="1" applyAlignment="1">
      <alignment horizontal="center" vertical="center" wrapText="1"/>
    </xf>
    <xf numFmtId="170" fontId="0" fillId="0" borderId="9" xfId="0" applyNumberFormat="1" applyFill="1" applyBorder="1" applyAlignment="1">
      <alignment horizontal="right"/>
    </xf>
    <xf numFmtId="170" fontId="1" fillId="0" borderId="9" xfId="0" applyNumberFormat="1" applyFont="1" applyFill="1" applyBorder="1" applyAlignment="1">
      <alignment horizontal="right"/>
    </xf>
    <xf numFmtId="171" fontId="1" fillId="0" borderId="9" xfId="0" applyNumberFormat="1" applyFont="1" applyFill="1" applyBorder="1" applyAlignment="1">
      <alignment horizontal="right"/>
    </xf>
    <xf numFmtId="171" fontId="1" fillId="0" borderId="0" xfId="0" applyNumberFormat="1" applyFont="1" applyFill="1" applyBorder="1" applyAlignment="1">
      <alignment horizontal="right" vertical="center" wrapText="1"/>
    </xf>
    <xf numFmtId="173" fontId="0" fillId="0" borderId="0" xfId="0" applyNumberFormat="1" applyFill="1" applyBorder="1" applyAlignment="1">
      <alignment horizontal="center"/>
    </xf>
    <xf numFmtId="169" fontId="2" fillId="0" borderId="0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174" fontId="0" fillId="0" borderId="0" xfId="0" applyNumberFormat="1" applyBorder="1" applyAlignment="1">
      <alignment horizontal="center"/>
    </xf>
    <xf numFmtId="174" fontId="0" fillId="0" borderId="9" xfId="0" applyNumberFormat="1" applyFill="1" applyBorder="1" applyAlignment="1">
      <alignment horizontal="center"/>
    </xf>
    <xf numFmtId="174" fontId="0" fillId="3" borderId="0" xfId="0" applyNumberFormat="1" applyFill="1" applyBorder="1" applyAlignment="1">
      <alignment horizontal="center"/>
    </xf>
    <xf numFmtId="174" fontId="1" fillId="0" borderId="0" xfId="0" applyNumberFormat="1" applyFont="1" applyBorder="1" applyAlignment="1">
      <alignment horizontal="center"/>
    </xf>
    <xf numFmtId="174" fontId="2" fillId="0" borderId="0" xfId="0" applyNumberFormat="1" applyFont="1" applyBorder="1" applyAlignment="1">
      <alignment horizontal="center"/>
    </xf>
    <xf numFmtId="174" fontId="2" fillId="0" borderId="9" xfId="0" applyNumberFormat="1" applyFont="1" applyFill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176" fontId="0" fillId="0" borderId="0" xfId="0" applyNumberFormat="1" applyFill="1" applyBorder="1" applyAlignment="1">
      <alignment horizontal="center"/>
    </xf>
    <xf numFmtId="177" fontId="0" fillId="0" borderId="0" xfId="0" applyNumberFormat="1" applyBorder="1" applyAlignment="1">
      <alignment horizontal="center"/>
    </xf>
    <xf numFmtId="178" fontId="2" fillId="0" borderId="9" xfId="0" applyNumberFormat="1" applyFont="1" applyBorder="1"/>
    <xf numFmtId="169" fontId="0" fillId="3" borderId="6" xfId="0" applyNumberFormat="1" applyFill="1" applyBorder="1" applyAlignment="1">
      <alignment horizontal="center"/>
    </xf>
    <xf numFmtId="169" fontId="2" fillId="0" borderId="6" xfId="0" applyNumberFormat="1" applyFont="1" applyBorder="1" applyAlignment="1">
      <alignment horizontal="center"/>
    </xf>
    <xf numFmtId="179" fontId="8" fillId="0" borderId="11" xfId="0" applyNumberFormat="1" applyFont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14" fillId="0" borderId="0" xfId="0" applyFont="1" applyBorder="1" applyAlignment="1">
      <alignment horizontal="center" vertical="center" wrapText="1"/>
    </xf>
    <xf numFmtId="180" fontId="4" fillId="0" borderId="0" xfId="0" applyNumberFormat="1" applyFont="1" applyFill="1" applyBorder="1" applyAlignment="1">
      <alignment horizontal="right" vertical="center" wrapText="1"/>
    </xf>
    <xf numFmtId="0" fontId="4" fillId="0" borderId="0" xfId="0" applyFont="1" applyBorder="1"/>
    <xf numFmtId="0" fontId="2" fillId="0" borderId="9" xfId="0" applyFont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/>
    <xf numFmtId="0" fontId="16" fillId="0" borderId="8" xfId="0" applyFont="1" applyBorder="1"/>
    <xf numFmtId="0" fontId="16" fillId="0" borderId="0" xfId="0" applyFont="1" applyBorder="1"/>
    <xf numFmtId="0" fontId="16" fillId="5" borderId="14" xfId="0" applyFont="1" applyFill="1" applyBorder="1"/>
    <xf numFmtId="0" fontId="16" fillId="0" borderId="5" xfId="0" applyFont="1" applyBorder="1"/>
    <xf numFmtId="0" fontId="16" fillId="0" borderId="6" xfId="0" applyFont="1" applyBorder="1"/>
    <xf numFmtId="1" fontId="9" fillId="3" borderId="0" xfId="0" applyNumberFormat="1" applyFont="1" applyFill="1" applyBorder="1" applyAlignment="1">
      <alignment horizontal="center"/>
    </xf>
    <xf numFmtId="0" fontId="16" fillId="0" borderId="9" xfId="0" applyFont="1" applyBorder="1"/>
    <xf numFmtId="0" fontId="16" fillId="0" borderId="0" xfId="0" applyFont="1"/>
    <xf numFmtId="0" fontId="0" fillId="0" borderId="0" xfId="0" applyAlignment="1">
      <alignment vertical="top"/>
    </xf>
    <xf numFmtId="165" fontId="0" fillId="0" borderId="8" xfId="0" applyNumberFormat="1" applyBorder="1"/>
    <xf numFmtId="170" fontId="0" fillId="3" borderId="8" xfId="0" applyNumberFormat="1" applyFill="1" applyBorder="1" applyAlignment="1">
      <alignment horizontal="right"/>
    </xf>
    <xf numFmtId="0" fontId="0" fillId="0" borderId="14" xfId="0" applyBorder="1"/>
    <xf numFmtId="0" fontId="2" fillId="0" borderId="14" xfId="0" applyFont="1" applyBorder="1"/>
    <xf numFmtId="0" fontId="0" fillId="0" borderId="14" xfId="0" applyBorder="1" applyAlignment="1">
      <alignment horizontal="center"/>
    </xf>
    <xf numFmtId="172" fontId="0" fillId="0" borderId="8" xfId="0" applyNumberFormat="1" applyBorder="1" applyAlignment="1">
      <alignment horizontal="center"/>
    </xf>
    <xf numFmtId="169" fontId="0" fillId="9" borderId="0" xfId="0" applyNumberFormat="1" applyFill="1" applyBorder="1" applyAlignment="1">
      <alignment horizontal="center"/>
    </xf>
    <xf numFmtId="180" fontId="4" fillId="9" borderId="0" xfId="0" applyNumberFormat="1" applyFont="1" applyFill="1" applyBorder="1" applyAlignment="1">
      <alignment horizontal="right" vertical="center" wrapText="1"/>
    </xf>
    <xf numFmtId="165" fontId="3" fillId="0" borderId="8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70" fontId="1" fillId="3" borderId="8" xfId="0" applyNumberFormat="1" applyFont="1" applyFill="1" applyBorder="1" applyAlignment="1">
      <alignment horizontal="right"/>
    </xf>
    <xf numFmtId="170" fontId="2" fillId="0" borderId="8" xfId="0" applyNumberFormat="1" applyFont="1" applyBorder="1"/>
    <xf numFmtId="171" fontId="2" fillId="0" borderId="0" xfId="0" applyNumberFormat="1" applyFont="1" applyBorder="1"/>
    <xf numFmtId="180" fontId="11" fillId="0" borderId="0" xfId="0" applyNumberFormat="1" applyFont="1" applyBorder="1"/>
    <xf numFmtId="182" fontId="0" fillId="3" borderId="8" xfId="0" applyNumberFormat="1" applyFill="1" applyBorder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175" fontId="0" fillId="3" borderId="8" xfId="0" applyNumberForma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169" fontId="2" fillId="0" borderId="8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74" fontId="0" fillId="3" borderId="8" xfId="0" applyNumberForma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4" fontId="0" fillId="0" borderId="0" xfId="0" applyNumberFormat="1" applyFill="1" applyBorder="1" applyAlignment="1">
      <alignment horizontal="center"/>
    </xf>
    <xf numFmtId="174" fontId="2" fillId="0" borderId="0" xfId="0" applyNumberFormat="1" applyFont="1" applyFill="1" applyBorder="1" applyAlignment="1">
      <alignment horizontal="center"/>
    </xf>
    <xf numFmtId="0" fontId="4" fillId="9" borderId="18" xfId="0" applyFont="1" applyFill="1" applyBorder="1"/>
    <xf numFmtId="169" fontId="0" fillId="0" borderId="0" xfId="0" applyNumberForma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9" xfId="0" applyFill="1" applyBorder="1"/>
    <xf numFmtId="174" fontId="1" fillId="0" borderId="0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69" fontId="2" fillId="0" borderId="8" xfId="0" applyNumberFormat="1" applyFon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0" fontId="2" fillId="0" borderId="9" xfId="0" applyFont="1" applyFill="1" applyBorder="1"/>
    <xf numFmtId="164" fontId="2" fillId="0" borderId="8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4" fontId="0" fillId="0" borderId="8" xfId="0" applyNumberForma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78" fontId="2" fillId="0" borderId="9" xfId="0" applyNumberFormat="1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/>
    <xf numFmtId="0" fontId="2" fillId="0" borderId="0" xfId="0" applyFont="1" applyFill="1"/>
    <xf numFmtId="0" fontId="0" fillId="0" borderId="5" xfId="0" applyFill="1" applyBorder="1"/>
    <xf numFmtId="0" fontId="0" fillId="0" borderId="6" xfId="0" applyFill="1" applyBorder="1"/>
    <xf numFmtId="169" fontId="2" fillId="0" borderId="6" xfId="0" applyNumberFormat="1" applyFont="1" applyFill="1" applyBorder="1" applyAlignment="1">
      <alignment horizontal="center"/>
    </xf>
    <xf numFmtId="0" fontId="0" fillId="0" borderId="7" xfId="0" applyFill="1" applyBorder="1"/>
    <xf numFmtId="0" fontId="0" fillId="0" borderId="10" xfId="0" applyFill="1" applyBorder="1"/>
    <xf numFmtId="0" fontId="0" fillId="0" borderId="11" xfId="0" applyFill="1" applyBorder="1"/>
    <xf numFmtId="179" fontId="8" fillId="0" borderId="11" xfId="0" applyNumberFormat="1" applyFont="1" applyFill="1" applyBorder="1" applyAlignment="1">
      <alignment horizontal="center"/>
    </xf>
    <xf numFmtId="0" fontId="0" fillId="0" borderId="12" xfId="0" applyFill="1" applyBorder="1"/>
    <xf numFmtId="0" fontId="0" fillId="0" borderId="0" xfId="0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0" fillId="0" borderId="8" xfId="0" applyFill="1" applyBorder="1"/>
    <xf numFmtId="0" fontId="3" fillId="0" borderId="8" xfId="0" applyFont="1" applyFill="1" applyBorder="1" applyAlignment="1">
      <alignment horizontal="center" vertical="center" wrapText="1"/>
    </xf>
    <xf numFmtId="182" fontId="0" fillId="0" borderId="8" xfId="0" applyNumberFormat="1" applyFill="1" applyBorder="1" applyAlignment="1">
      <alignment horizontal="right"/>
    </xf>
    <xf numFmtId="0" fontId="0" fillId="0" borderId="0" xfId="0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170" fontId="0" fillId="0" borderId="8" xfId="0" applyNumberFormat="1" applyFill="1" applyBorder="1" applyAlignment="1">
      <alignment horizontal="right"/>
    </xf>
    <xf numFmtId="170" fontId="1" fillId="0" borderId="8" xfId="0" applyNumberFormat="1" applyFont="1" applyFill="1" applyBorder="1" applyAlignment="1">
      <alignment horizontal="right"/>
    </xf>
    <xf numFmtId="0" fontId="4" fillId="0" borderId="0" xfId="0" applyFont="1" applyFill="1" applyBorder="1"/>
    <xf numFmtId="170" fontId="2" fillId="0" borderId="8" xfId="0" applyNumberFormat="1" applyFont="1" applyFill="1" applyBorder="1"/>
    <xf numFmtId="171" fontId="2" fillId="0" borderId="0" xfId="0" applyNumberFormat="1" applyFont="1" applyFill="1" applyBorder="1"/>
    <xf numFmtId="180" fontId="11" fillId="0" borderId="0" xfId="0" applyNumberFormat="1" applyFont="1" applyFill="1" applyBorder="1"/>
    <xf numFmtId="170" fontId="0" fillId="0" borderId="8" xfId="0" applyNumberFormat="1" applyFill="1" applyBorder="1"/>
    <xf numFmtId="165" fontId="0" fillId="10" borderId="0" xfId="0" applyNumberFormat="1" applyFill="1" applyBorder="1" applyAlignment="1">
      <alignment horizontal="center"/>
    </xf>
    <xf numFmtId="0" fontId="9" fillId="10" borderId="0" xfId="0" applyFont="1" applyFill="1" applyBorder="1" applyAlignment="1">
      <alignment horizontal="center"/>
    </xf>
    <xf numFmtId="0" fontId="9" fillId="0" borderId="8" xfId="0" applyFont="1" applyBorder="1"/>
    <xf numFmtId="0" fontId="16" fillId="0" borderId="7" xfId="0" applyFont="1" applyBorder="1"/>
    <xf numFmtId="0" fontId="11" fillId="0" borderId="0" xfId="0" applyFont="1" applyAlignment="1">
      <alignment horizontal="right"/>
    </xf>
    <xf numFmtId="0" fontId="10" fillId="6" borderId="17" xfId="0" applyFont="1" applyFill="1" applyBorder="1"/>
    <xf numFmtId="0" fontId="16" fillId="0" borderId="13" xfId="0" applyFont="1" applyBorder="1" applyAlignment="1">
      <alignment horizontal="center"/>
    </xf>
    <xf numFmtId="0" fontId="5" fillId="0" borderId="14" xfId="0" applyFont="1" applyBorder="1"/>
    <xf numFmtId="0" fontId="6" fillId="0" borderId="15" xfId="0" applyFont="1" applyBorder="1"/>
    <xf numFmtId="0" fontId="2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/>
    <xf numFmtId="0" fontId="0" fillId="0" borderId="13" xfId="0" applyBorder="1"/>
    <xf numFmtId="0" fontId="1" fillId="0" borderId="14" xfId="0" applyFont="1" applyBorder="1"/>
    <xf numFmtId="0" fontId="7" fillId="0" borderId="14" xfId="0" applyFont="1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3" xfId="0" applyFont="1" applyBorder="1"/>
    <xf numFmtId="0" fontId="2" fillId="0" borderId="17" xfId="0" applyFont="1" applyBorder="1" applyAlignment="1">
      <alignment vertical="top"/>
    </xf>
    <xf numFmtId="0" fontId="11" fillId="0" borderId="2" xfId="0" applyFont="1" applyBorder="1" applyAlignment="1">
      <alignment horizontal="center"/>
    </xf>
    <xf numFmtId="3" fontId="11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17" fillId="7" borderId="19" xfId="0" applyFont="1" applyFill="1" applyBorder="1" applyAlignment="1">
      <alignment horizontal="center" vertical="top" wrapText="1"/>
    </xf>
    <xf numFmtId="0" fontId="17" fillId="7" borderId="20" xfId="0" applyFont="1" applyFill="1" applyBorder="1" applyAlignment="1">
      <alignment horizontal="center" vertical="top" wrapText="1"/>
    </xf>
    <xf numFmtId="181" fontId="17" fillId="7" borderId="20" xfId="0" applyNumberFormat="1" applyFont="1" applyFill="1" applyBorder="1" applyAlignment="1">
      <alignment horizontal="center" vertical="top" wrapText="1"/>
    </xf>
    <xf numFmtId="0" fontId="17" fillId="7" borderId="21" xfId="0" applyFont="1" applyFill="1" applyBorder="1" applyAlignment="1">
      <alignment horizontal="center" vertical="top" wrapText="1"/>
    </xf>
    <xf numFmtId="181" fontId="17" fillId="7" borderId="22" xfId="0" applyNumberFormat="1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4" fillId="3" borderId="25" xfId="0" applyFont="1" applyFill="1" applyBorder="1"/>
    <xf numFmtId="166" fontId="9" fillId="3" borderId="6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1" fillId="0" borderId="0" xfId="0" applyFont="1"/>
    <xf numFmtId="0" fontId="18" fillId="3" borderId="23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181" fontId="18" fillId="3" borderId="16" xfId="0" applyNumberFormat="1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182" fontId="0" fillId="3" borderId="0" xfId="0" applyNumberFormat="1" applyFill="1" applyBorder="1" applyAlignment="1">
      <alignment horizontal="center"/>
    </xf>
    <xf numFmtId="182" fontId="0" fillId="0" borderId="0" xfId="0" applyNumberFormat="1" applyFill="1" applyBorder="1" applyAlignment="1">
      <alignment horizontal="center"/>
    </xf>
    <xf numFmtId="0" fontId="2" fillId="0" borderId="8" xfId="0" applyFont="1" applyFill="1" applyBorder="1"/>
    <xf numFmtId="182" fontId="2" fillId="0" borderId="0" xfId="0" applyNumberFormat="1" applyFont="1" applyFill="1" applyBorder="1" applyAlignment="1">
      <alignment horizontal="center"/>
    </xf>
    <xf numFmtId="167" fontId="0" fillId="3" borderId="8" xfId="0" applyNumberFormat="1" applyFill="1" applyBorder="1" applyAlignment="1">
      <alignment horizontal="center"/>
    </xf>
    <xf numFmtId="167" fontId="0" fillId="0" borderId="8" xfId="0" applyNumberFormat="1" applyFill="1" applyBorder="1" applyAlignment="1">
      <alignment horizontal="center"/>
    </xf>
    <xf numFmtId="0" fontId="0" fillId="0" borderId="14" xfId="0" applyBorder="1" applyAlignment="1">
      <alignment horizontal="left"/>
    </xf>
    <xf numFmtId="172" fontId="0" fillId="12" borderId="8" xfId="0" applyNumberFormat="1" applyFill="1" applyBorder="1" applyAlignment="1">
      <alignment horizontal="center"/>
    </xf>
    <xf numFmtId="183" fontId="0" fillId="0" borderId="0" xfId="0" applyNumberFormat="1" applyFill="1" applyBorder="1" applyAlignment="1">
      <alignment horizontal="center"/>
    </xf>
    <xf numFmtId="184" fontId="0" fillId="3" borderId="8" xfId="0" applyNumberFormat="1" applyFill="1" applyBorder="1" applyAlignment="1">
      <alignment horizontal="right"/>
    </xf>
    <xf numFmtId="0" fontId="3" fillId="0" borderId="0" xfId="0" applyFont="1"/>
    <xf numFmtId="0" fontId="1" fillId="0" borderId="13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5" borderId="14" xfId="0" applyFont="1" applyFill="1" applyBorder="1"/>
    <xf numFmtId="184" fontId="2" fillId="3" borderId="8" xfId="0" applyNumberFormat="1" applyFont="1" applyFill="1" applyBorder="1" applyAlignment="1">
      <alignment horizontal="right"/>
    </xf>
    <xf numFmtId="166" fontId="2" fillId="0" borderId="6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0" fontId="1" fillId="0" borderId="6" xfId="0" applyFont="1" applyFill="1" applyBorder="1"/>
    <xf numFmtId="0" fontId="1" fillId="0" borderId="7" xfId="0" applyFont="1" applyFill="1" applyBorder="1"/>
    <xf numFmtId="184" fontId="2" fillId="0" borderId="8" xfId="0" applyNumberFormat="1" applyFont="1" applyFill="1" applyBorder="1" applyAlignment="1">
      <alignment horizontal="right"/>
    </xf>
    <xf numFmtId="0" fontId="12" fillId="5" borderId="0" xfId="0" applyFont="1" applyFill="1"/>
    <xf numFmtId="176" fontId="0" fillId="12" borderId="0" xfId="0" applyNumberForma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9" fontId="0" fillId="3" borderId="9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9" fontId="0" fillId="0" borderId="9" xfId="0" applyNumberFormat="1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165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4" xfId="0" applyFont="1" applyFill="1" applyBorder="1"/>
    <xf numFmtId="0" fontId="0" fillId="0" borderId="13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2" fillId="0" borderId="14" xfId="0" applyFont="1" applyBorder="1"/>
    <xf numFmtId="185" fontId="0" fillId="3" borderId="8" xfId="0" applyNumberFormat="1" applyFill="1" applyBorder="1" applyAlignment="1">
      <alignment horizontal="right"/>
    </xf>
    <xf numFmtId="185" fontId="0" fillId="0" borderId="8" xfId="0" applyNumberFormat="1" applyFill="1" applyBorder="1" applyAlignment="1">
      <alignment horizontal="right"/>
    </xf>
    <xf numFmtId="185" fontId="1" fillId="0" borderId="8" xfId="0" applyNumberFormat="1" applyFont="1" applyFill="1" applyBorder="1" applyAlignment="1">
      <alignment horizontal="right"/>
    </xf>
    <xf numFmtId="185" fontId="1" fillId="3" borderId="8" xfId="0" applyNumberFormat="1" applyFont="1" applyFill="1" applyBorder="1" applyAlignment="1">
      <alignment horizontal="right"/>
    </xf>
    <xf numFmtId="0" fontId="0" fillId="0" borderId="0" xfId="0" applyFont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181" fontId="0" fillId="6" borderId="1" xfId="0" applyNumberFormat="1" applyFont="1" applyFill="1" applyBorder="1" applyAlignment="1">
      <alignment horizontal="center" vertical="center" wrapText="1"/>
    </xf>
    <xf numFmtId="181" fontId="18" fillId="6" borderId="1" xfId="0" applyNumberFormat="1" applyFont="1" applyFill="1" applyBorder="1" applyAlignment="1">
      <alignment horizontal="center" vertical="center" wrapText="1"/>
    </xf>
    <xf numFmtId="181" fontId="23" fillId="6" borderId="1" xfId="0" applyNumberFormat="1" applyFont="1" applyFill="1" applyBorder="1" applyAlignment="1">
      <alignment horizontal="center" vertical="center" wrapText="1"/>
    </xf>
    <xf numFmtId="8" fontId="18" fillId="6" borderId="1" xfId="0" applyNumberFormat="1" applyFont="1" applyFill="1" applyBorder="1" applyAlignment="1">
      <alignment horizontal="center" vertical="center" wrapText="1"/>
    </xf>
    <xf numFmtId="14" fontId="24" fillId="6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181" fontId="0" fillId="10" borderId="1" xfId="0" applyNumberFormat="1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center" vertical="center" textRotation="90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168" fontId="9" fillId="11" borderId="2" xfId="0" applyNumberFormat="1" applyFont="1" applyFill="1" applyBorder="1" applyAlignment="1">
      <alignment horizontal="center"/>
    </xf>
    <xf numFmtId="168" fontId="9" fillId="11" borderId="3" xfId="0" applyNumberFormat="1" applyFont="1" applyFill="1" applyBorder="1" applyAlignment="1">
      <alignment horizontal="center"/>
    </xf>
    <xf numFmtId="168" fontId="9" fillId="11" borderId="4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25" fillId="0" borderId="0" xfId="2"/>
    <xf numFmtId="0" fontId="26" fillId="13" borderId="0" xfId="0" applyFont="1" applyFill="1" applyAlignment="1">
      <alignment horizontal="center" vertical="center"/>
    </xf>
    <xf numFmtId="0" fontId="1" fillId="0" borderId="1" xfId="0" applyFont="1" applyBorder="1"/>
    <xf numFmtId="0" fontId="25" fillId="0" borderId="1" xfId="2" applyBorder="1"/>
    <xf numFmtId="0" fontId="1" fillId="14" borderId="1" xfId="0" applyFont="1" applyFill="1" applyBorder="1"/>
    <xf numFmtId="0" fontId="1" fillId="0" borderId="0" xfId="0" applyFont="1" applyFill="1" applyBorder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FF66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</xdr:row>
          <xdr:rowOff>28575</xdr:rowOff>
        </xdr:from>
        <xdr:to>
          <xdr:col>0</xdr:col>
          <xdr:colOff>819150</xdr:colOff>
          <xdr:row>5</xdr:row>
          <xdr:rowOff>9525</xdr:rowOff>
        </xdr:to>
        <xdr:sp macro="" textlink="">
          <xdr:nvSpPr>
            <xdr:cNvPr id="2153" name="Button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Théorique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</xdr:row>
          <xdr:rowOff>66675</xdr:rowOff>
        </xdr:from>
        <xdr:to>
          <xdr:col>0</xdr:col>
          <xdr:colOff>828675</xdr:colOff>
          <xdr:row>7</xdr:row>
          <xdr:rowOff>95250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Moyennes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5</xdr:row>
          <xdr:rowOff>47625</xdr:rowOff>
        </xdr:from>
        <xdr:to>
          <xdr:col>2</xdr:col>
          <xdr:colOff>219075</xdr:colOff>
          <xdr:row>7</xdr:row>
          <xdr:rowOff>76200</xdr:rowOff>
        </xdr:to>
        <xdr:sp macro="" textlink="">
          <xdr:nvSpPr>
            <xdr:cNvPr id="2156" name="Button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Total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38100</xdr:rowOff>
        </xdr:from>
        <xdr:to>
          <xdr:col>2</xdr:col>
          <xdr:colOff>1085850</xdr:colOff>
          <xdr:row>7</xdr:row>
          <xdr:rowOff>66675</xdr:rowOff>
        </xdr:to>
        <xdr:sp macro="" textlink="">
          <xdr:nvSpPr>
            <xdr:cNvPr id="2157" name="Button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Production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1181100</xdr:colOff>
          <xdr:row>5</xdr:row>
          <xdr:rowOff>57150</xdr:rowOff>
        </xdr:from>
        <xdr:to>
          <xdr:col>2</xdr:col>
          <xdr:colOff>1971675</xdr:colOff>
          <xdr:row>7</xdr:row>
          <xdr:rowOff>85725</xdr:rowOff>
        </xdr:to>
        <xdr:sp macro="" textlink="">
          <xdr:nvSpPr>
            <xdr:cNvPr id="2158" name="Button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Production 99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2066925</xdr:colOff>
          <xdr:row>5</xdr:row>
          <xdr:rowOff>57150</xdr:rowOff>
        </xdr:from>
        <xdr:to>
          <xdr:col>2</xdr:col>
          <xdr:colOff>2857500</xdr:colOff>
          <xdr:row>7</xdr:row>
          <xdr:rowOff>85725</xdr:rowOff>
        </xdr:to>
        <xdr:sp macro="" textlink="">
          <xdr:nvSpPr>
            <xdr:cNvPr id="2159" name="Button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Moyennes mens.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</xdr:row>
          <xdr:rowOff>28575</xdr:rowOff>
        </xdr:from>
        <xdr:to>
          <xdr:col>0</xdr:col>
          <xdr:colOff>819150</xdr:colOff>
          <xdr:row>5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Théorique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</xdr:row>
          <xdr:rowOff>66675</xdr:rowOff>
        </xdr:from>
        <xdr:to>
          <xdr:col>0</xdr:col>
          <xdr:colOff>828675</xdr:colOff>
          <xdr:row>7</xdr:row>
          <xdr:rowOff>95250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Moyennes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5</xdr:row>
          <xdr:rowOff>47625</xdr:rowOff>
        </xdr:from>
        <xdr:to>
          <xdr:col>2</xdr:col>
          <xdr:colOff>219075</xdr:colOff>
          <xdr:row>7</xdr:row>
          <xdr:rowOff>76200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Total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38100</xdr:rowOff>
        </xdr:from>
        <xdr:to>
          <xdr:col>2</xdr:col>
          <xdr:colOff>1085850</xdr:colOff>
          <xdr:row>7</xdr:row>
          <xdr:rowOff>66675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Production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1181100</xdr:colOff>
          <xdr:row>5</xdr:row>
          <xdr:rowOff>57150</xdr:rowOff>
        </xdr:from>
        <xdr:to>
          <xdr:col>2</xdr:col>
          <xdr:colOff>1971675</xdr:colOff>
          <xdr:row>7</xdr:row>
          <xdr:rowOff>85725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Production 99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2066925</xdr:colOff>
          <xdr:row>5</xdr:row>
          <xdr:rowOff>57150</xdr:rowOff>
        </xdr:from>
        <xdr:to>
          <xdr:col>2</xdr:col>
          <xdr:colOff>2857500</xdr:colOff>
          <xdr:row>7</xdr:row>
          <xdr:rowOff>85725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Moyennes mens.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"/>
  <sheetViews>
    <sheetView workbookViewId="0"/>
  </sheetViews>
  <sheetFormatPr baseColWidth="10" defaultRowHeight="12.75" x14ac:dyDescent="0.2"/>
  <sheetData>
    <row r="2" spans="1:3" x14ac:dyDescent="0.2">
      <c r="A2" s="285" t="s">
        <v>386</v>
      </c>
      <c r="B2" s="285"/>
      <c r="C2" s="285"/>
    </row>
    <row r="3" spans="1:3" x14ac:dyDescent="0.2">
      <c r="A3" s="285"/>
      <c r="B3" s="285"/>
      <c r="C3" s="285"/>
    </row>
    <row r="5" spans="1:3" x14ac:dyDescent="0.2">
      <c r="A5" s="288" t="s">
        <v>388</v>
      </c>
      <c r="B5" s="288" t="s">
        <v>4</v>
      </c>
    </row>
    <row r="6" spans="1:3" x14ac:dyDescent="0.2">
      <c r="A6" s="287" t="s">
        <v>385</v>
      </c>
      <c r="B6" s="286" t="s">
        <v>389</v>
      </c>
    </row>
    <row r="7" spans="1:3" x14ac:dyDescent="0.2">
      <c r="A7" s="287" t="s">
        <v>387</v>
      </c>
      <c r="B7" s="286" t="s">
        <v>390</v>
      </c>
    </row>
  </sheetData>
  <dataConsolidate/>
  <mergeCells count="1">
    <mergeCell ref="A2:C3"/>
  </mergeCells>
  <hyperlinks>
    <hyperlink ref="A6" location="'K41'!A1" display="K41"/>
    <hyperlink ref="A7" location="'K41'!A1" display="K4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VO133"/>
  <sheetViews>
    <sheetView tabSelected="1" zoomScaleNormal="100" workbookViewId="0">
      <pane xSplit="7" ySplit="8" topLeftCell="H9" activePane="bottomRight" state="frozen"/>
      <selection pane="topRight" activeCell="G1" sqref="G1"/>
      <selection pane="bottomLeft" activeCell="A7" sqref="A7"/>
      <selection pane="bottomRight" activeCell="E103" sqref="E103"/>
    </sheetView>
  </sheetViews>
  <sheetFormatPr baseColWidth="10" defaultRowHeight="12.75" outlineLevelCol="1" x14ac:dyDescent="0.2"/>
  <cols>
    <col min="1" max="1" width="13" bestFit="1" customWidth="1"/>
    <col min="2" max="2" width="9.42578125" customWidth="1"/>
    <col min="3" max="3" width="46.85546875" bestFit="1" customWidth="1"/>
    <col min="4" max="4" width="9.85546875" customWidth="1" outlineLevel="1"/>
    <col min="5" max="5" width="11" customWidth="1" outlineLevel="1"/>
    <col min="6" max="6" width="11.5703125" customWidth="1" outlineLevel="1"/>
    <col min="7" max="7" width="3" bestFit="1" customWidth="1"/>
    <col min="8" max="8" width="11.28515625" customWidth="1" outlineLevel="1"/>
    <col min="9" max="9" width="11" customWidth="1" outlineLevel="1"/>
    <col min="10" max="10" width="9.140625" customWidth="1" outlineLevel="1"/>
    <col min="11" max="11" width="10.140625" customWidth="1" outlineLevel="1"/>
    <col min="12" max="12" width="11.7109375" customWidth="1" outlineLevel="1"/>
    <col min="13" max="13" width="3" bestFit="1" customWidth="1"/>
    <col min="14" max="14" width="11.28515625" customWidth="1" outlineLevel="1"/>
    <col min="15" max="15" width="11" customWidth="1" outlineLevel="1"/>
    <col min="16" max="16" width="9.7109375" customWidth="1" outlineLevel="1"/>
    <col min="17" max="17" width="11.42578125" customWidth="1" outlineLevel="1"/>
    <col min="18" max="18" width="11.7109375" customWidth="1" outlineLevel="1"/>
    <col min="19" max="19" width="3" bestFit="1" customWidth="1"/>
    <col min="20" max="20" width="11.5703125" customWidth="1" outlineLevel="1"/>
    <col min="21" max="21" width="11.140625" customWidth="1" outlineLevel="1"/>
    <col min="22" max="22" width="11.5703125" customWidth="1" outlineLevel="1"/>
    <col min="23" max="23" width="11" customWidth="1" outlineLevel="1"/>
    <col min="24" max="24" width="11.7109375" customWidth="1" outlineLevel="1"/>
    <col min="25" max="25" width="11.5703125" customWidth="1" outlineLevel="1"/>
    <col min="26" max="26" width="11.140625" customWidth="1" outlineLevel="1"/>
    <col min="27" max="27" width="11.5703125" customWidth="1" outlineLevel="1"/>
    <col min="28" max="28" width="11" customWidth="1" outlineLevel="1"/>
    <col min="29" max="29" width="11.7109375" customWidth="1" outlineLevel="1"/>
    <col min="30" max="30" width="11.5703125" customWidth="1" outlineLevel="1"/>
    <col min="31" max="31" width="11.140625" customWidth="1" outlineLevel="1"/>
    <col min="32" max="32" width="11.5703125" customWidth="1" outlineLevel="1"/>
    <col min="33" max="33" width="11" customWidth="1" outlineLevel="1"/>
    <col min="34" max="34" width="11.7109375" customWidth="1" outlineLevel="1"/>
    <col min="35" max="35" width="11.5703125" customWidth="1" outlineLevel="1"/>
    <col min="36" max="36" width="11.140625" customWidth="1" outlineLevel="1"/>
    <col min="37" max="37" width="11.5703125" customWidth="1" outlineLevel="1"/>
    <col min="38" max="38" width="11" customWidth="1" outlineLevel="1"/>
    <col min="39" max="39" width="11.7109375" customWidth="1" outlineLevel="1"/>
    <col min="40" max="40" width="11.5703125" customWidth="1" outlineLevel="1"/>
    <col min="41" max="41" width="11.140625" customWidth="1" outlineLevel="1"/>
    <col min="42" max="42" width="11.5703125" customWidth="1" outlineLevel="1"/>
    <col min="43" max="43" width="11" customWidth="1" outlineLevel="1"/>
    <col min="44" max="44" width="11.7109375" customWidth="1" outlineLevel="1"/>
    <col min="45" max="45" width="11.5703125" customWidth="1" outlineLevel="1"/>
    <col min="46" max="46" width="11.140625" customWidth="1" outlineLevel="1"/>
    <col min="47" max="47" width="11.5703125" customWidth="1" outlineLevel="1"/>
    <col min="48" max="48" width="11" customWidth="1" outlineLevel="1"/>
    <col min="49" max="49" width="11.7109375" customWidth="1" outlineLevel="1"/>
    <col min="50" max="50" width="11.5703125" customWidth="1" outlineLevel="1"/>
    <col min="51" max="51" width="11.140625" customWidth="1" outlineLevel="1"/>
    <col min="52" max="52" width="11.5703125" customWidth="1" outlineLevel="1"/>
    <col min="53" max="53" width="11" customWidth="1" outlineLevel="1"/>
    <col min="54" max="54" width="11.7109375" customWidth="1" outlineLevel="1"/>
    <col min="55" max="55" width="11.5703125" customWidth="1" outlineLevel="1"/>
    <col min="56" max="56" width="11.140625" customWidth="1" outlineLevel="1"/>
    <col min="57" max="57" width="11.5703125" customWidth="1" outlineLevel="1"/>
    <col min="58" max="58" width="11" customWidth="1" outlineLevel="1"/>
    <col min="59" max="59" width="11.7109375" customWidth="1" outlineLevel="1"/>
    <col min="60" max="60" width="11.5703125" customWidth="1" outlineLevel="1"/>
    <col min="61" max="61" width="11.140625" customWidth="1" outlineLevel="1"/>
    <col min="62" max="62" width="11.5703125" customWidth="1" outlineLevel="1"/>
    <col min="63" max="63" width="11" customWidth="1" outlineLevel="1"/>
    <col min="64" max="64" width="11.7109375" customWidth="1" outlineLevel="1"/>
    <col min="65" max="65" width="11.5703125" customWidth="1" outlineLevel="1"/>
    <col min="66" max="66" width="11.140625" customWidth="1" outlineLevel="1"/>
    <col min="67" max="67" width="11.5703125" customWidth="1" outlineLevel="1"/>
    <col min="68" max="68" width="11" customWidth="1" outlineLevel="1"/>
    <col min="69" max="69" width="11.7109375" customWidth="1" outlineLevel="1"/>
    <col min="70" max="70" width="11.5703125" customWidth="1" outlineLevel="1"/>
    <col min="71" max="71" width="11.140625" customWidth="1" outlineLevel="1"/>
    <col min="72" max="72" width="11.5703125" customWidth="1" outlineLevel="1"/>
    <col min="73" max="73" width="11" customWidth="1" outlineLevel="1"/>
    <col min="74" max="74" width="11.7109375" customWidth="1" outlineLevel="1"/>
    <col min="75" max="75" width="11.5703125" customWidth="1" outlineLevel="1"/>
    <col min="76" max="76" width="11.140625" customWidth="1" outlineLevel="1"/>
    <col min="77" max="77" width="11.5703125" customWidth="1" outlineLevel="1"/>
    <col min="78" max="78" width="11" customWidth="1" outlineLevel="1"/>
    <col min="79" max="79" width="11.7109375" customWidth="1" outlineLevel="1"/>
    <col min="80" max="80" width="11.5703125" customWidth="1" outlineLevel="1"/>
    <col min="81" max="81" width="11.140625" customWidth="1" outlineLevel="1"/>
    <col min="82" max="82" width="11.5703125" customWidth="1" outlineLevel="1"/>
    <col min="83" max="83" width="11" customWidth="1" outlineLevel="1"/>
    <col min="84" max="84" width="11.7109375" customWidth="1" outlineLevel="1"/>
    <col min="85" max="85" width="11.5703125" customWidth="1" outlineLevel="1"/>
    <col min="86" max="86" width="11.140625" customWidth="1" outlineLevel="1"/>
    <col min="87" max="87" width="11.5703125" customWidth="1" outlineLevel="1"/>
    <col min="88" max="88" width="11" customWidth="1" outlineLevel="1"/>
    <col min="89" max="89" width="11.7109375" customWidth="1" outlineLevel="1"/>
    <col min="90" max="90" width="11.5703125" customWidth="1" outlineLevel="1"/>
    <col min="91" max="91" width="11.140625" customWidth="1" outlineLevel="1"/>
    <col min="92" max="92" width="11.5703125" customWidth="1" outlineLevel="1"/>
    <col min="93" max="93" width="11" customWidth="1" outlineLevel="1"/>
    <col min="94" max="94" width="11.7109375" customWidth="1" outlineLevel="1"/>
    <col min="95" max="95" width="11.5703125" customWidth="1" outlineLevel="1"/>
    <col min="96" max="96" width="11.140625" customWidth="1" outlineLevel="1"/>
    <col min="97" max="97" width="11.5703125" customWidth="1" outlineLevel="1"/>
    <col min="98" max="98" width="11" customWidth="1" outlineLevel="1"/>
    <col min="99" max="99" width="11.7109375" customWidth="1" outlineLevel="1"/>
    <col min="100" max="100" width="11.5703125" customWidth="1" outlineLevel="1"/>
    <col min="101" max="101" width="11.140625" customWidth="1" outlineLevel="1"/>
    <col min="102" max="102" width="11.5703125" customWidth="1" outlineLevel="1"/>
    <col min="103" max="103" width="11" customWidth="1" outlineLevel="1"/>
    <col min="104" max="104" width="11.7109375" customWidth="1" outlineLevel="1"/>
    <col min="105" max="105" width="11.5703125" customWidth="1" outlineLevel="1"/>
    <col min="106" max="106" width="11.140625" customWidth="1" outlineLevel="1"/>
    <col min="107" max="107" width="11.5703125" customWidth="1" outlineLevel="1"/>
    <col min="108" max="108" width="11" customWidth="1" outlineLevel="1"/>
    <col min="109" max="109" width="11.7109375" customWidth="1" outlineLevel="1"/>
    <col min="110" max="110" width="11.5703125" customWidth="1" outlineLevel="1"/>
    <col min="111" max="111" width="11.140625" customWidth="1" outlineLevel="1"/>
    <col min="112" max="112" width="11.5703125" customWidth="1" outlineLevel="1"/>
    <col min="113" max="113" width="11" customWidth="1" outlineLevel="1"/>
    <col min="114" max="114" width="11.7109375" customWidth="1" outlineLevel="1"/>
    <col min="115" max="115" width="11.5703125" customWidth="1" outlineLevel="1"/>
    <col min="116" max="116" width="11.140625" customWidth="1" outlineLevel="1"/>
    <col min="117" max="117" width="11.5703125" customWidth="1" outlineLevel="1"/>
    <col min="118" max="118" width="11" customWidth="1" outlineLevel="1"/>
    <col min="119" max="119" width="11.7109375" customWidth="1" outlineLevel="1"/>
    <col min="120" max="120" width="11.5703125" customWidth="1" outlineLevel="1"/>
    <col min="121" max="121" width="11.140625" customWidth="1" outlineLevel="1"/>
    <col min="122" max="122" width="11.5703125" customWidth="1" outlineLevel="1"/>
    <col min="123" max="123" width="11" customWidth="1" outlineLevel="1"/>
    <col min="124" max="124" width="11.7109375" customWidth="1" outlineLevel="1"/>
    <col min="125" max="125" width="11.5703125" customWidth="1" outlineLevel="1"/>
    <col min="126" max="126" width="11.140625" customWidth="1" outlineLevel="1"/>
    <col min="127" max="127" width="11.5703125" customWidth="1" outlineLevel="1"/>
    <col min="128" max="128" width="11" customWidth="1" outlineLevel="1"/>
    <col min="129" max="129" width="11.7109375" customWidth="1" outlineLevel="1"/>
    <col min="130" max="130" width="11.5703125" customWidth="1" outlineLevel="1"/>
    <col min="131" max="131" width="11.140625" customWidth="1" outlineLevel="1"/>
    <col min="132" max="132" width="11.5703125" customWidth="1" outlineLevel="1"/>
    <col min="133" max="133" width="11" customWidth="1" outlineLevel="1"/>
    <col min="134" max="134" width="11.7109375" customWidth="1" outlineLevel="1"/>
    <col min="135" max="135" width="11.5703125" customWidth="1" outlineLevel="1"/>
    <col min="136" max="136" width="11.140625" customWidth="1" outlineLevel="1"/>
    <col min="137" max="137" width="11.5703125" customWidth="1" outlineLevel="1"/>
    <col min="138" max="138" width="11" customWidth="1" outlineLevel="1"/>
    <col min="139" max="139" width="11.7109375" customWidth="1" outlineLevel="1"/>
    <col min="140" max="140" width="11.5703125" customWidth="1" outlineLevel="1"/>
    <col min="141" max="141" width="11.140625" customWidth="1" outlineLevel="1"/>
    <col min="142" max="142" width="11.5703125" customWidth="1" outlineLevel="1"/>
    <col min="143" max="143" width="11" customWidth="1" outlineLevel="1"/>
    <col min="144" max="144" width="11.7109375" customWidth="1" outlineLevel="1"/>
    <col min="145" max="145" width="11.5703125" customWidth="1" outlineLevel="1"/>
    <col min="146" max="146" width="11.140625" customWidth="1" outlineLevel="1"/>
    <col min="147" max="147" width="11.5703125" customWidth="1" outlineLevel="1"/>
    <col min="148" max="148" width="11" customWidth="1" outlineLevel="1"/>
    <col min="149" max="149" width="11.7109375" customWidth="1" outlineLevel="1"/>
    <col min="150" max="150" width="11.5703125" customWidth="1" outlineLevel="1"/>
    <col min="151" max="151" width="11.140625" customWidth="1" outlineLevel="1"/>
    <col min="152" max="152" width="11.5703125" customWidth="1" outlineLevel="1"/>
    <col min="153" max="153" width="11" customWidth="1" outlineLevel="1"/>
    <col min="154" max="154" width="11.7109375" customWidth="1" outlineLevel="1"/>
    <col min="155" max="155" width="11.5703125" customWidth="1" outlineLevel="1"/>
    <col min="156" max="156" width="11.140625" customWidth="1" outlineLevel="1"/>
    <col min="157" max="157" width="11.5703125" customWidth="1" outlineLevel="1"/>
    <col min="158" max="158" width="11" customWidth="1" outlineLevel="1"/>
    <col min="159" max="159" width="11.7109375" customWidth="1" outlineLevel="1"/>
    <col min="160" max="160" width="11.5703125" customWidth="1" outlineLevel="1"/>
    <col min="161" max="161" width="11.140625" customWidth="1" outlineLevel="1"/>
    <col min="162" max="162" width="11.5703125" customWidth="1" outlineLevel="1"/>
    <col min="163" max="163" width="11" customWidth="1" outlineLevel="1"/>
    <col min="164" max="164" width="11.7109375" customWidth="1" outlineLevel="1"/>
    <col min="165" max="165" width="11.5703125" customWidth="1" outlineLevel="1"/>
    <col min="166" max="166" width="11.140625" customWidth="1" outlineLevel="1"/>
    <col min="167" max="167" width="11.5703125" customWidth="1" outlineLevel="1"/>
    <col min="168" max="168" width="11" customWidth="1" outlineLevel="1"/>
    <col min="169" max="169" width="11.7109375" customWidth="1" outlineLevel="1"/>
    <col min="170" max="170" width="11.5703125" customWidth="1" outlineLevel="1"/>
    <col min="171" max="171" width="11.140625" customWidth="1" outlineLevel="1"/>
    <col min="172" max="172" width="11.5703125" customWidth="1" outlineLevel="1"/>
    <col min="173" max="173" width="11" customWidth="1" outlineLevel="1"/>
    <col min="174" max="174" width="11.7109375" customWidth="1" outlineLevel="1"/>
    <col min="175" max="175" width="11.5703125" customWidth="1" outlineLevel="1"/>
    <col min="176" max="176" width="11.140625" customWidth="1" outlineLevel="1"/>
    <col min="177" max="177" width="11.5703125" customWidth="1" outlineLevel="1"/>
    <col min="178" max="178" width="11" customWidth="1" outlineLevel="1"/>
    <col min="179" max="179" width="11.7109375" customWidth="1" outlineLevel="1"/>
    <col min="180" max="180" width="11.5703125" customWidth="1" outlineLevel="1"/>
    <col min="181" max="181" width="11.140625" customWidth="1" outlineLevel="1"/>
    <col min="182" max="182" width="11.5703125" customWidth="1" outlineLevel="1"/>
    <col min="183" max="183" width="11" customWidth="1" outlineLevel="1"/>
    <col min="184" max="184" width="11.7109375" customWidth="1" outlineLevel="1"/>
    <col min="185" max="185" width="11.5703125" customWidth="1" outlineLevel="1"/>
    <col min="186" max="186" width="11.140625" customWidth="1" outlineLevel="1"/>
    <col min="187" max="187" width="11.5703125" customWidth="1" outlineLevel="1"/>
    <col min="188" max="188" width="11" customWidth="1" outlineLevel="1"/>
    <col min="189" max="189" width="11.7109375" customWidth="1" outlineLevel="1"/>
    <col min="190" max="190" width="11.5703125" customWidth="1" outlineLevel="1"/>
    <col min="191" max="191" width="11.140625" customWidth="1" outlineLevel="1"/>
    <col min="192" max="192" width="11.5703125" customWidth="1" outlineLevel="1"/>
    <col min="193" max="193" width="11" customWidth="1" outlineLevel="1"/>
    <col min="194" max="194" width="11.7109375" customWidth="1" outlineLevel="1"/>
    <col min="195" max="195" width="11.5703125" customWidth="1" outlineLevel="1"/>
    <col min="196" max="196" width="11.140625" customWidth="1" outlineLevel="1"/>
    <col min="197" max="197" width="11.5703125" customWidth="1" outlineLevel="1"/>
    <col min="198" max="198" width="11" customWidth="1" outlineLevel="1"/>
    <col min="199" max="199" width="11.7109375" customWidth="1" outlineLevel="1"/>
    <col min="200" max="200" width="11.5703125" customWidth="1" outlineLevel="1"/>
    <col min="201" max="201" width="11.140625" customWidth="1" outlineLevel="1"/>
    <col min="202" max="202" width="11.5703125" customWidth="1" outlineLevel="1"/>
    <col min="203" max="203" width="11" customWidth="1" outlineLevel="1"/>
    <col min="204" max="204" width="11.7109375" customWidth="1" outlineLevel="1"/>
    <col min="205" max="205" width="11.5703125" customWidth="1" outlineLevel="1"/>
    <col min="206" max="206" width="11.140625" customWidth="1" outlineLevel="1"/>
    <col min="207" max="207" width="11.5703125" customWidth="1" outlineLevel="1"/>
    <col min="208" max="208" width="11" customWidth="1" outlineLevel="1"/>
    <col min="209" max="209" width="11.7109375" customWidth="1" outlineLevel="1"/>
    <col min="210" max="210" width="11.5703125" customWidth="1" outlineLevel="1"/>
    <col min="211" max="211" width="11.140625" customWidth="1" outlineLevel="1"/>
    <col min="212" max="212" width="11.5703125" customWidth="1" outlineLevel="1"/>
    <col min="213" max="213" width="11" customWidth="1" outlineLevel="1"/>
    <col min="214" max="214" width="11.7109375" customWidth="1" outlineLevel="1"/>
    <col min="215" max="215" width="11.5703125" customWidth="1" outlineLevel="1"/>
    <col min="216" max="216" width="11.140625" customWidth="1" outlineLevel="1"/>
    <col min="217" max="217" width="11.5703125" customWidth="1" outlineLevel="1"/>
    <col min="218" max="218" width="11" customWidth="1" outlineLevel="1"/>
    <col min="219" max="219" width="11.7109375" customWidth="1" outlineLevel="1"/>
    <col min="220" max="220" width="11.5703125" customWidth="1" outlineLevel="1"/>
    <col min="221" max="221" width="11.140625" customWidth="1" outlineLevel="1"/>
    <col min="222" max="222" width="11.5703125" customWidth="1" outlineLevel="1"/>
    <col min="223" max="223" width="11" customWidth="1" outlineLevel="1"/>
    <col min="224" max="224" width="11.7109375" customWidth="1" outlineLevel="1"/>
    <col min="225" max="225" width="11.5703125" customWidth="1" outlineLevel="1"/>
    <col min="226" max="226" width="11.140625" customWidth="1" outlineLevel="1"/>
    <col min="227" max="227" width="11.5703125" customWidth="1" outlineLevel="1"/>
    <col min="228" max="228" width="11" customWidth="1" outlineLevel="1"/>
    <col min="229" max="229" width="11.7109375" customWidth="1" outlineLevel="1"/>
    <col min="230" max="230" width="11.5703125" customWidth="1" outlineLevel="1"/>
    <col min="231" max="231" width="11.140625" customWidth="1" outlineLevel="1"/>
    <col min="232" max="232" width="11.5703125" customWidth="1" outlineLevel="1"/>
    <col min="233" max="233" width="11" customWidth="1" outlineLevel="1"/>
    <col min="234" max="234" width="11.7109375" customWidth="1" outlineLevel="1"/>
    <col min="235" max="235" width="11.5703125" customWidth="1" outlineLevel="1"/>
    <col min="236" max="236" width="11.140625" customWidth="1" outlineLevel="1"/>
    <col min="237" max="237" width="11.5703125" customWidth="1" outlineLevel="1"/>
    <col min="238" max="238" width="11" customWidth="1" outlineLevel="1"/>
    <col min="239" max="239" width="11.7109375" customWidth="1" outlineLevel="1"/>
    <col min="240" max="240" width="11.5703125" customWidth="1" outlineLevel="1"/>
    <col min="241" max="241" width="11.140625" customWidth="1" outlineLevel="1"/>
    <col min="242" max="242" width="11.5703125" customWidth="1" outlineLevel="1"/>
    <col min="243" max="243" width="11" customWidth="1" outlineLevel="1"/>
    <col min="244" max="244" width="11.7109375" customWidth="1" outlineLevel="1"/>
    <col min="245" max="245" width="11.5703125" customWidth="1" outlineLevel="1"/>
    <col min="246" max="246" width="11.140625" customWidth="1" outlineLevel="1"/>
    <col min="247" max="247" width="11.5703125" customWidth="1" outlineLevel="1"/>
    <col min="248" max="248" width="11" customWidth="1" outlineLevel="1"/>
    <col min="249" max="249" width="11.7109375" customWidth="1" outlineLevel="1"/>
    <col min="250" max="250" width="11.5703125" customWidth="1" outlineLevel="1"/>
    <col min="251" max="251" width="11.140625" customWidth="1" outlineLevel="1"/>
    <col min="252" max="252" width="11.5703125" customWidth="1" outlineLevel="1"/>
    <col min="253" max="253" width="11" customWidth="1" outlineLevel="1"/>
    <col min="254" max="254" width="11.7109375" customWidth="1" outlineLevel="1"/>
    <col min="255" max="255" width="11.5703125" customWidth="1" outlineLevel="1"/>
    <col min="256" max="256" width="11.140625" customWidth="1" outlineLevel="1"/>
    <col min="257" max="257" width="11.5703125" customWidth="1" outlineLevel="1"/>
    <col min="258" max="258" width="11" customWidth="1" outlineLevel="1"/>
    <col min="259" max="259" width="11.7109375" customWidth="1" outlineLevel="1"/>
    <col min="260" max="260" width="11.5703125" customWidth="1" outlineLevel="1"/>
    <col min="261" max="261" width="11.140625" customWidth="1" outlineLevel="1"/>
    <col min="262" max="262" width="11.5703125" customWidth="1" outlineLevel="1"/>
    <col min="263" max="263" width="11" customWidth="1" outlineLevel="1"/>
    <col min="264" max="264" width="11.7109375" customWidth="1" outlineLevel="1"/>
    <col min="265" max="265" width="11.5703125" customWidth="1" outlineLevel="1"/>
    <col min="266" max="266" width="11.140625" customWidth="1" outlineLevel="1"/>
    <col min="267" max="267" width="11.5703125" customWidth="1" outlineLevel="1"/>
    <col min="268" max="268" width="11" customWidth="1" outlineLevel="1"/>
    <col min="269" max="269" width="11.7109375" customWidth="1" outlineLevel="1"/>
    <col min="270" max="270" width="11.5703125" customWidth="1" outlineLevel="1"/>
    <col min="271" max="271" width="11.140625" customWidth="1" outlineLevel="1"/>
    <col min="272" max="272" width="11.5703125" customWidth="1" outlineLevel="1"/>
    <col min="273" max="273" width="11" customWidth="1" outlineLevel="1"/>
    <col min="274" max="274" width="11.7109375" customWidth="1" outlineLevel="1"/>
    <col min="275" max="275" width="11.5703125" customWidth="1" outlineLevel="1"/>
    <col min="276" max="276" width="11.140625" customWidth="1" outlineLevel="1"/>
    <col min="277" max="277" width="11.5703125" customWidth="1" outlineLevel="1"/>
    <col min="278" max="278" width="11" customWidth="1" outlineLevel="1"/>
    <col min="279" max="279" width="11.7109375" customWidth="1" outlineLevel="1"/>
    <col min="280" max="280" width="11.5703125" customWidth="1" outlineLevel="1"/>
    <col min="281" max="281" width="11.140625" customWidth="1" outlineLevel="1"/>
    <col min="282" max="282" width="11.5703125" customWidth="1" outlineLevel="1"/>
    <col min="283" max="283" width="11" customWidth="1" outlineLevel="1"/>
    <col min="284" max="284" width="11.7109375" customWidth="1" outlineLevel="1"/>
    <col min="285" max="285" width="11.5703125" customWidth="1" outlineLevel="1"/>
    <col min="286" max="286" width="11.140625" customWidth="1" outlineLevel="1"/>
    <col min="287" max="287" width="11.5703125" customWidth="1" outlineLevel="1"/>
    <col min="288" max="288" width="11" customWidth="1" outlineLevel="1"/>
    <col min="289" max="289" width="11.7109375" customWidth="1" outlineLevel="1"/>
    <col min="290" max="290" width="11.5703125" customWidth="1" outlineLevel="1"/>
    <col min="291" max="291" width="11.140625" customWidth="1" outlineLevel="1"/>
    <col min="292" max="292" width="11.5703125" customWidth="1" outlineLevel="1"/>
    <col min="293" max="293" width="11" customWidth="1" outlineLevel="1"/>
    <col min="294" max="294" width="11.7109375" customWidth="1" outlineLevel="1"/>
    <col min="295" max="295" width="11.5703125" customWidth="1" outlineLevel="1"/>
    <col min="296" max="296" width="11.140625" customWidth="1" outlineLevel="1"/>
    <col min="297" max="297" width="11.5703125" customWidth="1" outlineLevel="1"/>
    <col min="298" max="298" width="11" customWidth="1" outlineLevel="1"/>
    <col min="299" max="299" width="11.7109375" customWidth="1" outlineLevel="1"/>
    <col min="300" max="300" width="11.5703125" customWidth="1" outlineLevel="1"/>
    <col min="301" max="301" width="11.140625" customWidth="1" outlineLevel="1"/>
    <col min="302" max="302" width="11.5703125" customWidth="1" outlineLevel="1"/>
    <col min="303" max="303" width="11" customWidth="1" outlineLevel="1"/>
    <col min="304" max="304" width="11.7109375" customWidth="1" outlineLevel="1"/>
    <col min="305" max="305" width="11.5703125" customWidth="1" outlineLevel="1"/>
    <col min="306" max="306" width="11.140625" customWidth="1" outlineLevel="1"/>
    <col min="307" max="307" width="11.5703125" customWidth="1" outlineLevel="1"/>
    <col min="308" max="308" width="11" customWidth="1" outlineLevel="1"/>
    <col min="309" max="309" width="11.7109375" customWidth="1" outlineLevel="1"/>
    <col min="310" max="310" width="11.5703125" customWidth="1" outlineLevel="1"/>
    <col min="311" max="311" width="11.140625" customWidth="1" outlineLevel="1"/>
    <col min="312" max="312" width="11.5703125" customWidth="1" outlineLevel="1"/>
    <col min="313" max="313" width="11" customWidth="1" outlineLevel="1"/>
    <col min="314" max="314" width="11.7109375" customWidth="1" outlineLevel="1"/>
    <col min="315" max="315" width="11.5703125" customWidth="1" outlineLevel="1"/>
    <col min="316" max="316" width="11.140625" customWidth="1" outlineLevel="1"/>
    <col min="317" max="317" width="11.5703125" customWidth="1" outlineLevel="1"/>
    <col min="318" max="318" width="11" customWidth="1" outlineLevel="1"/>
    <col min="319" max="319" width="11.7109375" customWidth="1" outlineLevel="1"/>
    <col min="320" max="320" width="11.5703125" customWidth="1" outlineLevel="1"/>
    <col min="321" max="321" width="11.140625" customWidth="1" outlineLevel="1"/>
    <col min="322" max="322" width="11.5703125" customWidth="1" outlineLevel="1"/>
    <col min="323" max="323" width="11" customWidth="1" outlineLevel="1"/>
    <col min="324" max="324" width="11.7109375" customWidth="1" outlineLevel="1"/>
    <col min="325" max="325" width="11.5703125" customWidth="1" outlineLevel="1"/>
    <col min="326" max="326" width="11.140625" customWidth="1" outlineLevel="1"/>
    <col min="327" max="327" width="11.5703125" customWidth="1" outlineLevel="1"/>
    <col min="328" max="328" width="11" customWidth="1" outlineLevel="1"/>
    <col min="329" max="329" width="11.7109375" customWidth="1" outlineLevel="1"/>
    <col min="330" max="330" width="11.5703125" customWidth="1" outlineLevel="1"/>
    <col min="331" max="331" width="11.140625" customWidth="1" outlineLevel="1"/>
    <col min="332" max="332" width="11.5703125" customWidth="1" outlineLevel="1"/>
    <col min="333" max="333" width="11" customWidth="1" outlineLevel="1"/>
    <col min="334" max="334" width="11.7109375" customWidth="1" outlineLevel="1"/>
    <col min="335" max="335" width="11.5703125" customWidth="1" outlineLevel="1"/>
    <col min="336" max="336" width="11.140625" customWidth="1" outlineLevel="1"/>
    <col min="337" max="337" width="11.5703125" customWidth="1" outlineLevel="1"/>
    <col min="338" max="338" width="11" customWidth="1" outlineLevel="1"/>
    <col min="339" max="339" width="11.7109375" customWidth="1" outlineLevel="1"/>
    <col min="340" max="340" width="11.5703125" customWidth="1" outlineLevel="1"/>
    <col min="341" max="341" width="11.140625" customWidth="1" outlineLevel="1"/>
    <col min="342" max="342" width="11.5703125" customWidth="1" outlineLevel="1"/>
    <col min="343" max="343" width="11" customWidth="1" outlineLevel="1"/>
    <col min="344" max="344" width="11.7109375" customWidth="1" outlineLevel="1"/>
    <col min="345" max="345" width="11.5703125" customWidth="1" outlineLevel="1"/>
    <col min="346" max="346" width="11.140625" customWidth="1" outlineLevel="1"/>
    <col min="347" max="347" width="11.5703125" customWidth="1" outlineLevel="1"/>
    <col min="348" max="348" width="11" customWidth="1" outlineLevel="1"/>
    <col min="349" max="349" width="11.7109375" customWidth="1" outlineLevel="1"/>
    <col min="350" max="350" width="11.5703125" customWidth="1" outlineLevel="1"/>
    <col min="351" max="351" width="11.140625" customWidth="1" outlineLevel="1"/>
    <col min="352" max="352" width="11.5703125" customWidth="1" outlineLevel="1"/>
    <col min="353" max="353" width="11" customWidth="1" outlineLevel="1"/>
    <col min="354" max="354" width="11.7109375" customWidth="1" outlineLevel="1"/>
    <col min="355" max="355" width="11.5703125" customWidth="1" outlineLevel="1"/>
    <col min="356" max="356" width="11.140625" customWidth="1" outlineLevel="1"/>
    <col min="357" max="357" width="11.5703125" customWidth="1" outlineLevel="1"/>
    <col min="358" max="358" width="11" customWidth="1" outlineLevel="1"/>
    <col min="359" max="359" width="11.7109375" customWidth="1" outlineLevel="1"/>
    <col min="360" max="360" width="11.5703125" customWidth="1" outlineLevel="1"/>
    <col min="361" max="361" width="11.140625" customWidth="1" outlineLevel="1"/>
    <col min="362" max="362" width="11.5703125" customWidth="1" outlineLevel="1"/>
    <col min="363" max="363" width="11" customWidth="1" outlineLevel="1"/>
    <col min="364" max="364" width="11.7109375" customWidth="1" outlineLevel="1"/>
    <col min="365" max="365" width="11.5703125" customWidth="1" outlineLevel="1"/>
    <col min="366" max="366" width="11.140625" customWidth="1" outlineLevel="1"/>
    <col min="367" max="367" width="11.5703125" customWidth="1" outlineLevel="1"/>
    <col min="368" max="368" width="11" customWidth="1" outlineLevel="1"/>
    <col min="369" max="369" width="11.7109375" customWidth="1" outlineLevel="1"/>
    <col min="370" max="370" width="11.5703125" customWidth="1" outlineLevel="1"/>
    <col min="371" max="371" width="11.140625" customWidth="1" outlineLevel="1"/>
    <col min="372" max="372" width="11.5703125" customWidth="1" outlineLevel="1"/>
    <col min="373" max="373" width="11" customWidth="1" outlineLevel="1"/>
    <col min="374" max="374" width="11.7109375" customWidth="1" outlineLevel="1"/>
    <col min="375" max="375" width="11.5703125" customWidth="1" outlineLevel="1"/>
    <col min="376" max="376" width="11.140625" customWidth="1" outlineLevel="1"/>
    <col min="377" max="377" width="11.5703125" customWidth="1" outlineLevel="1"/>
    <col min="378" max="378" width="11" customWidth="1" outlineLevel="1"/>
    <col min="379" max="379" width="11.7109375" customWidth="1" outlineLevel="1"/>
    <col min="380" max="380" width="11.5703125" customWidth="1" outlineLevel="1"/>
    <col min="381" max="381" width="11.140625" customWidth="1" outlineLevel="1"/>
    <col min="382" max="382" width="11.5703125" customWidth="1" outlineLevel="1"/>
    <col min="383" max="383" width="11" customWidth="1" outlineLevel="1"/>
    <col min="384" max="384" width="11.7109375" customWidth="1" outlineLevel="1"/>
    <col min="385" max="385" width="11.5703125" customWidth="1" outlineLevel="1"/>
    <col min="386" max="386" width="11.140625" customWidth="1" outlineLevel="1"/>
    <col min="387" max="387" width="11.5703125" customWidth="1" outlineLevel="1"/>
    <col min="388" max="388" width="11" customWidth="1" outlineLevel="1"/>
    <col min="389" max="389" width="11.7109375" customWidth="1" outlineLevel="1"/>
    <col min="390" max="390" width="11.5703125" customWidth="1" outlineLevel="1"/>
    <col min="391" max="391" width="11.140625" customWidth="1" outlineLevel="1"/>
    <col min="392" max="392" width="11.5703125" customWidth="1" outlineLevel="1"/>
    <col min="393" max="393" width="11" customWidth="1" outlineLevel="1"/>
    <col min="394" max="394" width="11.7109375" customWidth="1" outlineLevel="1"/>
    <col min="395" max="395" width="11.5703125" customWidth="1" outlineLevel="1"/>
    <col min="396" max="396" width="11.140625" customWidth="1" outlineLevel="1"/>
    <col min="397" max="397" width="11.5703125" customWidth="1" outlineLevel="1"/>
    <col min="398" max="398" width="11" customWidth="1" outlineLevel="1"/>
    <col min="399" max="399" width="11.7109375" customWidth="1" outlineLevel="1"/>
    <col min="400" max="400" width="11.5703125" customWidth="1" outlineLevel="1"/>
    <col min="401" max="401" width="11.140625" customWidth="1" outlineLevel="1"/>
    <col min="402" max="402" width="11.5703125" customWidth="1" outlineLevel="1"/>
    <col min="403" max="403" width="11" customWidth="1" outlineLevel="1"/>
    <col min="404" max="404" width="11.7109375" customWidth="1" outlineLevel="1"/>
    <col min="405" max="405" width="11.5703125" customWidth="1" outlineLevel="1"/>
    <col min="406" max="406" width="11.140625" customWidth="1" outlineLevel="1"/>
    <col min="407" max="407" width="11.5703125" customWidth="1" outlineLevel="1"/>
    <col min="408" max="408" width="11" customWidth="1" outlineLevel="1"/>
    <col min="409" max="409" width="11.7109375" customWidth="1" outlineLevel="1"/>
    <col min="410" max="410" width="11.5703125" customWidth="1" outlineLevel="1"/>
    <col min="411" max="411" width="11.140625" customWidth="1" outlineLevel="1"/>
    <col min="412" max="412" width="11.5703125" customWidth="1" outlineLevel="1"/>
    <col min="413" max="413" width="11" customWidth="1" outlineLevel="1"/>
    <col min="414" max="414" width="11.7109375" customWidth="1" outlineLevel="1"/>
    <col min="415" max="415" width="11.5703125" customWidth="1" outlineLevel="1"/>
    <col min="416" max="416" width="11.140625" customWidth="1" outlineLevel="1"/>
    <col min="417" max="417" width="11.5703125" customWidth="1" outlineLevel="1"/>
    <col min="418" max="418" width="11" customWidth="1" outlineLevel="1"/>
    <col min="419" max="419" width="11.7109375" customWidth="1" outlineLevel="1"/>
    <col min="420" max="420" width="11.5703125" customWidth="1" outlineLevel="1"/>
    <col min="421" max="421" width="11.140625" customWidth="1" outlineLevel="1"/>
    <col min="422" max="422" width="11.5703125" customWidth="1" outlineLevel="1"/>
    <col min="423" max="423" width="11" customWidth="1" outlineLevel="1"/>
    <col min="424" max="424" width="11.7109375" customWidth="1" outlineLevel="1"/>
    <col min="425" max="425" width="11.5703125" customWidth="1" outlineLevel="1"/>
    <col min="426" max="426" width="11.140625" customWidth="1" outlineLevel="1"/>
    <col min="427" max="427" width="11.5703125" customWidth="1" outlineLevel="1"/>
    <col min="428" max="428" width="11" customWidth="1" outlineLevel="1"/>
    <col min="429" max="429" width="11.7109375" customWidth="1" outlineLevel="1"/>
    <col min="430" max="430" width="11.5703125" customWidth="1" outlineLevel="1"/>
    <col min="431" max="431" width="11.140625" customWidth="1" outlineLevel="1"/>
    <col min="432" max="432" width="11.5703125" customWidth="1" outlineLevel="1"/>
    <col min="433" max="433" width="11" customWidth="1" outlineLevel="1"/>
    <col min="434" max="434" width="11.7109375" customWidth="1" outlineLevel="1"/>
    <col min="435" max="435" width="11.5703125" customWidth="1" outlineLevel="1"/>
    <col min="436" max="436" width="11.140625" customWidth="1" outlineLevel="1"/>
    <col min="437" max="437" width="11.5703125" customWidth="1" outlineLevel="1"/>
    <col min="438" max="438" width="11" customWidth="1" outlineLevel="1"/>
    <col min="439" max="439" width="11.7109375" customWidth="1" outlineLevel="1"/>
    <col min="440" max="440" width="11.5703125" customWidth="1" outlineLevel="1"/>
    <col min="441" max="441" width="11.140625" customWidth="1" outlineLevel="1"/>
    <col min="442" max="442" width="11.5703125" customWidth="1" outlineLevel="1"/>
    <col min="443" max="443" width="11" customWidth="1" outlineLevel="1"/>
    <col min="444" max="444" width="11.7109375" customWidth="1" outlineLevel="1"/>
    <col min="445" max="445" width="11.5703125" customWidth="1" outlineLevel="1"/>
    <col min="446" max="446" width="11.140625" customWidth="1" outlineLevel="1"/>
    <col min="447" max="447" width="11.5703125" customWidth="1" outlineLevel="1"/>
    <col min="448" max="448" width="11" customWidth="1" outlineLevel="1"/>
    <col min="449" max="449" width="11.7109375" customWidth="1" outlineLevel="1"/>
    <col min="450" max="450" width="11.5703125" customWidth="1" outlineLevel="1"/>
    <col min="451" max="451" width="11.140625" customWidth="1" outlineLevel="1"/>
    <col min="452" max="452" width="11.5703125" customWidth="1" outlineLevel="1"/>
    <col min="453" max="453" width="11" customWidth="1" outlineLevel="1"/>
    <col min="454" max="454" width="11.7109375" customWidth="1" outlineLevel="1"/>
    <col min="455" max="455" width="11.5703125" customWidth="1" outlineLevel="1"/>
    <col min="456" max="456" width="11.140625" customWidth="1" outlineLevel="1"/>
    <col min="457" max="457" width="11.5703125" customWidth="1" outlineLevel="1"/>
    <col min="458" max="458" width="11" customWidth="1" outlineLevel="1"/>
    <col min="459" max="459" width="11.7109375" customWidth="1" outlineLevel="1"/>
    <col min="460" max="460" width="11.5703125" customWidth="1" outlineLevel="1"/>
    <col min="461" max="461" width="11.140625" customWidth="1" outlineLevel="1"/>
    <col min="462" max="462" width="11.5703125" customWidth="1" outlineLevel="1"/>
    <col min="463" max="463" width="11" customWidth="1" outlineLevel="1"/>
    <col min="464" max="464" width="11.7109375" customWidth="1" outlineLevel="1"/>
    <col min="465" max="465" width="11.5703125" customWidth="1" outlineLevel="1"/>
    <col min="466" max="466" width="11.140625" customWidth="1" outlineLevel="1"/>
    <col min="467" max="467" width="11.5703125" customWidth="1" outlineLevel="1"/>
    <col min="468" max="468" width="11" customWidth="1" outlineLevel="1"/>
    <col min="469" max="469" width="11.7109375" customWidth="1" outlineLevel="1"/>
    <col min="470" max="470" width="11.5703125" customWidth="1" outlineLevel="1"/>
    <col min="471" max="471" width="11.140625" customWidth="1" outlineLevel="1"/>
    <col min="472" max="472" width="11.5703125" customWidth="1" outlineLevel="1"/>
    <col min="473" max="473" width="11" customWidth="1" outlineLevel="1"/>
    <col min="474" max="474" width="11.7109375" customWidth="1" outlineLevel="1"/>
    <col min="475" max="475" width="11.5703125" customWidth="1" outlineLevel="1"/>
    <col min="476" max="476" width="11.140625" customWidth="1" outlineLevel="1"/>
    <col min="477" max="477" width="11.5703125" customWidth="1" outlineLevel="1"/>
    <col min="478" max="478" width="11" customWidth="1" outlineLevel="1"/>
    <col min="479" max="479" width="11.7109375" customWidth="1" outlineLevel="1"/>
    <col min="480" max="480" width="11.5703125" customWidth="1" outlineLevel="1"/>
    <col min="481" max="481" width="11.140625" customWidth="1" outlineLevel="1"/>
    <col min="482" max="482" width="11.5703125" customWidth="1" outlineLevel="1"/>
    <col min="483" max="483" width="11" customWidth="1" outlineLevel="1"/>
    <col min="484" max="484" width="11.7109375" customWidth="1" outlineLevel="1"/>
    <col min="485" max="485" width="11.5703125" customWidth="1" outlineLevel="1"/>
    <col min="486" max="486" width="11.140625" customWidth="1" outlineLevel="1"/>
    <col min="487" max="487" width="11.5703125" customWidth="1" outlineLevel="1"/>
    <col min="488" max="488" width="11" customWidth="1" outlineLevel="1"/>
    <col min="489" max="489" width="11.7109375" customWidth="1" outlineLevel="1"/>
    <col min="490" max="490" width="11.5703125" customWidth="1" outlineLevel="1"/>
    <col min="491" max="491" width="11.140625" customWidth="1" outlineLevel="1"/>
    <col min="492" max="492" width="11.5703125" customWidth="1" outlineLevel="1"/>
    <col min="493" max="493" width="11" customWidth="1" outlineLevel="1"/>
    <col min="494" max="494" width="11.7109375" customWidth="1" outlineLevel="1"/>
    <col min="495" max="495" width="11.5703125" customWidth="1" outlineLevel="1"/>
    <col min="496" max="496" width="11.140625" customWidth="1" outlineLevel="1"/>
    <col min="497" max="497" width="11.5703125" customWidth="1" outlineLevel="1"/>
    <col min="498" max="498" width="11" customWidth="1" outlineLevel="1"/>
    <col min="499" max="499" width="11.7109375" customWidth="1" outlineLevel="1"/>
    <col min="500" max="500" width="11.5703125" customWidth="1" outlineLevel="1"/>
    <col min="501" max="501" width="11.140625" customWidth="1" outlineLevel="1"/>
    <col min="502" max="502" width="11.5703125" customWidth="1" outlineLevel="1"/>
    <col min="503" max="503" width="11" customWidth="1" outlineLevel="1"/>
    <col min="504" max="504" width="11.7109375" customWidth="1" outlineLevel="1"/>
    <col min="505" max="505" width="11.5703125" customWidth="1" outlineLevel="1"/>
    <col min="506" max="506" width="11.140625" customWidth="1" outlineLevel="1"/>
    <col min="507" max="507" width="11.5703125" customWidth="1" outlineLevel="1"/>
    <col min="508" max="508" width="11" customWidth="1" outlineLevel="1"/>
    <col min="509" max="509" width="11.7109375" customWidth="1" outlineLevel="1"/>
    <col min="510" max="510" width="11.5703125" customWidth="1" outlineLevel="1"/>
    <col min="511" max="511" width="11.140625" customWidth="1" outlineLevel="1"/>
    <col min="512" max="512" width="11.5703125" customWidth="1" outlineLevel="1"/>
    <col min="513" max="513" width="11" customWidth="1" outlineLevel="1"/>
    <col min="514" max="514" width="11.7109375" customWidth="1" outlineLevel="1"/>
    <col min="515" max="515" width="3" bestFit="1" customWidth="1"/>
    <col min="516" max="516" width="11.28515625" customWidth="1" outlineLevel="1"/>
    <col min="517" max="517" width="11" customWidth="1" outlineLevel="1"/>
    <col min="518" max="518" width="9.7109375" customWidth="1" outlineLevel="1"/>
    <col min="519" max="519" width="11.42578125" customWidth="1" outlineLevel="1"/>
    <col min="520" max="520" width="11.7109375" customWidth="1" outlineLevel="1"/>
    <col min="521" max="521" width="3" bestFit="1" customWidth="1"/>
    <col min="522" max="522" width="11.28515625" customWidth="1" outlineLevel="1"/>
    <col min="523" max="523" width="11" customWidth="1" outlineLevel="1"/>
    <col min="524" max="524" width="9.7109375" customWidth="1" outlineLevel="1"/>
    <col min="525" max="525" width="11.42578125" customWidth="1" outlineLevel="1"/>
    <col min="526" max="526" width="11.7109375" customWidth="1" outlineLevel="1"/>
    <col min="527" max="527" width="3" bestFit="1" customWidth="1"/>
    <col min="528" max="528" width="11.28515625" customWidth="1" outlineLevel="1"/>
    <col min="529" max="529" width="11" customWidth="1" outlineLevel="1"/>
    <col min="530" max="530" width="9.7109375" customWidth="1" outlineLevel="1"/>
    <col min="531" max="531" width="11.42578125" customWidth="1" outlineLevel="1"/>
    <col min="532" max="532" width="11.7109375" customWidth="1" outlineLevel="1"/>
    <col min="533" max="533" width="3" bestFit="1" customWidth="1"/>
    <col min="534" max="534" width="11.28515625" customWidth="1" outlineLevel="1"/>
    <col min="535" max="535" width="11" customWidth="1" outlineLevel="1"/>
    <col min="536" max="536" width="9.7109375" customWidth="1" outlineLevel="1"/>
    <col min="537" max="537" width="11.42578125" customWidth="1" outlineLevel="1"/>
    <col min="538" max="538" width="11.7109375" customWidth="1" outlineLevel="1"/>
    <col min="539" max="539" width="3" bestFit="1" customWidth="1"/>
    <col min="540" max="540" width="11.28515625" customWidth="1" outlineLevel="1"/>
    <col min="541" max="541" width="11" customWidth="1" outlineLevel="1"/>
    <col min="542" max="542" width="9.7109375" customWidth="1" outlineLevel="1"/>
    <col min="543" max="543" width="11.42578125" customWidth="1" outlineLevel="1"/>
    <col min="544" max="544" width="11.7109375" customWidth="1" outlineLevel="1"/>
    <col min="545" max="545" width="3" bestFit="1" customWidth="1"/>
    <col min="546" max="546" width="11.28515625" customWidth="1" outlineLevel="1"/>
    <col min="547" max="547" width="11" customWidth="1" outlineLevel="1"/>
    <col min="548" max="548" width="9.7109375" customWidth="1" outlineLevel="1"/>
    <col min="549" max="549" width="11.42578125" customWidth="1" outlineLevel="1"/>
    <col min="550" max="550" width="11.7109375" customWidth="1" outlineLevel="1"/>
    <col min="551" max="551" width="3" bestFit="1" customWidth="1"/>
    <col min="552" max="552" width="11.28515625" customWidth="1" outlineLevel="1"/>
    <col min="553" max="553" width="11" customWidth="1" outlineLevel="1"/>
    <col min="554" max="554" width="9.7109375" customWidth="1" outlineLevel="1"/>
    <col min="555" max="555" width="11.42578125" customWidth="1" outlineLevel="1"/>
    <col min="556" max="556" width="11.7109375" customWidth="1" outlineLevel="1"/>
    <col min="557" max="557" width="3" bestFit="1" customWidth="1"/>
    <col min="558" max="558" width="11.28515625" customWidth="1" outlineLevel="1"/>
    <col min="559" max="559" width="11" customWidth="1" outlineLevel="1"/>
    <col min="560" max="560" width="9.7109375" customWidth="1" outlineLevel="1"/>
    <col min="561" max="561" width="11.42578125" customWidth="1" outlineLevel="1"/>
    <col min="562" max="562" width="11.7109375" customWidth="1" outlineLevel="1"/>
    <col min="563" max="563" width="3" bestFit="1" customWidth="1"/>
    <col min="564" max="564" width="11.28515625" customWidth="1" outlineLevel="1"/>
    <col min="565" max="565" width="11" customWidth="1" outlineLevel="1"/>
    <col min="566" max="566" width="9.7109375" customWidth="1" outlineLevel="1"/>
    <col min="567" max="567" width="11.42578125" customWidth="1" outlineLevel="1"/>
    <col min="568" max="568" width="11.7109375" customWidth="1" outlineLevel="1"/>
    <col min="569" max="569" width="3" bestFit="1" customWidth="1"/>
    <col min="570" max="570" width="11.28515625" customWidth="1" outlineLevel="1"/>
    <col min="571" max="571" width="11" customWidth="1" outlineLevel="1"/>
    <col min="572" max="572" width="9.7109375" customWidth="1" outlineLevel="1"/>
    <col min="573" max="573" width="11.42578125" customWidth="1" outlineLevel="1"/>
    <col min="574" max="574" width="11.7109375" customWidth="1" outlineLevel="1"/>
    <col min="575" max="575" width="3" bestFit="1" customWidth="1"/>
    <col min="576" max="576" width="11.28515625" customWidth="1" outlineLevel="1"/>
    <col min="577" max="577" width="11" customWidth="1" outlineLevel="1"/>
    <col min="578" max="578" width="9.7109375" customWidth="1" outlineLevel="1"/>
    <col min="579" max="579" width="11.42578125" customWidth="1" outlineLevel="1"/>
    <col min="580" max="580" width="11.7109375" customWidth="1" outlineLevel="1"/>
    <col min="581" max="581" width="3" bestFit="1" customWidth="1"/>
    <col min="582" max="582" width="11.28515625" customWidth="1" outlineLevel="1"/>
    <col min="583" max="583" width="11" customWidth="1" outlineLevel="1"/>
    <col min="584" max="584" width="9.7109375" customWidth="1" outlineLevel="1"/>
    <col min="585" max="585" width="11.42578125" customWidth="1" outlineLevel="1"/>
    <col min="586" max="586" width="11.7109375" customWidth="1" outlineLevel="1"/>
    <col min="587" max="587" width="3" bestFit="1" customWidth="1"/>
  </cols>
  <sheetData>
    <row r="1" spans="1:587" s="125" customFormat="1" ht="12" thickBot="1" x14ac:dyDescent="0.25">
      <c r="C1" s="123" t="s">
        <v>176</v>
      </c>
      <c r="S1" s="175" t="s">
        <v>184</v>
      </c>
      <c r="T1" s="125">
        <f>IF(V11="","",MONTH(V11))</f>
        <v>1</v>
      </c>
      <c r="U1" s="125">
        <f>T1</f>
        <v>1</v>
      </c>
      <c r="V1" s="125">
        <f>U1</f>
        <v>1</v>
      </c>
      <c r="W1" s="125">
        <f>V1</f>
        <v>1</v>
      </c>
      <c r="X1" s="125">
        <f>W1</f>
        <v>1</v>
      </c>
      <c r="Y1" s="125">
        <f>IF(AA11="","",MONTH(AA11))</f>
        <v>2</v>
      </c>
      <c r="Z1" s="125">
        <f t="shared" ref="Z1:AC1" si="0">Y1</f>
        <v>2</v>
      </c>
      <c r="AA1" s="125">
        <f t="shared" si="0"/>
        <v>2</v>
      </c>
      <c r="AB1" s="125">
        <f t="shared" si="0"/>
        <v>2</v>
      </c>
      <c r="AC1" s="125">
        <f t="shared" si="0"/>
        <v>2</v>
      </c>
      <c r="AD1" s="125">
        <f>IF(AF11="","",MONTH(AF11))</f>
        <v>4</v>
      </c>
      <c r="AE1" s="125">
        <f t="shared" ref="AE1:AH1" si="1">AD1</f>
        <v>4</v>
      </c>
      <c r="AF1" s="125">
        <f t="shared" si="1"/>
        <v>4</v>
      </c>
      <c r="AG1" s="125">
        <f t="shared" si="1"/>
        <v>4</v>
      </c>
      <c r="AH1" s="125">
        <f t="shared" si="1"/>
        <v>4</v>
      </c>
      <c r="AI1" s="125">
        <f>IF(AK11="","",MONTH(AK11))</f>
        <v>6</v>
      </c>
      <c r="AJ1" s="125">
        <f t="shared" ref="AJ1:AM1" si="2">AI1</f>
        <v>6</v>
      </c>
      <c r="AK1" s="125">
        <f t="shared" si="2"/>
        <v>6</v>
      </c>
      <c r="AL1" s="125">
        <f t="shared" si="2"/>
        <v>6</v>
      </c>
      <c r="AM1" s="125">
        <f t="shared" si="2"/>
        <v>6</v>
      </c>
      <c r="AN1" s="125">
        <f>IF(AP11="","",MONTH(AP11))</f>
        <v>7</v>
      </c>
      <c r="AO1" s="125">
        <f t="shared" ref="AO1:AR1" si="3">AN1</f>
        <v>7</v>
      </c>
      <c r="AP1" s="125">
        <f t="shared" si="3"/>
        <v>7</v>
      </c>
      <c r="AQ1" s="125">
        <f t="shared" si="3"/>
        <v>7</v>
      </c>
      <c r="AR1" s="125">
        <f t="shared" si="3"/>
        <v>7</v>
      </c>
      <c r="AS1" s="125">
        <f>IF(AU11="","",MONTH(AU11))</f>
        <v>10</v>
      </c>
      <c r="AT1" s="125">
        <f t="shared" ref="AT1:AW1" si="4">AS1</f>
        <v>10</v>
      </c>
      <c r="AU1" s="125">
        <f t="shared" si="4"/>
        <v>10</v>
      </c>
      <c r="AV1" s="125">
        <f t="shared" si="4"/>
        <v>10</v>
      </c>
      <c r="AW1" s="125">
        <f t="shared" si="4"/>
        <v>10</v>
      </c>
      <c r="AX1" s="125">
        <f t="shared" ref="AX1" si="5">IF(AX11="","",MONTH(AX11))</f>
        <v>10</v>
      </c>
      <c r="AY1" s="125">
        <f t="shared" ref="AY1:BB1" si="6">AX1</f>
        <v>10</v>
      </c>
      <c r="AZ1" s="125">
        <f t="shared" si="6"/>
        <v>10</v>
      </c>
      <c r="BA1" s="125">
        <f t="shared" si="6"/>
        <v>10</v>
      </c>
      <c r="BB1" s="125">
        <f t="shared" si="6"/>
        <v>10</v>
      </c>
      <c r="BC1" s="125" t="str">
        <f t="shared" ref="BC1" si="7">IF(BC11="","",MONTH(BC11))</f>
        <v/>
      </c>
      <c r="BD1" s="125" t="str">
        <f t="shared" ref="BD1:BG1" si="8">BC1</f>
        <v/>
      </c>
      <c r="BE1" s="125" t="str">
        <f t="shared" si="8"/>
        <v/>
      </c>
      <c r="BF1" s="125" t="str">
        <f t="shared" si="8"/>
        <v/>
      </c>
      <c r="BG1" s="125" t="str">
        <f t="shared" si="8"/>
        <v/>
      </c>
      <c r="BH1" s="125" t="str">
        <f t="shared" ref="BH1" si="9">IF(BH11="","",MONTH(BH11))</f>
        <v/>
      </c>
      <c r="BI1" s="125" t="str">
        <f t="shared" ref="BI1:BL1" si="10">BH1</f>
        <v/>
      </c>
      <c r="BJ1" s="125" t="str">
        <f t="shared" si="10"/>
        <v/>
      </c>
      <c r="BK1" s="125" t="str">
        <f t="shared" si="10"/>
        <v/>
      </c>
      <c r="BL1" s="125" t="str">
        <f t="shared" si="10"/>
        <v/>
      </c>
      <c r="BM1" s="125" t="str">
        <f t="shared" ref="BM1" si="11">IF(BM11="","",MONTH(BM11))</f>
        <v/>
      </c>
      <c r="BN1" s="125" t="str">
        <f t="shared" ref="BN1:BQ1" si="12">BM1</f>
        <v/>
      </c>
      <c r="BO1" s="125" t="str">
        <f t="shared" si="12"/>
        <v/>
      </c>
      <c r="BP1" s="125" t="str">
        <f t="shared" si="12"/>
        <v/>
      </c>
      <c r="BQ1" s="125" t="str">
        <f t="shared" si="12"/>
        <v/>
      </c>
      <c r="BR1" s="125" t="str">
        <f t="shared" ref="BR1" si="13">IF(BR11="","",MONTH(BR11))</f>
        <v/>
      </c>
      <c r="BS1" s="125" t="str">
        <f t="shared" ref="BS1:BV1" si="14">BR1</f>
        <v/>
      </c>
      <c r="BT1" s="125" t="str">
        <f t="shared" si="14"/>
        <v/>
      </c>
      <c r="BU1" s="125" t="str">
        <f t="shared" si="14"/>
        <v/>
      </c>
      <c r="BV1" s="125" t="str">
        <f t="shared" si="14"/>
        <v/>
      </c>
      <c r="BW1" s="125" t="str">
        <f t="shared" ref="BW1" si="15">IF(BW11="","",MONTH(BW11))</f>
        <v/>
      </c>
      <c r="BX1" s="125" t="str">
        <f t="shared" ref="BX1:CA1" si="16">BW1</f>
        <v/>
      </c>
      <c r="BY1" s="125" t="str">
        <f t="shared" si="16"/>
        <v/>
      </c>
      <c r="BZ1" s="125" t="str">
        <f t="shared" si="16"/>
        <v/>
      </c>
      <c r="CA1" s="125" t="str">
        <f t="shared" si="16"/>
        <v/>
      </c>
      <c r="CB1" s="125" t="str">
        <f t="shared" ref="CB1" si="17">IF(CB11="","",MONTH(CB11))</f>
        <v/>
      </c>
      <c r="CC1" s="125" t="str">
        <f t="shared" ref="CC1:CF1" si="18">CB1</f>
        <v/>
      </c>
      <c r="CD1" s="125" t="str">
        <f t="shared" si="18"/>
        <v/>
      </c>
      <c r="CE1" s="125" t="str">
        <f t="shared" si="18"/>
        <v/>
      </c>
      <c r="CF1" s="125" t="str">
        <f t="shared" si="18"/>
        <v/>
      </c>
      <c r="CG1" s="125" t="str">
        <f t="shared" ref="CG1" si="19">IF(CG11="","",MONTH(CG11))</f>
        <v/>
      </c>
      <c r="CH1" s="125" t="str">
        <f t="shared" ref="CH1:CK1" si="20">CG1</f>
        <v/>
      </c>
      <c r="CI1" s="125" t="str">
        <f t="shared" si="20"/>
        <v/>
      </c>
      <c r="CJ1" s="125" t="str">
        <f t="shared" si="20"/>
        <v/>
      </c>
      <c r="CK1" s="125" t="str">
        <f t="shared" si="20"/>
        <v/>
      </c>
      <c r="CL1" s="125" t="str">
        <f t="shared" ref="CL1" si="21">IF(CL11="","",MONTH(CL11))</f>
        <v/>
      </c>
      <c r="CM1" s="125" t="str">
        <f t="shared" ref="CM1:CP1" si="22">CL1</f>
        <v/>
      </c>
      <c r="CN1" s="125" t="str">
        <f t="shared" si="22"/>
        <v/>
      </c>
      <c r="CO1" s="125" t="str">
        <f t="shared" si="22"/>
        <v/>
      </c>
      <c r="CP1" s="125" t="str">
        <f t="shared" si="22"/>
        <v/>
      </c>
      <c r="CQ1" s="125" t="str">
        <f t="shared" ref="CQ1" si="23">IF(CQ11="","",MONTH(CQ11))</f>
        <v/>
      </c>
      <c r="CR1" s="125" t="str">
        <f t="shared" ref="CR1:CU1" si="24">CQ1</f>
        <v/>
      </c>
      <c r="CS1" s="125" t="str">
        <f t="shared" si="24"/>
        <v/>
      </c>
      <c r="CT1" s="125" t="str">
        <f t="shared" si="24"/>
        <v/>
      </c>
      <c r="CU1" s="125" t="str">
        <f t="shared" si="24"/>
        <v/>
      </c>
      <c r="CV1" s="125" t="str">
        <f t="shared" ref="CV1" si="25">IF(CV11="","",MONTH(CV11))</f>
        <v/>
      </c>
      <c r="CW1" s="125" t="str">
        <f t="shared" ref="CW1:CZ1" si="26">CV1</f>
        <v/>
      </c>
      <c r="CX1" s="125" t="str">
        <f t="shared" si="26"/>
        <v/>
      </c>
      <c r="CY1" s="125" t="str">
        <f t="shared" si="26"/>
        <v/>
      </c>
      <c r="CZ1" s="125" t="str">
        <f t="shared" si="26"/>
        <v/>
      </c>
      <c r="DA1" s="125" t="str">
        <f t="shared" ref="DA1" si="27">IF(DA11="","",MONTH(DA11))</f>
        <v/>
      </c>
      <c r="DB1" s="125" t="str">
        <f t="shared" ref="DB1:DE1" si="28">DA1</f>
        <v/>
      </c>
      <c r="DC1" s="125" t="str">
        <f t="shared" si="28"/>
        <v/>
      </c>
      <c r="DD1" s="125" t="str">
        <f t="shared" si="28"/>
        <v/>
      </c>
      <c r="DE1" s="125" t="str">
        <f t="shared" si="28"/>
        <v/>
      </c>
      <c r="DF1" s="125" t="str">
        <f t="shared" ref="DF1" si="29">IF(DF11="","",MONTH(DF11))</f>
        <v/>
      </c>
      <c r="DG1" s="125" t="str">
        <f t="shared" ref="DG1:DJ1" si="30">DF1</f>
        <v/>
      </c>
      <c r="DH1" s="125" t="str">
        <f t="shared" si="30"/>
        <v/>
      </c>
      <c r="DI1" s="125" t="str">
        <f t="shared" si="30"/>
        <v/>
      </c>
      <c r="DJ1" s="125" t="str">
        <f t="shared" si="30"/>
        <v/>
      </c>
      <c r="DK1" s="125" t="str">
        <f t="shared" ref="DK1" si="31">IF(DK11="","",MONTH(DK11))</f>
        <v/>
      </c>
      <c r="DL1" s="125" t="str">
        <f t="shared" ref="DL1:DO1" si="32">DK1</f>
        <v/>
      </c>
      <c r="DM1" s="125" t="str">
        <f t="shared" si="32"/>
        <v/>
      </c>
      <c r="DN1" s="125" t="str">
        <f t="shared" si="32"/>
        <v/>
      </c>
      <c r="DO1" s="125" t="str">
        <f t="shared" si="32"/>
        <v/>
      </c>
      <c r="DP1" s="125" t="str">
        <f t="shared" ref="DP1" si="33">IF(DP11="","",MONTH(DP11))</f>
        <v/>
      </c>
      <c r="DQ1" s="125" t="str">
        <f t="shared" ref="DQ1:DT1" si="34">DP1</f>
        <v/>
      </c>
      <c r="DR1" s="125" t="str">
        <f t="shared" si="34"/>
        <v/>
      </c>
      <c r="DS1" s="125" t="str">
        <f t="shared" si="34"/>
        <v/>
      </c>
      <c r="DT1" s="125" t="str">
        <f t="shared" si="34"/>
        <v/>
      </c>
      <c r="DU1" s="125" t="str">
        <f t="shared" ref="DU1" si="35">IF(DU11="","",MONTH(DU11))</f>
        <v/>
      </c>
      <c r="DV1" s="125" t="str">
        <f t="shared" ref="DV1:DY1" si="36">DU1</f>
        <v/>
      </c>
      <c r="DW1" s="125" t="str">
        <f t="shared" si="36"/>
        <v/>
      </c>
      <c r="DX1" s="125" t="str">
        <f t="shared" si="36"/>
        <v/>
      </c>
      <c r="DY1" s="125" t="str">
        <f t="shared" si="36"/>
        <v/>
      </c>
      <c r="DZ1" s="125" t="str">
        <f t="shared" ref="DZ1" si="37">IF(DZ11="","",MONTH(DZ11))</f>
        <v/>
      </c>
      <c r="EA1" s="125" t="str">
        <f t="shared" ref="EA1:ED1" si="38">DZ1</f>
        <v/>
      </c>
      <c r="EB1" s="125" t="str">
        <f t="shared" si="38"/>
        <v/>
      </c>
      <c r="EC1" s="125" t="str">
        <f t="shared" si="38"/>
        <v/>
      </c>
      <c r="ED1" s="125" t="str">
        <f t="shared" si="38"/>
        <v/>
      </c>
      <c r="EE1" s="125" t="str">
        <f t="shared" ref="EE1" si="39">IF(EE11="","",MONTH(EE11))</f>
        <v/>
      </c>
      <c r="EF1" s="125" t="str">
        <f t="shared" ref="EF1:EI1" si="40">EE1</f>
        <v/>
      </c>
      <c r="EG1" s="125" t="str">
        <f t="shared" si="40"/>
        <v/>
      </c>
      <c r="EH1" s="125" t="str">
        <f t="shared" si="40"/>
        <v/>
      </c>
      <c r="EI1" s="125" t="str">
        <f t="shared" si="40"/>
        <v/>
      </c>
      <c r="EJ1" s="125" t="str">
        <f t="shared" ref="EJ1" si="41">IF(EJ11="","",MONTH(EJ11))</f>
        <v/>
      </c>
      <c r="EK1" s="125" t="str">
        <f t="shared" ref="EK1:EN1" si="42">EJ1</f>
        <v/>
      </c>
      <c r="EL1" s="125" t="str">
        <f t="shared" si="42"/>
        <v/>
      </c>
      <c r="EM1" s="125" t="str">
        <f t="shared" si="42"/>
        <v/>
      </c>
      <c r="EN1" s="125" t="str">
        <f t="shared" si="42"/>
        <v/>
      </c>
      <c r="EO1" s="125" t="str">
        <f t="shared" ref="EO1" si="43">IF(EO11="","",MONTH(EO11))</f>
        <v/>
      </c>
      <c r="EP1" s="125" t="str">
        <f t="shared" ref="EP1:ES1" si="44">EO1</f>
        <v/>
      </c>
      <c r="EQ1" s="125" t="str">
        <f t="shared" si="44"/>
        <v/>
      </c>
      <c r="ER1" s="125" t="str">
        <f t="shared" si="44"/>
        <v/>
      </c>
      <c r="ES1" s="125" t="str">
        <f t="shared" si="44"/>
        <v/>
      </c>
      <c r="ET1" s="125" t="str">
        <f t="shared" ref="ET1" si="45">IF(ET11="","",MONTH(ET11))</f>
        <v/>
      </c>
      <c r="EU1" s="125" t="str">
        <f t="shared" ref="EU1:EX1" si="46">ET1</f>
        <v/>
      </c>
      <c r="EV1" s="125" t="str">
        <f t="shared" si="46"/>
        <v/>
      </c>
      <c r="EW1" s="125" t="str">
        <f t="shared" si="46"/>
        <v/>
      </c>
      <c r="EX1" s="125" t="str">
        <f t="shared" si="46"/>
        <v/>
      </c>
      <c r="EY1" s="125" t="str">
        <f t="shared" ref="EY1" si="47">IF(EY11="","",MONTH(EY11))</f>
        <v/>
      </c>
      <c r="EZ1" s="125" t="str">
        <f t="shared" ref="EZ1:FC1" si="48">EY1</f>
        <v/>
      </c>
      <c r="FA1" s="125" t="str">
        <f t="shared" si="48"/>
        <v/>
      </c>
      <c r="FB1" s="125" t="str">
        <f t="shared" si="48"/>
        <v/>
      </c>
      <c r="FC1" s="125" t="str">
        <f t="shared" si="48"/>
        <v/>
      </c>
      <c r="FD1" s="125" t="str">
        <f t="shared" ref="FD1" si="49">IF(FD11="","",MONTH(FD11))</f>
        <v/>
      </c>
      <c r="FE1" s="125" t="str">
        <f t="shared" ref="FE1:FH1" si="50">FD1</f>
        <v/>
      </c>
      <c r="FF1" s="125" t="str">
        <f t="shared" si="50"/>
        <v/>
      </c>
      <c r="FG1" s="125" t="str">
        <f t="shared" si="50"/>
        <v/>
      </c>
      <c r="FH1" s="125" t="str">
        <f t="shared" si="50"/>
        <v/>
      </c>
      <c r="FI1" s="125" t="str">
        <f t="shared" ref="FI1" si="51">IF(FI11="","",MONTH(FI11))</f>
        <v/>
      </c>
      <c r="FJ1" s="125" t="str">
        <f t="shared" ref="FJ1:FM1" si="52">FI1</f>
        <v/>
      </c>
      <c r="FK1" s="125" t="str">
        <f t="shared" si="52"/>
        <v/>
      </c>
      <c r="FL1" s="125" t="str">
        <f t="shared" si="52"/>
        <v/>
      </c>
      <c r="FM1" s="125" t="str">
        <f t="shared" si="52"/>
        <v/>
      </c>
      <c r="FN1" s="125" t="str">
        <f t="shared" ref="FN1" si="53">IF(FN11="","",MONTH(FN11))</f>
        <v/>
      </c>
      <c r="FO1" s="125" t="str">
        <f t="shared" ref="FO1:FR1" si="54">FN1</f>
        <v/>
      </c>
      <c r="FP1" s="125" t="str">
        <f t="shared" si="54"/>
        <v/>
      </c>
      <c r="FQ1" s="125" t="str">
        <f t="shared" si="54"/>
        <v/>
      </c>
      <c r="FR1" s="125" t="str">
        <f t="shared" si="54"/>
        <v/>
      </c>
      <c r="FS1" s="125" t="str">
        <f t="shared" ref="FS1" si="55">IF(FS11="","",MONTH(FS11))</f>
        <v/>
      </c>
      <c r="FT1" s="125" t="str">
        <f t="shared" ref="FT1:FW1" si="56">FS1</f>
        <v/>
      </c>
      <c r="FU1" s="125" t="str">
        <f t="shared" si="56"/>
        <v/>
      </c>
      <c r="FV1" s="125" t="str">
        <f t="shared" si="56"/>
        <v/>
      </c>
      <c r="FW1" s="125" t="str">
        <f t="shared" si="56"/>
        <v/>
      </c>
      <c r="FX1" s="125" t="str">
        <f t="shared" ref="FX1" si="57">IF(FX11="","",MONTH(FX11))</f>
        <v/>
      </c>
      <c r="FY1" s="125" t="str">
        <f t="shared" ref="FY1:GB1" si="58">FX1</f>
        <v/>
      </c>
      <c r="FZ1" s="125" t="str">
        <f t="shared" si="58"/>
        <v/>
      </c>
      <c r="GA1" s="125" t="str">
        <f t="shared" si="58"/>
        <v/>
      </c>
      <c r="GB1" s="125" t="str">
        <f t="shared" si="58"/>
        <v/>
      </c>
      <c r="GC1" s="125" t="str">
        <f t="shared" ref="GC1" si="59">IF(GC11="","",MONTH(GC11))</f>
        <v/>
      </c>
      <c r="GD1" s="125" t="str">
        <f t="shared" ref="GD1:GG1" si="60">GC1</f>
        <v/>
      </c>
      <c r="GE1" s="125" t="str">
        <f t="shared" si="60"/>
        <v/>
      </c>
      <c r="GF1" s="125" t="str">
        <f t="shared" si="60"/>
        <v/>
      </c>
      <c r="GG1" s="125" t="str">
        <f t="shared" si="60"/>
        <v/>
      </c>
      <c r="GH1" s="125" t="str">
        <f t="shared" ref="GH1" si="61">IF(GH11="","",MONTH(GH11))</f>
        <v/>
      </c>
      <c r="GI1" s="125" t="str">
        <f t="shared" ref="GI1:GL1" si="62">GH1</f>
        <v/>
      </c>
      <c r="GJ1" s="125" t="str">
        <f t="shared" si="62"/>
        <v/>
      </c>
      <c r="GK1" s="125" t="str">
        <f t="shared" si="62"/>
        <v/>
      </c>
      <c r="GL1" s="125" t="str">
        <f t="shared" si="62"/>
        <v/>
      </c>
      <c r="GM1" s="125" t="str">
        <f t="shared" ref="GM1" si="63">IF(GM11="","",MONTH(GM11))</f>
        <v/>
      </c>
      <c r="GN1" s="125" t="str">
        <f t="shared" ref="GN1:GQ1" si="64">GM1</f>
        <v/>
      </c>
      <c r="GO1" s="125" t="str">
        <f t="shared" si="64"/>
        <v/>
      </c>
      <c r="GP1" s="125" t="str">
        <f t="shared" si="64"/>
        <v/>
      </c>
      <c r="GQ1" s="125" t="str">
        <f t="shared" si="64"/>
        <v/>
      </c>
      <c r="GR1" s="125" t="str">
        <f t="shared" ref="GR1" si="65">IF(GR11="","",MONTH(GR11))</f>
        <v/>
      </c>
      <c r="GS1" s="125" t="str">
        <f t="shared" ref="GS1:GV1" si="66">GR1</f>
        <v/>
      </c>
      <c r="GT1" s="125" t="str">
        <f t="shared" si="66"/>
        <v/>
      </c>
      <c r="GU1" s="125" t="str">
        <f t="shared" si="66"/>
        <v/>
      </c>
      <c r="GV1" s="125" t="str">
        <f t="shared" si="66"/>
        <v/>
      </c>
      <c r="GW1" s="125" t="str">
        <f t="shared" ref="GW1" si="67">IF(GW11="","",MONTH(GW11))</f>
        <v/>
      </c>
      <c r="GX1" s="125" t="str">
        <f t="shared" ref="GX1:HA1" si="68">GW1</f>
        <v/>
      </c>
      <c r="GY1" s="125" t="str">
        <f t="shared" si="68"/>
        <v/>
      </c>
      <c r="GZ1" s="125" t="str">
        <f t="shared" si="68"/>
        <v/>
      </c>
      <c r="HA1" s="125" t="str">
        <f t="shared" si="68"/>
        <v/>
      </c>
      <c r="HB1" s="125" t="str">
        <f t="shared" ref="HB1" si="69">IF(HB11="","",MONTH(HB11))</f>
        <v/>
      </c>
      <c r="HC1" s="125" t="str">
        <f t="shared" ref="HC1:HF1" si="70">HB1</f>
        <v/>
      </c>
      <c r="HD1" s="125" t="str">
        <f t="shared" si="70"/>
        <v/>
      </c>
      <c r="HE1" s="125" t="str">
        <f t="shared" si="70"/>
        <v/>
      </c>
      <c r="HF1" s="125" t="str">
        <f t="shared" si="70"/>
        <v/>
      </c>
      <c r="HG1" s="125" t="str">
        <f t="shared" ref="HG1" si="71">IF(HG11="","",MONTH(HG11))</f>
        <v/>
      </c>
      <c r="HH1" s="125" t="str">
        <f t="shared" ref="HH1:HK1" si="72">HG1</f>
        <v/>
      </c>
      <c r="HI1" s="125" t="str">
        <f t="shared" si="72"/>
        <v/>
      </c>
      <c r="HJ1" s="125" t="str">
        <f t="shared" si="72"/>
        <v/>
      </c>
      <c r="HK1" s="125" t="str">
        <f t="shared" si="72"/>
        <v/>
      </c>
      <c r="HL1" s="125" t="str">
        <f t="shared" ref="HL1" si="73">IF(HL11="","",MONTH(HL11))</f>
        <v/>
      </c>
      <c r="HM1" s="125" t="str">
        <f t="shared" ref="HM1:HP1" si="74">HL1</f>
        <v/>
      </c>
      <c r="HN1" s="125" t="str">
        <f t="shared" si="74"/>
        <v/>
      </c>
      <c r="HO1" s="125" t="str">
        <f t="shared" si="74"/>
        <v/>
      </c>
      <c r="HP1" s="125" t="str">
        <f t="shared" si="74"/>
        <v/>
      </c>
      <c r="HQ1" s="125" t="str">
        <f t="shared" ref="HQ1" si="75">IF(HQ11="","",MONTH(HQ11))</f>
        <v/>
      </c>
      <c r="HR1" s="125" t="str">
        <f t="shared" ref="HR1:HU1" si="76">HQ1</f>
        <v/>
      </c>
      <c r="HS1" s="125" t="str">
        <f t="shared" si="76"/>
        <v/>
      </c>
      <c r="HT1" s="125" t="str">
        <f t="shared" si="76"/>
        <v/>
      </c>
      <c r="HU1" s="125" t="str">
        <f t="shared" si="76"/>
        <v/>
      </c>
      <c r="HV1" s="125" t="str">
        <f t="shared" ref="HV1" si="77">IF(HV11="","",MONTH(HV11))</f>
        <v/>
      </c>
      <c r="HW1" s="125" t="str">
        <f t="shared" ref="HW1:HZ1" si="78">HV1</f>
        <v/>
      </c>
      <c r="HX1" s="125" t="str">
        <f t="shared" si="78"/>
        <v/>
      </c>
      <c r="HY1" s="125" t="str">
        <f t="shared" si="78"/>
        <v/>
      </c>
      <c r="HZ1" s="125" t="str">
        <f t="shared" si="78"/>
        <v/>
      </c>
      <c r="IA1" s="125" t="str">
        <f t="shared" ref="IA1" si="79">IF(IA11="","",MONTH(IA11))</f>
        <v/>
      </c>
      <c r="IB1" s="125" t="str">
        <f t="shared" ref="IB1:IE1" si="80">IA1</f>
        <v/>
      </c>
      <c r="IC1" s="125" t="str">
        <f t="shared" si="80"/>
        <v/>
      </c>
      <c r="ID1" s="125" t="str">
        <f t="shared" si="80"/>
        <v/>
      </c>
      <c r="IE1" s="125" t="str">
        <f t="shared" si="80"/>
        <v/>
      </c>
      <c r="IF1" s="125" t="str">
        <f t="shared" ref="IF1" si="81">IF(IF11="","",MONTH(IF11))</f>
        <v/>
      </c>
      <c r="IG1" s="125" t="str">
        <f t="shared" ref="IG1:IJ1" si="82">IF1</f>
        <v/>
      </c>
      <c r="IH1" s="125" t="str">
        <f t="shared" si="82"/>
        <v/>
      </c>
      <c r="II1" s="125" t="str">
        <f t="shared" si="82"/>
        <v/>
      </c>
      <c r="IJ1" s="125" t="str">
        <f t="shared" si="82"/>
        <v/>
      </c>
      <c r="IK1" s="125" t="str">
        <f t="shared" ref="IK1" si="83">IF(IK11="","",MONTH(IK11))</f>
        <v/>
      </c>
      <c r="IL1" s="125" t="str">
        <f t="shared" ref="IL1:IO1" si="84">IK1</f>
        <v/>
      </c>
      <c r="IM1" s="125" t="str">
        <f t="shared" si="84"/>
        <v/>
      </c>
      <c r="IN1" s="125" t="str">
        <f t="shared" si="84"/>
        <v/>
      </c>
      <c r="IO1" s="125" t="str">
        <f t="shared" si="84"/>
        <v/>
      </c>
      <c r="IP1" s="125" t="str">
        <f t="shared" ref="IP1" si="85">IF(IP11="","",MONTH(IP11))</f>
        <v/>
      </c>
      <c r="IQ1" s="125" t="str">
        <f t="shared" ref="IQ1:IT1" si="86">IP1</f>
        <v/>
      </c>
      <c r="IR1" s="125" t="str">
        <f t="shared" si="86"/>
        <v/>
      </c>
      <c r="IS1" s="125" t="str">
        <f t="shared" si="86"/>
        <v/>
      </c>
      <c r="IT1" s="125" t="str">
        <f t="shared" si="86"/>
        <v/>
      </c>
      <c r="IU1" s="125" t="str">
        <f t="shared" ref="IU1" si="87">IF(IU11="","",MONTH(IU11))</f>
        <v/>
      </c>
      <c r="IV1" s="125" t="str">
        <f t="shared" ref="IV1:IY1" si="88">IU1</f>
        <v/>
      </c>
      <c r="IW1" s="125" t="str">
        <f t="shared" si="88"/>
        <v/>
      </c>
      <c r="IX1" s="125" t="str">
        <f t="shared" si="88"/>
        <v/>
      </c>
      <c r="IY1" s="125" t="str">
        <f t="shared" si="88"/>
        <v/>
      </c>
      <c r="IZ1" s="125" t="str">
        <f t="shared" ref="IZ1" si="89">IF(IZ11="","",MONTH(IZ11))</f>
        <v/>
      </c>
      <c r="JA1" s="125" t="str">
        <f t="shared" ref="JA1:JD1" si="90">IZ1</f>
        <v/>
      </c>
      <c r="JB1" s="125" t="str">
        <f t="shared" si="90"/>
        <v/>
      </c>
      <c r="JC1" s="125" t="str">
        <f t="shared" si="90"/>
        <v/>
      </c>
      <c r="JD1" s="125" t="str">
        <f t="shared" si="90"/>
        <v/>
      </c>
      <c r="JE1" s="125" t="str">
        <f t="shared" ref="JE1" si="91">IF(JE11="","",MONTH(JE11))</f>
        <v/>
      </c>
      <c r="JF1" s="125" t="str">
        <f t="shared" ref="JF1:JI1" si="92">JE1</f>
        <v/>
      </c>
      <c r="JG1" s="125" t="str">
        <f t="shared" si="92"/>
        <v/>
      </c>
      <c r="JH1" s="125" t="str">
        <f t="shared" si="92"/>
        <v/>
      </c>
      <c r="JI1" s="125" t="str">
        <f t="shared" si="92"/>
        <v/>
      </c>
      <c r="JJ1" s="125" t="str">
        <f t="shared" ref="JJ1" si="93">IF(JJ11="","",MONTH(JJ11))</f>
        <v/>
      </c>
      <c r="JK1" s="125" t="str">
        <f t="shared" ref="JK1:JN1" si="94">JJ1</f>
        <v/>
      </c>
      <c r="JL1" s="125" t="str">
        <f t="shared" si="94"/>
        <v/>
      </c>
      <c r="JM1" s="125" t="str">
        <f t="shared" si="94"/>
        <v/>
      </c>
      <c r="JN1" s="125" t="str">
        <f t="shared" si="94"/>
        <v/>
      </c>
      <c r="JO1" s="125" t="str">
        <f t="shared" ref="JO1" si="95">IF(JO11="","",MONTH(JO11))</f>
        <v/>
      </c>
      <c r="JP1" s="125" t="str">
        <f t="shared" ref="JP1:JS1" si="96">JO1</f>
        <v/>
      </c>
      <c r="JQ1" s="125" t="str">
        <f t="shared" si="96"/>
        <v/>
      </c>
      <c r="JR1" s="125" t="str">
        <f t="shared" si="96"/>
        <v/>
      </c>
      <c r="JS1" s="125" t="str">
        <f t="shared" si="96"/>
        <v/>
      </c>
      <c r="JT1" s="125" t="str">
        <f t="shared" ref="JT1" si="97">IF(JT11="","",MONTH(JT11))</f>
        <v/>
      </c>
      <c r="JU1" s="125" t="str">
        <f t="shared" ref="JU1:JX1" si="98">JT1</f>
        <v/>
      </c>
      <c r="JV1" s="125" t="str">
        <f t="shared" si="98"/>
        <v/>
      </c>
      <c r="JW1" s="125" t="str">
        <f t="shared" si="98"/>
        <v/>
      </c>
      <c r="JX1" s="125" t="str">
        <f t="shared" si="98"/>
        <v/>
      </c>
      <c r="JY1" s="125" t="str">
        <f t="shared" ref="JY1" si="99">IF(JY11="","",MONTH(JY11))</f>
        <v/>
      </c>
      <c r="JZ1" s="125" t="str">
        <f t="shared" ref="JZ1:KC1" si="100">JY1</f>
        <v/>
      </c>
      <c r="KA1" s="125" t="str">
        <f t="shared" si="100"/>
        <v/>
      </c>
      <c r="KB1" s="125" t="str">
        <f t="shared" si="100"/>
        <v/>
      </c>
      <c r="KC1" s="125" t="str">
        <f t="shared" si="100"/>
        <v/>
      </c>
      <c r="KD1" s="125" t="str">
        <f t="shared" ref="KD1" si="101">IF(KD11="","",MONTH(KD11))</f>
        <v/>
      </c>
      <c r="KE1" s="125" t="str">
        <f t="shared" ref="KE1:KH1" si="102">KD1</f>
        <v/>
      </c>
      <c r="KF1" s="125" t="str">
        <f t="shared" si="102"/>
        <v/>
      </c>
      <c r="KG1" s="125" t="str">
        <f t="shared" si="102"/>
        <v/>
      </c>
      <c r="KH1" s="125" t="str">
        <f t="shared" si="102"/>
        <v/>
      </c>
      <c r="KI1" s="125" t="str">
        <f t="shared" ref="KI1" si="103">IF(KI11="","",MONTH(KI11))</f>
        <v/>
      </c>
      <c r="KJ1" s="125" t="str">
        <f t="shared" ref="KJ1:KM1" si="104">KI1</f>
        <v/>
      </c>
      <c r="KK1" s="125" t="str">
        <f t="shared" si="104"/>
        <v/>
      </c>
      <c r="KL1" s="125" t="str">
        <f t="shared" si="104"/>
        <v/>
      </c>
      <c r="KM1" s="125" t="str">
        <f t="shared" si="104"/>
        <v/>
      </c>
      <c r="KN1" s="125" t="str">
        <f t="shared" ref="KN1" si="105">IF(KN11="","",MONTH(KN11))</f>
        <v/>
      </c>
      <c r="KO1" s="125" t="str">
        <f t="shared" ref="KO1:KR1" si="106">KN1</f>
        <v/>
      </c>
      <c r="KP1" s="125" t="str">
        <f t="shared" si="106"/>
        <v/>
      </c>
      <c r="KQ1" s="125" t="str">
        <f t="shared" si="106"/>
        <v/>
      </c>
      <c r="KR1" s="125" t="str">
        <f t="shared" si="106"/>
        <v/>
      </c>
      <c r="KS1" s="125" t="str">
        <f t="shared" ref="KS1" si="107">IF(KS11="","",MONTH(KS11))</f>
        <v/>
      </c>
      <c r="KT1" s="125" t="str">
        <f t="shared" ref="KT1:KW1" si="108">KS1</f>
        <v/>
      </c>
      <c r="KU1" s="125" t="str">
        <f t="shared" si="108"/>
        <v/>
      </c>
      <c r="KV1" s="125" t="str">
        <f t="shared" si="108"/>
        <v/>
      </c>
      <c r="KW1" s="125" t="str">
        <f t="shared" si="108"/>
        <v/>
      </c>
      <c r="KX1" s="125" t="str">
        <f t="shared" ref="KX1" si="109">IF(KX11="","",MONTH(KX11))</f>
        <v/>
      </c>
      <c r="KY1" s="125" t="str">
        <f t="shared" ref="KY1:LB1" si="110">KX1</f>
        <v/>
      </c>
      <c r="KZ1" s="125" t="str">
        <f t="shared" si="110"/>
        <v/>
      </c>
      <c r="LA1" s="125" t="str">
        <f t="shared" si="110"/>
        <v/>
      </c>
      <c r="LB1" s="125" t="str">
        <f t="shared" si="110"/>
        <v/>
      </c>
      <c r="LC1" s="125" t="str">
        <f t="shared" ref="LC1" si="111">IF(LC11="","",MONTH(LC11))</f>
        <v/>
      </c>
      <c r="LD1" s="125" t="str">
        <f t="shared" ref="LD1:LG1" si="112">LC1</f>
        <v/>
      </c>
      <c r="LE1" s="125" t="str">
        <f t="shared" si="112"/>
        <v/>
      </c>
      <c r="LF1" s="125" t="str">
        <f t="shared" si="112"/>
        <v/>
      </c>
      <c r="LG1" s="125" t="str">
        <f t="shared" si="112"/>
        <v/>
      </c>
      <c r="LH1" s="125" t="str">
        <f t="shared" ref="LH1" si="113">IF(LH11="","",MONTH(LH11))</f>
        <v/>
      </c>
      <c r="LI1" s="125" t="str">
        <f t="shared" ref="LI1:LL1" si="114">LH1</f>
        <v/>
      </c>
      <c r="LJ1" s="125" t="str">
        <f t="shared" si="114"/>
        <v/>
      </c>
      <c r="LK1" s="125" t="str">
        <f t="shared" si="114"/>
        <v/>
      </c>
      <c r="LL1" s="125" t="str">
        <f t="shared" si="114"/>
        <v/>
      </c>
      <c r="LM1" s="125" t="str">
        <f t="shared" ref="LM1" si="115">IF(LM11="","",MONTH(LM11))</f>
        <v/>
      </c>
      <c r="LN1" s="125" t="str">
        <f t="shared" ref="LN1:LQ1" si="116">LM1</f>
        <v/>
      </c>
      <c r="LO1" s="125" t="str">
        <f t="shared" si="116"/>
        <v/>
      </c>
      <c r="LP1" s="125" t="str">
        <f t="shared" si="116"/>
        <v/>
      </c>
      <c r="LQ1" s="125" t="str">
        <f t="shared" si="116"/>
        <v/>
      </c>
      <c r="LR1" s="125" t="str">
        <f t="shared" ref="LR1" si="117">IF(LR11="","",MONTH(LR11))</f>
        <v/>
      </c>
      <c r="LS1" s="125" t="str">
        <f t="shared" ref="LS1:LV1" si="118">LR1</f>
        <v/>
      </c>
      <c r="LT1" s="125" t="str">
        <f t="shared" si="118"/>
        <v/>
      </c>
      <c r="LU1" s="125" t="str">
        <f t="shared" si="118"/>
        <v/>
      </c>
      <c r="LV1" s="125" t="str">
        <f t="shared" si="118"/>
        <v/>
      </c>
      <c r="LW1" s="125" t="str">
        <f t="shared" ref="LW1" si="119">IF(LW11="","",MONTH(LW11))</f>
        <v/>
      </c>
      <c r="LX1" s="125" t="str">
        <f t="shared" ref="LX1:MA1" si="120">LW1</f>
        <v/>
      </c>
      <c r="LY1" s="125" t="str">
        <f t="shared" si="120"/>
        <v/>
      </c>
      <c r="LZ1" s="125" t="str">
        <f t="shared" si="120"/>
        <v/>
      </c>
      <c r="MA1" s="125" t="str">
        <f t="shared" si="120"/>
        <v/>
      </c>
      <c r="MB1" s="125" t="str">
        <f t="shared" ref="MB1" si="121">IF(MB11="","",MONTH(MB11))</f>
        <v/>
      </c>
      <c r="MC1" s="125" t="str">
        <f t="shared" ref="MC1:MF1" si="122">MB1</f>
        <v/>
      </c>
      <c r="MD1" s="125" t="str">
        <f t="shared" si="122"/>
        <v/>
      </c>
      <c r="ME1" s="125" t="str">
        <f t="shared" si="122"/>
        <v/>
      </c>
      <c r="MF1" s="125" t="str">
        <f t="shared" si="122"/>
        <v/>
      </c>
      <c r="MG1" s="125" t="str">
        <f t="shared" ref="MG1" si="123">IF(MG11="","",MONTH(MG11))</f>
        <v/>
      </c>
      <c r="MH1" s="125" t="str">
        <f t="shared" ref="MH1:MK1" si="124">MG1</f>
        <v/>
      </c>
      <c r="MI1" s="125" t="str">
        <f t="shared" si="124"/>
        <v/>
      </c>
      <c r="MJ1" s="125" t="str">
        <f t="shared" si="124"/>
        <v/>
      </c>
      <c r="MK1" s="125" t="str">
        <f t="shared" si="124"/>
        <v/>
      </c>
      <c r="ML1" s="125" t="str">
        <f t="shared" ref="ML1" si="125">IF(ML11="","",MONTH(ML11))</f>
        <v/>
      </c>
      <c r="MM1" s="125" t="str">
        <f t="shared" ref="MM1:MP1" si="126">ML1</f>
        <v/>
      </c>
      <c r="MN1" s="125" t="str">
        <f t="shared" si="126"/>
        <v/>
      </c>
      <c r="MO1" s="125" t="str">
        <f t="shared" si="126"/>
        <v/>
      </c>
      <c r="MP1" s="125" t="str">
        <f t="shared" si="126"/>
        <v/>
      </c>
      <c r="MQ1" s="125" t="str">
        <f t="shared" ref="MQ1" si="127">IF(MQ11="","",MONTH(MQ11))</f>
        <v/>
      </c>
      <c r="MR1" s="125" t="str">
        <f t="shared" ref="MR1:MU1" si="128">MQ1</f>
        <v/>
      </c>
      <c r="MS1" s="125" t="str">
        <f t="shared" si="128"/>
        <v/>
      </c>
      <c r="MT1" s="125" t="str">
        <f t="shared" si="128"/>
        <v/>
      </c>
      <c r="MU1" s="125" t="str">
        <f t="shared" si="128"/>
        <v/>
      </c>
      <c r="MV1" s="125" t="str">
        <f t="shared" ref="MV1" si="129">IF(MV11="","",MONTH(MV11))</f>
        <v/>
      </c>
      <c r="MW1" s="125" t="str">
        <f t="shared" ref="MW1:MZ1" si="130">MV1</f>
        <v/>
      </c>
      <c r="MX1" s="125" t="str">
        <f t="shared" si="130"/>
        <v/>
      </c>
      <c r="MY1" s="125" t="str">
        <f t="shared" si="130"/>
        <v/>
      </c>
      <c r="MZ1" s="125" t="str">
        <f t="shared" si="130"/>
        <v/>
      </c>
      <c r="NA1" s="125" t="str">
        <f t="shared" ref="NA1" si="131">IF(NA11="","",MONTH(NA11))</f>
        <v/>
      </c>
      <c r="NB1" s="125" t="str">
        <f t="shared" ref="NB1:NE1" si="132">NA1</f>
        <v/>
      </c>
      <c r="NC1" s="125" t="str">
        <f t="shared" si="132"/>
        <v/>
      </c>
      <c r="ND1" s="125" t="str">
        <f t="shared" si="132"/>
        <v/>
      </c>
      <c r="NE1" s="125" t="str">
        <f t="shared" si="132"/>
        <v/>
      </c>
      <c r="NF1" s="125" t="str">
        <f t="shared" ref="NF1" si="133">IF(NF11="","",MONTH(NF11))</f>
        <v/>
      </c>
      <c r="NG1" s="125" t="str">
        <f t="shared" ref="NG1:NJ1" si="134">NF1</f>
        <v/>
      </c>
      <c r="NH1" s="125" t="str">
        <f t="shared" si="134"/>
        <v/>
      </c>
      <c r="NI1" s="125" t="str">
        <f t="shared" si="134"/>
        <v/>
      </c>
      <c r="NJ1" s="125" t="str">
        <f t="shared" si="134"/>
        <v/>
      </c>
      <c r="NK1" s="125" t="str">
        <f t="shared" ref="NK1" si="135">IF(NK11="","",MONTH(NK11))</f>
        <v/>
      </c>
      <c r="NL1" s="125" t="str">
        <f t="shared" ref="NL1:NO1" si="136">NK1</f>
        <v/>
      </c>
      <c r="NM1" s="125" t="str">
        <f t="shared" si="136"/>
        <v/>
      </c>
      <c r="NN1" s="125" t="str">
        <f t="shared" si="136"/>
        <v/>
      </c>
      <c r="NO1" s="125" t="str">
        <f t="shared" si="136"/>
        <v/>
      </c>
      <c r="NP1" s="125" t="str">
        <f t="shared" ref="NP1" si="137">IF(NP11="","",MONTH(NP11))</f>
        <v/>
      </c>
      <c r="NQ1" s="125" t="str">
        <f t="shared" ref="NQ1:NT1" si="138">NP1</f>
        <v/>
      </c>
      <c r="NR1" s="125" t="str">
        <f t="shared" si="138"/>
        <v/>
      </c>
      <c r="NS1" s="125" t="str">
        <f t="shared" si="138"/>
        <v/>
      </c>
      <c r="NT1" s="125" t="str">
        <f t="shared" si="138"/>
        <v/>
      </c>
      <c r="NU1" s="125" t="str">
        <f t="shared" ref="NU1" si="139">IF(NU11="","",MONTH(NU11))</f>
        <v/>
      </c>
      <c r="NV1" s="125" t="str">
        <f t="shared" ref="NV1:NY1" si="140">NU1</f>
        <v/>
      </c>
      <c r="NW1" s="125" t="str">
        <f t="shared" si="140"/>
        <v/>
      </c>
      <c r="NX1" s="125" t="str">
        <f t="shared" si="140"/>
        <v/>
      </c>
      <c r="NY1" s="125" t="str">
        <f t="shared" si="140"/>
        <v/>
      </c>
      <c r="NZ1" s="125" t="str">
        <f t="shared" ref="NZ1" si="141">IF(NZ11="","",MONTH(NZ11))</f>
        <v/>
      </c>
      <c r="OA1" s="125" t="str">
        <f t="shared" ref="OA1:OD1" si="142">NZ1</f>
        <v/>
      </c>
      <c r="OB1" s="125" t="str">
        <f t="shared" si="142"/>
        <v/>
      </c>
      <c r="OC1" s="125" t="str">
        <f t="shared" si="142"/>
        <v/>
      </c>
      <c r="OD1" s="125" t="str">
        <f t="shared" si="142"/>
        <v/>
      </c>
      <c r="OE1" s="125" t="str">
        <f t="shared" ref="OE1" si="143">IF(OE11="","",MONTH(OE11))</f>
        <v/>
      </c>
      <c r="OF1" s="125" t="str">
        <f t="shared" ref="OF1:OI1" si="144">OE1</f>
        <v/>
      </c>
      <c r="OG1" s="125" t="str">
        <f t="shared" si="144"/>
        <v/>
      </c>
      <c r="OH1" s="125" t="str">
        <f t="shared" si="144"/>
        <v/>
      </c>
      <c r="OI1" s="125" t="str">
        <f t="shared" si="144"/>
        <v/>
      </c>
      <c r="OJ1" s="125" t="str">
        <f t="shared" ref="OJ1" si="145">IF(OJ11="","",MONTH(OJ11))</f>
        <v/>
      </c>
      <c r="OK1" s="125" t="str">
        <f t="shared" ref="OK1:ON1" si="146">OJ1</f>
        <v/>
      </c>
      <c r="OL1" s="125" t="str">
        <f t="shared" si="146"/>
        <v/>
      </c>
      <c r="OM1" s="125" t="str">
        <f t="shared" si="146"/>
        <v/>
      </c>
      <c r="ON1" s="125" t="str">
        <f t="shared" si="146"/>
        <v/>
      </c>
      <c r="OO1" s="125" t="str">
        <f t="shared" ref="OO1" si="147">IF(OO11="","",MONTH(OO11))</f>
        <v/>
      </c>
      <c r="OP1" s="125" t="str">
        <f t="shared" ref="OP1:OS1" si="148">OO1</f>
        <v/>
      </c>
      <c r="OQ1" s="125" t="str">
        <f t="shared" si="148"/>
        <v/>
      </c>
      <c r="OR1" s="125" t="str">
        <f t="shared" si="148"/>
        <v/>
      </c>
      <c r="OS1" s="125" t="str">
        <f t="shared" si="148"/>
        <v/>
      </c>
      <c r="OT1" s="125" t="str">
        <f t="shared" ref="OT1" si="149">IF(OT11="","",MONTH(OT11))</f>
        <v/>
      </c>
      <c r="OU1" s="125" t="str">
        <f t="shared" ref="OU1:OX1" si="150">OT1</f>
        <v/>
      </c>
      <c r="OV1" s="125" t="str">
        <f t="shared" si="150"/>
        <v/>
      </c>
      <c r="OW1" s="125" t="str">
        <f t="shared" si="150"/>
        <v/>
      </c>
      <c r="OX1" s="125" t="str">
        <f t="shared" si="150"/>
        <v/>
      </c>
      <c r="OY1" s="125" t="str">
        <f t="shared" ref="OY1" si="151">IF(OY11="","",MONTH(OY11))</f>
        <v/>
      </c>
      <c r="OZ1" s="125" t="str">
        <f t="shared" ref="OZ1:PC1" si="152">OY1</f>
        <v/>
      </c>
      <c r="PA1" s="125" t="str">
        <f t="shared" si="152"/>
        <v/>
      </c>
      <c r="PB1" s="125" t="str">
        <f t="shared" si="152"/>
        <v/>
      </c>
      <c r="PC1" s="125" t="str">
        <f t="shared" si="152"/>
        <v/>
      </c>
      <c r="PD1" s="125" t="str">
        <f t="shared" ref="PD1" si="153">IF(PD11="","",MONTH(PD11))</f>
        <v/>
      </c>
      <c r="PE1" s="125" t="str">
        <f t="shared" ref="PE1:PH1" si="154">PD1</f>
        <v/>
      </c>
      <c r="PF1" s="125" t="str">
        <f t="shared" si="154"/>
        <v/>
      </c>
      <c r="PG1" s="125" t="str">
        <f t="shared" si="154"/>
        <v/>
      </c>
      <c r="PH1" s="125" t="str">
        <f t="shared" si="154"/>
        <v/>
      </c>
      <c r="PI1" s="125" t="str">
        <f t="shared" ref="PI1" si="155">IF(PI11="","",MONTH(PI11))</f>
        <v/>
      </c>
      <c r="PJ1" s="125" t="str">
        <f t="shared" ref="PJ1:PM1" si="156">PI1</f>
        <v/>
      </c>
      <c r="PK1" s="125" t="str">
        <f t="shared" si="156"/>
        <v/>
      </c>
      <c r="PL1" s="125" t="str">
        <f t="shared" si="156"/>
        <v/>
      </c>
      <c r="PM1" s="125" t="str">
        <f t="shared" si="156"/>
        <v/>
      </c>
      <c r="PN1" s="125" t="str">
        <f t="shared" ref="PN1" si="157">IF(PN11="","",MONTH(PN11))</f>
        <v/>
      </c>
      <c r="PO1" s="125" t="str">
        <f t="shared" ref="PO1:PR1" si="158">PN1</f>
        <v/>
      </c>
      <c r="PP1" s="125" t="str">
        <f t="shared" si="158"/>
        <v/>
      </c>
      <c r="PQ1" s="125" t="str">
        <f t="shared" si="158"/>
        <v/>
      </c>
      <c r="PR1" s="125" t="str">
        <f t="shared" si="158"/>
        <v/>
      </c>
      <c r="PS1" s="125" t="str">
        <f t="shared" ref="PS1" si="159">IF(PS11="","",MONTH(PS11))</f>
        <v/>
      </c>
      <c r="PT1" s="125" t="str">
        <f t="shared" ref="PT1:PW1" si="160">PS1</f>
        <v/>
      </c>
      <c r="PU1" s="125" t="str">
        <f t="shared" si="160"/>
        <v/>
      </c>
      <c r="PV1" s="125" t="str">
        <f t="shared" si="160"/>
        <v/>
      </c>
      <c r="PW1" s="125" t="str">
        <f t="shared" si="160"/>
        <v/>
      </c>
      <c r="PX1" s="125" t="str">
        <f t="shared" ref="PX1" si="161">IF(PX11="","",MONTH(PX11))</f>
        <v/>
      </c>
      <c r="PY1" s="125" t="str">
        <f t="shared" ref="PY1:QB1" si="162">PX1</f>
        <v/>
      </c>
      <c r="PZ1" s="125" t="str">
        <f t="shared" si="162"/>
        <v/>
      </c>
      <c r="QA1" s="125" t="str">
        <f t="shared" si="162"/>
        <v/>
      </c>
      <c r="QB1" s="125" t="str">
        <f t="shared" si="162"/>
        <v/>
      </c>
      <c r="QC1" s="125" t="str">
        <f t="shared" ref="QC1" si="163">IF(QC11="","",MONTH(QC11))</f>
        <v/>
      </c>
      <c r="QD1" s="125" t="str">
        <f t="shared" ref="QD1:QG1" si="164">QC1</f>
        <v/>
      </c>
      <c r="QE1" s="125" t="str">
        <f t="shared" si="164"/>
        <v/>
      </c>
      <c r="QF1" s="125" t="str">
        <f t="shared" si="164"/>
        <v/>
      </c>
      <c r="QG1" s="125" t="str">
        <f t="shared" si="164"/>
        <v/>
      </c>
      <c r="QH1" s="125" t="str">
        <f t="shared" ref="QH1" si="165">IF(QH11="","",MONTH(QH11))</f>
        <v/>
      </c>
      <c r="QI1" s="125" t="str">
        <f t="shared" ref="QI1:QL1" si="166">QH1</f>
        <v/>
      </c>
      <c r="QJ1" s="125" t="str">
        <f t="shared" si="166"/>
        <v/>
      </c>
      <c r="QK1" s="125" t="str">
        <f t="shared" si="166"/>
        <v/>
      </c>
      <c r="QL1" s="125" t="str">
        <f t="shared" si="166"/>
        <v/>
      </c>
      <c r="QM1" s="125" t="str">
        <f t="shared" ref="QM1" si="167">IF(QM11="","",MONTH(QM11))</f>
        <v/>
      </c>
      <c r="QN1" s="125" t="str">
        <f t="shared" ref="QN1:QQ1" si="168">QM1</f>
        <v/>
      </c>
      <c r="QO1" s="125" t="str">
        <f t="shared" si="168"/>
        <v/>
      </c>
      <c r="QP1" s="125" t="str">
        <f t="shared" si="168"/>
        <v/>
      </c>
      <c r="QQ1" s="125" t="str">
        <f t="shared" si="168"/>
        <v/>
      </c>
      <c r="QR1" s="125" t="str">
        <f t="shared" ref="QR1" si="169">IF(QR11="","",MONTH(QR11))</f>
        <v/>
      </c>
      <c r="QS1" s="125" t="str">
        <f t="shared" ref="QS1:QV1" si="170">QR1</f>
        <v/>
      </c>
      <c r="QT1" s="125" t="str">
        <f t="shared" si="170"/>
        <v/>
      </c>
      <c r="QU1" s="125" t="str">
        <f t="shared" si="170"/>
        <v/>
      </c>
      <c r="QV1" s="125" t="str">
        <f t="shared" si="170"/>
        <v/>
      </c>
      <c r="QW1" s="125" t="str">
        <f t="shared" ref="QW1" si="171">IF(QW11="","",MONTH(QW11))</f>
        <v/>
      </c>
      <c r="QX1" s="125" t="str">
        <f t="shared" ref="QX1:RA1" si="172">QW1</f>
        <v/>
      </c>
      <c r="QY1" s="125" t="str">
        <f t="shared" si="172"/>
        <v/>
      </c>
      <c r="QZ1" s="125" t="str">
        <f t="shared" si="172"/>
        <v/>
      </c>
      <c r="RA1" s="125" t="str">
        <f t="shared" si="172"/>
        <v/>
      </c>
      <c r="RB1" s="125" t="str">
        <f t="shared" ref="RB1" si="173">IF(RB11="","",MONTH(RB11))</f>
        <v/>
      </c>
      <c r="RC1" s="125" t="str">
        <f t="shared" ref="RC1:RF1" si="174">RB1</f>
        <v/>
      </c>
      <c r="RD1" s="125" t="str">
        <f t="shared" si="174"/>
        <v/>
      </c>
      <c r="RE1" s="125" t="str">
        <f t="shared" si="174"/>
        <v/>
      </c>
      <c r="RF1" s="125" t="str">
        <f t="shared" si="174"/>
        <v/>
      </c>
      <c r="RG1" s="125" t="str">
        <f t="shared" ref="RG1" si="175">IF(RG11="","",MONTH(RG11))</f>
        <v/>
      </c>
      <c r="RH1" s="125" t="str">
        <f t="shared" ref="RH1:RK1" si="176">RG1</f>
        <v/>
      </c>
      <c r="RI1" s="125" t="str">
        <f t="shared" si="176"/>
        <v/>
      </c>
      <c r="RJ1" s="125" t="str">
        <f t="shared" si="176"/>
        <v/>
      </c>
      <c r="RK1" s="125" t="str">
        <f t="shared" si="176"/>
        <v/>
      </c>
      <c r="RL1" s="125" t="str">
        <f t="shared" ref="RL1" si="177">IF(RL11="","",MONTH(RL11))</f>
        <v/>
      </c>
      <c r="RM1" s="125" t="str">
        <f t="shared" ref="RM1:RP1" si="178">RL1</f>
        <v/>
      </c>
      <c r="RN1" s="125" t="str">
        <f t="shared" si="178"/>
        <v/>
      </c>
      <c r="RO1" s="125" t="str">
        <f t="shared" si="178"/>
        <v/>
      </c>
      <c r="RP1" s="125" t="str">
        <f t="shared" si="178"/>
        <v/>
      </c>
      <c r="RQ1" s="125" t="str">
        <f t="shared" ref="RQ1" si="179">IF(RQ11="","",MONTH(RQ11))</f>
        <v/>
      </c>
      <c r="RR1" s="125" t="str">
        <f t="shared" ref="RR1:RU1" si="180">RQ1</f>
        <v/>
      </c>
      <c r="RS1" s="125" t="str">
        <f t="shared" si="180"/>
        <v/>
      </c>
      <c r="RT1" s="125" t="str">
        <f t="shared" si="180"/>
        <v/>
      </c>
      <c r="RU1" s="125" t="str">
        <f t="shared" si="180"/>
        <v/>
      </c>
      <c r="RV1" s="125" t="str">
        <f t="shared" ref="RV1" si="181">IF(RV11="","",MONTH(RV11))</f>
        <v/>
      </c>
      <c r="RW1" s="125" t="str">
        <f t="shared" ref="RW1:RZ1" si="182">RV1</f>
        <v/>
      </c>
      <c r="RX1" s="125" t="str">
        <f t="shared" si="182"/>
        <v/>
      </c>
      <c r="RY1" s="125" t="str">
        <f t="shared" si="182"/>
        <v/>
      </c>
      <c r="RZ1" s="125" t="str">
        <f t="shared" si="182"/>
        <v/>
      </c>
      <c r="SA1" s="125" t="str">
        <f t="shared" ref="SA1" si="183">IF(SA11="","",MONTH(SA11))</f>
        <v/>
      </c>
      <c r="SB1" s="125" t="str">
        <f t="shared" ref="SB1:SE1" si="184">SA1</f>
        <v/>
      </c>
      <c r="SC1" s="125" t="str">
        <f t="shared" si="184"/>
        <v/>
      </c>
      <c r="SD1" s="125" t="str">
        <f t="shared" si="184"/>
        <v/>
      </c>
      <c r="SE1" s="125" t="str">
        <f t="shared" si="184"/>
        <v/>
      </c>
      <c r="SF1" s="125" t="str">
        <f t="shared" ref="SF1" si="185">IF(SF11="","",MONTH(SF11))</f>
        <v/>
      </c>
      <c r="SG1" s="125" t="str">
        <f t="shared" ref="SG1:SJ1" si="186">SF1</f>
        <v/>
      </c>
      <c r="SH1" s="125" t="str">
        <f t="shared" si="186"/>
        <v/>
      </c>
      <c r="SI1" s="125" t="str">
        <f t="shared" si="186"/>
        <v/>
      </c>
      <c r="SJ1" s="125" t="str">
        <f t="shared" si="186"/>
        <v/>
      </c>
      <c r="SK1" s="125" t="str">
        <f t="shared" ref="SK1" si="187">IF(SK11="","",MONTH(SK11))</f>
        <v/>
      </c>
      <c r="SL1" s="125" t="str">
        <f t="shared" ref="SL1:SO1" si="188">SK1</f>
        <v/>
      </c>
      <c r="SM1" s="125" t="str">
        <f t="shared" si="188"/>
        <v/>
      </c>
      <c r="SN1" s="125" t="str">
        <f t="shared" si="188"/>
        <v/>
      </c>
      <c r="SO1" s="125" t="str">
        <f t="shared" si="188"/>
        <v/>
      </c>
      <c r="SP1" s="125" t="str">
        <f t="shared" ref="SP1" si="189">IF(SP11="","",MONTH(SP11))</f>
        <v/>
      </c>
      <c r="SQ1" s="125" t="str">
        <f t="shared" ref="SQ1:ST1" si="190">SP1</f>
        <v/>
      </c>
      <c r="SR1" s="125" t="str">
        <f t="shared" si="190"/>
        <v/>
      </c>
      <c r="SS1" s="125" t="str">
        <f t="shared" si="190"/>
        <v/>
      </c>
      <c r="ST1" s="125" t="str">
        <f t="shared" si="190"/>
        <v/>
      </c>
      <c r="SW1" s="190" t="s">
        <v>197</v>
      </c>
      <c r="SX1" s="191">
        <f>SUMIFS($S$13:$SU$13,$S$2:$SU$2,SX2,$S$1:$SU$1,SW11)</f>
        <v>2100</v>
      </c>
      <c r="TC1" s="190" t="s">
        <v>197</v>
      </c>
      <c r="TD1" s="191">
        <f>SUMIFS($S$13:$SU$13,$S$2:$SU$2,TD2,$S$1:$SU$1,TC11)</f>
        <v>3000</v>
      </c>
      <c r="TI1" s="190" t="s">
        <v>197</v>
      </c>
      <c r="TJ1" s="191">
        <f>SUMIFS($S$13:$SU$13,$S$2:$SU$2,TJ2,$S$1:$SU$1,TI11)</f>
        <v>0</v>
      </c>
      <c r="TO1" s="190" t="s">
        <v>197</v>
      </c>
      <c r="TP1" s="191">
        <f>SUMIFS($S$13:$SU$13,$S$2:$SU$2,TP2,$S$1:$SU$1,TO11)</f>
        <v>2100</v>
      </c>
      <c r="TU1" s="190" t="s">
        <v>197</v>
      </c>
      <c r="TV1" s="191">
        <f>SUMIFS($S$13:$SU$13,$S$2:$SU$2,TV2,$S$1:$SU$1,TU11)</f>
        <v>0</v>
      </c>
      <c r="UA1" s="190" t="s">
        <v>197</v>
      </c>
      <c r="UB1" s="191">
        <f>SUMIFS($S$13:$SU$13,$S$2:$SU$2,UB2,$S$1:$SU$1,UA11)</f>
        <v>2950</v>
      </c>
      <c r="UG1" s="190" t="s">
        <v>197</v>
      </c>
      <c r="UH1" s="191">
        <f>SUMIFS($S$13:$SU$13,$S$2:$SU$2,UH2,$S$1:$SU$1,UG11)</f>
        <v>2400</v>
      </c>
      <c r="UM1" s="190" t="s">
        <v>197</v>
      </c>
      <c r="UN1" s="191">
        <f>SUMIFS($S$13:$SU$13,$S$2:$SU$2,UN2,$S$1:$SU$1,UM11)</f>
        <v>0</v>
      </c>
      <c r="US1" s="190" t="s">
        <v>197</v>
      </c>
      <c r="UT1" s="191">
        <f>SUMIFS($S$13:$SU$13,$S$2:$SU$2,UT2,$S$1:$SU$1,US11)</f>
        <v>0</v>
      </c>
      <c r="UY1" s="190" t="s">
        <v>197</v>
      </c>
      <c r="UZ1" s="191">
        <f>SUMIFS($S$13:$SU$13,$S$2:$SU$2,UZ2,$S$1:$SU$1,UY11)</f>
        <v>5010</v>
      </c>
      <c r="VE1" s="190" t="s">
        <v>197</v>
      </c>
      <c r="VF1" s="191">
        <f>SUMIFS($S$13:$SU$13,$S$2:$SU$2,VF2,$S$1:$SU$1,VE11)</f>
        <v>0</v>
      </c>
      <c r="VK1" s="190" t="s">
        <v>197</v>
      </c>
      <c r="VL1" s="191">
        <f>SUMIFS($S$13:$SU$13,$S$2:$SU$2,VL2,$S$1:$SU$1,VK11)</f>
        <v>0</v>
      </c>
    </row>
    <row r="2" spans="1:587" s="125" customFormat="1" ht="12" thickBot="1" x14ac:dyDescent="0.25">
      <c r="C2" s="200" t="s">
        <v>43</v>
      </c>
      <c r="H2" s="125" t="s">
        <v>178</v>
      </c>
      <c r="I2" s="125" t="s">
        <v>179</v>
      </c>
      <c r="J2" s="125" t="s">
        <v>180</v>
      </c>
      <c r="K2" s="125" t="s">
        <v>181</v>
      </c>
      <c r="L2" s="125" t="s">
        <v>182</v>
      </c>
      <c r="N2" s="125" t="s">
        <v>178</v>
      </c>
      <c r="O2" s="125" t="s">
        <v>179</v>
      </c>
      <c r="P2" s="125" t="s">
        <v>180</v>
      </c>
      <c r="Q2" s="125" t="s">
        <v>181</v>
      </c>
      <c r="R2" s="125" t="s">
        <v>182</v>
      </c>
      <c r="T2" s="125" t="s">
        <v>178</v>
      </c>
      <c r="U2" s="125" t="s">
        <v>179</v>
      </c>
      <c r="V2" s="125" t="s">
        <v>180</v>
      </c>
      <c r="W2" s="125" t="s">
        <v>181</v>
      </c>
      <c r="X2" s="125" t="s">
        <v>182</v>
      </c>
      <c r="Y2" s="125" t="s">
        <v>178</v>
      </c>
      <c r="Z2" s="125" t="s">
        <v>179</v>
      </c>
      <c r="AA2" s="125" t="s">
        <v>180</v>
      </c>
      <c r="AB2" s="125" t="s">
        <v>181</v>
      </c>
      <c r="AC2" s="125" t="s">
        <v>182</v>
      </c>
      <c r="AD2" s="125" t="s">
        <v>178</v>
      </c>
      <c r="AE2" s="125" t="s">
        <v>179</v>
      </c>
      <c r="AF2" s="125" t="s">
        <v>180</v>
      </c>
      <c r="AG2" s="125" t="s">
        <v>181</v>
      </c>
      <c r="AH2" s="125" t="s">
        <v>182</v>
      </c>
      <c r="AI2" s="125" t="s">
        <v>178</v>
      </c>
      <c r="AJ2" s="125" t="s">
        <v>179</v>
      </c>
      <c r="AK2" s="125" t="s">
        <v>180</v>
      </c>
      <c r="AL2" s="125" t="s">
        <v>181</v>
      </c>
      <c r="AM2" s="125" t="s">
        <v>182</v>
      </c>
      <c r="AN2" s="125" t="s">
        <v>178</v>
      </c>
      <c r="AO2" s="125" t="s">
        <v>179</v>
      </c>
      <c r="AP2" s="125" t="s">
        <v>180</v>
      </c>
      <c r="AQ2" s="125" t="s">
        <v>181</v>
      </c>
      <c r="AR2" s="125" t="s">
        <v>182</v>
      </c>
      <c r="AS2" s="125" t="s">
        <v>178</v>
      </c>
      <c r="AT2" s="125" t="s">
        <v>179</v>
      </c>
      <c r="AU2" s="125" t="s">
        <v>180</v>
      </c>
      <c r="AV2" s="125" t="s">
        <v>181</v>
      </c>
      <c r="AW2" s="125" t="s">
        <v>182</v>
      </c>
      <c r="AX2" s="125" t="s">
        <v>178</v>
      </c>
      <c r="AY2" s="125" t="s">
        <v>179</v>
      </c>
      <c r="AZ2" s="125" t="s">
        <v>180</v>
      </c>
      <c r="BA2" s="125" t="s">
        <v>181</v>
      </c>
      <c r="BB2" s="125" t="s">
        <v>182</v>
      </c>
      <c r="BC2" s="125" t="s">
        <v>178</v>
      </c>
      <c r="BD2" s="125" t="s">
        <v>179</v>
      </c>
      <c r="BE2" s="125" t="s">
        <v>180</v>
      </c>
      <c r="BF2" s="125" t="s">
        <v>181</v>
      </c>
      <c r="BG2" s="125" t="s">
        <v>182</v>
      </c>
      <c r="BH2" s="125" t="s">
        <v>178</v>
      </c>
      <c r="BI2" s="125" t="s">
        <v>179</v>
      </c>
      <c r="BJ2" s="125" t="s">
        <v>180</v>
      </c>
      <c r="BK2" s="125" t="s">
        <v>181</v>
      </c>
      <c r="BL2" s="125" t="s">
        <v>182</v>
      </c>
      <c r="BM2" s="125" t="s">
        <v>178</v>
      </c>
      <c r="BN2" s="125" t="s">
        <v>179</v>
      </c>
      <c r="BO2" s="125" t="s">
        <v>180</v>
      </c>
      <c r="BP2" s="125" t="s">
        <v>181</v>
      </c>
      <c r="BQ2" s="125" t="s">
        <v>182</v>
      </c>
      <c r="BR2" s="125" t="s">
        <v>178</v>
      </c>
      <c r="BS2" s="125" t="s">
        <v>179</v>
      </c>
      <c r="BT2" s="125" t="s">
        <v>180</v>
      </c>
      <c r="BU2" s="125" t="s">
        <v>181</v>
      </c>
      <c r="BV2" s="125" t="s">
        <v>182</v>
      </c>
      <c r="BW2" s="125" t="s">
        <v>178</v>
      </c>
      <c r="BX2" s="125" t="s">
        <v>179</v>
      </c>
      <c r="BY2" s="125" t="s">
        <v>180</v>
      </c>
      <c r="BZ2" s="125" t="s">
        <v>181</v>
      </c>
      <c r="CA2" s="125" t="s">
        <v>182</v>
      </c>
      <c r="CB2" s="125" t="s">
        <v>178</v>
      </c>
      <c r="CC2" s="125" t="s">
        <v>179</v>
      </c>
      <c r="CD2" s="125" t="s">
        <v>180</v>
      </c>
      <c r="CE2" s="125" t="s">
        <v>181</v>
      </c>
      <c r="CF2" s="125" t="s">
        <v>182</v>
      </c>
      <c r="CG2" s="125" t="s">
        <v>178</v>
      </c>
      <c r="CH2" s="125" t="s">
        <v>179</v>
      </c>
      <c r="CI2" s="125" t="s">
        <v>180</v>
      </c>
      <c r="CJ2" s="125" t="s">
        <v>181</v>
      </c>
      <c r="CK2" s="125" t="s">
        <v>182</v>
      </c>
      <c r="CL2" s="125" t="s">
        <v>178</v>
      </c>
      <c r="CM2" s="125" t="s">
        <v>179</v>
      </c>
      <c r="CN2" s="125" t="s">
        <v>180</v>
      </c>
      <c r="CO2" s="125" t="s">
        <v>181</v>
      </c>
      <c r="CP2" s="125" t="s">
        <v>182</v>
      </c>
      <c r="CQ2" s="125" t="s">
        <v>178</v>
      </c>
      <c r="CR2" s="125" t="s">
        <v>179</v>
      </c>
      <c r="CS2" s="125" t="s">
        <v>180</v>
      </c>
      <c r="CT2" s="125" t="s">
        <v>181</v>
      </c>
      <c r="CU2" s="125" t="s">
        <v>182</v>
      </c>
      <c r="CV2" s="125" t="s">
        <v>178</v>
      </c>
      <c r="CW2" s="125" t="s">
        <v>179</v>
      </c>
      <c r="CX2" s="125" t="s">
        <v>180</v>
      </c>
      <c r="CY2" s="125" t="s">
        <v>181</v>
      </c>
      <c r="CZ2" s="125" t="s">
        <v>182</v>
      </c>
      <c r="DA2" s="125" t="s">
        <v>178</v>
      </c>
      <c r="DB2" s="125" t="s">
        <v>179</v>
      </c>
      <c r="DC2" s="125" t="s">
        <v>180</v>
      </c>
      <c r="DD2" s="125" t="s">
        <v>181</v>
      </c>
      <c r="DE2" s="125" t="s">
        <v>182</v>
      </c>
      <c r="DF2" s="125" t="s">
        <v>178</v>
      </c>
      <c r="DG2" s="125" t="s">
        <v>179</v>
      </c>
      <c r="DH2" s="125" t="s">
        <v>180</v>
      </c>
      <c r="DI2" s="125" t="s">
        <v>181</v>
      </c>
      <c r="DJ2" s="125" t="s">
        <v>182</v>
      </c>
      <c r="DK2" s="125" t="s">
        <v>178</v>
      </c>
      <c r="DL2" s="125" t="s">
        <v>179</v>
      </c>
      <c r="DM2" s="125" t="s">
        <v>180</v>
      </c>
      <c r="DN2" s="125" t="s">
        <v>181</v>
      </c>
      <c r="DO2" s="125" t="s">
        <v>182</v>
      </c>
      <c r="DP2" s="125" t="s">
        <v>178</v>
      </c>
      <c r="DQ2" s="125" t="s">
        <v>179</v>
      </c>
      <c r="DR2" s="125" t="s">
        <v>180</v>
      </c>
      <c r="DS2" s="125" t="s">
        <v>181</v>
      </c>
      <c r="DT2" s="125" t="s">
        <v>182</v>
      </c>
      <c r="DU2" s="125" t="s">
        <v>178</v>
      </c>
      <c r="DV2" s="125" t="s">
        <v>179</v>
      </c>
      <c r="DW2" s="125" t="s">
        <v>180</v>
      </c>
      <c r="DX2" s="125" t="s">
        <v>181</v>
      </c>
      <c r="DY2" s="125" t="s">
        <v>182</v>
      </c>
      <c r="DZ2" s="125" t="s">
        <v>178</v>
      </c>
      <c r="EA2" s="125" t="s">
        <v>179</v>
      </c>
      <c r="EB2" s="125" t="s">
        <v>180</v>
      </c>
      <c r="EC2" s="125" t="s">
        <v>181</v>
      </c>
      <c r="ED2" s="125" t="s">
        <v>182</v>
      </c>
      <c r="EE2" s="125" t="s">
        <v>178</v>
      </c>
      <c r="EF2" s="125" t="s">
        <v>179</v>
      </c>
      <c r="EG2" s="125" t="s">
        <v>180</v>
      </c>
      <c r="EH2" s="125" t="s">
        <v>181</v>
      </c>
      <c r="EI2" s="125" t="s">
        <v>182</v>
      </c>
      <c r="EJ2" s="125" t="s">
        <v>178</v>
      </c>
      <c r="EK2" s="125" t="s">
        <v>179</v>
      </c>
      <c r="EL2" s="125" t="s">
        <v>180</v>
      </c>
      <c r="EM2" s="125" t="s">
        <v>181</v>
      </c>
      <c r="EN2" s="125" t="s">
        <v>182</v>
      </c>
      <c r="EO2" s="125" t="s">
        <v>178</v>
      </c>
      <c r="EP2" s="125" t="s">
        <v>179</v>
      </c>
      <c r="EQ2" s="125" t="s">
        <v>180</v>
      </c>
      <c r="ER2" s="125" t="s">
        <v>181</v>
      </c>
      <c r="ES2" s="125" t="s">
        <v>182</v>
      </c>
      <c r="ET2" s="125" t="s">
        <v>178</v>
      </c>
      <c r="EU2" s="125" t="s">
        <v>179</v>
      </c>
      <c r="EV2" s="125" t="s">
        <v>180</v>
      </c>
      <c r="EW2" s="125" t="s">
        <v>181</v>
      </c>
      <c r="EX2" s="125" t="s">
        <v>182</v>
      </c>
      <c r="EY2" s="125" t="s">
        <v>178</v>
      </c>
      <c r="EZ2" s="125" t="s">
        <v>179</v>
      </c>
      <c r="FA2" s="125" t="s">
        <v>180</v>
      </c>
      <c r="FB2" s="125" t="s">
        <v>181</v>
      </c>
      <c r="FC2" s="125" t="s">
        <v>182</v>
      </c>
      <c r="FD2" s="125" t="s">
        <v>178</v>
      </c>
      <c r="FE2" s="125" t="s">
        <v>179</v>
      </c>
      <c r="FF2" s="125" t="s">
        <v>180</v>
      </c>
      <c r="FG2" s="125" t="s">
        <v>181</v>
      </c>
      <c r="FH2" s="125" t="s">
        <v>182</v>
      </c>
      <c r="FI2" s="125" t="s">
        <v>178</v>
      </c>
      <c r="FJ2" s="125" t="s">
        <v>179</v>
      </c>
      <c r="FK2" s="125" t="s">
        <v>180</v>
      </c>
      <c r="FL2" s="125" t="s">
        <v>181</v>
      </c>
      <c r="FM2" s="125" t="s">
        <v>182</v>
      </c>
      <c r="FN2" s="125" t="s">
        <v>178</v>
      </c>
      <c r="FO2" s="125" t="s">
        <v>179</v>
      </c>
      <c r="FP2" s="125" t="s">
        <v>180</v>
      </c>
      <c r="FQ2" s="125" t="s">
        <v>181</v>
      </c>
      <c r="FR2" s="125" t="s">
        <v>182</v>
      </c>
      <c r="FS2" s="125" t="s">
        <v>178</v>
      </c>
      <c r="FT2" s="125" t="s">
        <v>179</v>
      </c>
      <c r="FU2" s="125" t="s">
        <v>180</v>
      </c>
      <c r="FV2" s="125" t="s">
        <v>181</v>
      </c>
      <c r="FW2" s="125" t="s">
        <v>182</v>
      </c>
      <c r="FX2" s="125" t="s">
        <v>178</v>
      </c>
      <c r="FY2" s="125" t="s">
        <v>179</v>
      </c>
      <c r="FZ2" s="125" t="s">
        <v>180</v>
      </c>
      <c r="GA2" s="125" t="s">
        <v>181</v>
      </c>
      <c r="GB2" s="125" t="s">
        <v>182</v>
      </c>
      <c r="GC2" s="125" t="s">
        <v>178</v>
      </c>
      <c r="GD2" s="125" t="s">
        <v>179</v>
      </c>
      <c r="GE2" s="125" t="s">
        <v>180</v>
      </c>
      <c r="GF2" s="125" t="s">
        <v>181</v>
      </c>
      <c r="GG2" s="125" t="s">
        <v>182</v>
      </c>
      <c r="GH2" s="125" t="s">
        <v>178</v>
      </c>
      <c r="GI2" s="125" t="s">
        <v>179</v>
      </c>
      <c r="GJ2" s="125" t="s">
        <v>180</v>
      </c>
      <c r="GK2" s="125" t="s">
        <v>181</v>
      </c>
      <c r="GL2" s="125" t="s">
        <v>182</v>
      </c>
      <c r="GM2" s="125" t="s">
        <v>178</v>
      </c>
      <c r="GN2" s="125" t="s">
        <v>179</v>
      </c>
      <c r="GO2" s="125" t="s">
        <v>180</v>
      </c>
      <c r="GP2" s="125" t="s">
        <v>181</v>
      </c>
      <c r="GQ2" s="125" t="s">
        <v>182</v>
      </c>
      <c r="GR2" s="125" t="s">
        <v>178</v>
      </c>
      <c r="GS2" s="125" t="s">
        <v>179</v>
      </c>
      <c r="GT2" s="125" t="s">
        <v>180</v>
      </c>
      <c r="GU2" s="125" t="s">
        <v>181</v>
      </c>
      <c r="GV2" s="125" t="s">
        <v>182</v>
      </c>
      <c r="GW2" s="125" t="s">
        <v>178</v>
      </c>
      <c r="GX2" s="125" t="s">
        <v>179</v>
      </c>
      <c r="GY2" s="125" t="s">
        <v>180</v>
      </c>
      <c r="GZ2" s="125" t="s">
        <v>181</v>
      </c>
      <c r="HA2" s="125" t="s">
        <v>182</v>
      </c>
      <c r="HB2" s="125" t="s">
        <v>178</v>
      </c>
      <c r="HC2" s="125" t="s">
        <v>179</v>
      </c>
      <c r="HD2" s="125" t="s">
        <v>180</v>
      </c>
      <c r="HE2" s="125" t="s">
        <v>181</v>
      </c>
      <c r="HF2" s="125" t="s">
        <v>182</v>
      </c>
      <c r="HG2" s="125" t="s">
        <v>178</v>
      </c>
      <c r="HH2" s="125" t="s">
        <v>179</v>
      </c>
      <c r="HI2" s="125" t="s">
        <v>180</v>
      </c>
      <c r="HJ2" s="125" t="s">
        <v>181</v>
      </c>
      <c r="HK2" s="125" t="s">
        <v>182</v>
      </c>
      <c r="HL2" s="125" t="s">
        <v>178</v>
      </c>
      <c r="HM2" s="125" t="s">
        <v>179</v>
      </c>
      <c r="HN2" s="125" t="s">
        <v>180</v>
      </c>
      <c r="HO2" s="125" t="s">
        <v>181</v>
      </c>
      <c r="HP2" s="125" t="s">
        <v>182</v>
      </c>
      <c r="HQ2" s="125" t="s">
        <v>178</v>
      </c>
      <c r="HR2" s="125" t="s">
        <v>179</v>
      </c>
      <c r="HS2" s="125" t="s">
        <v>180</v>
      </c>
      <c r="HT2" s="125" t="s">
        <v>181</v>
      </c>
      <c r="HU2" s="125" t="s">
        <v>182</v>
      </c>
      <c r="HV2" s="125" t="s">
        <v>178</v>
      </c>
      <c r="HW2" s="125" t="s">
        <v>179</v>
      </c>
      <c r="HX2" s="125" t="s">
        <v>180</v>
      </c>
      <c r="HY2" s="125" t="s">
        <v>181</v>
      </c>
      <c r="HZ2" s="125" t="s">
        <v>182</v>
      </c>
      <c r="IA2" s="125" t="s">
        <v>178</v>
      </c>
      <c r="IB2" s="125" t="s">
        <v>179</v>
      </c>
      <c r="IC2" s="125" t="s">
        <v>180</v>
      </c>
      <c r="ID2" s="125" t="s">
        <v>181</v>
      </c>
      <c r="IE2" s="125" t="s">
        <v>182</v>
      </c>
      <c r="IF2" s="125" t="s">
        <v>178</v>
      </c>
      <c r="IG2" s="125" t="s">
        <v>179</v>
      </c>
      <c r="IH2" s="125" t="s">
        <v>180</v>
      </c>
      <c r="II2" s="125" t="s">
        <v>181</v>
      </c>
      <c r="IJ2" s="125" t="s">
        <v>182</v>
      </c>
      <c r="IK2" s="125" t="s">
        <v>178</v>
      </c>
      <c r="IL2" s="125" t="s">
        <v>179</v>
      </c>
      <c r="IM2" s="125" t="s">
        <v>180</v>
      </c>
      <c r="IN2" s="125" t="s">
        <v>181</v>
      </c>
      <c r="IO2" s="125" t="s">
        <v>182</v>
      </c>
      <c r="IP2" s="125" t="s">
        <v>178</v>
      </c>
      <c r="IQ2" s="125" t="s">
        <v>179</v>
      </c>
      <c r="IR2" s="125" t="s">
        <v>180</v>
      </c>
      <c r="IS2" s="125" t="s">
        <v>181</v>
      </c>
      <c r="IT2" s="125" t="s">
        <v>182</v>
      </c>
      <c r="IU2" s="125" t="s">
        <v>178</v>
      </c>
      <c r="IV2" s="125" t="s">
        <v>179</v>
      </c>
      <c r="IW2" s="125" t="s">
        <v>180</v>
      </c>
      <c r="IX2" s="125" t="s">
        <v>181</v>
      </c>
      <c r="IY2" s="125" t="s">
        <v>182</v>
      </c>
      <c r="IZ2" s="125" t="s">
        <v>178</v>
      </c>
      <c r="JA2" s="125" t="s">
        <v>179</v>
      </c>
      <c r="JB2" s="125" t="s">
        <v>180</v>
      </c>
      <c r="JC2" s="125" t="s">
        <v>181</v>
      </c>
      <c r="JD2" s="125" t="s">
        <v>182</v>
      </c>
      <c r="JE2" s="125" t="s">
        <v>178</v>
      </c>
      <c r="JF2" s="125" t="s">
        <v>179</v>
      </c>
      <c r="JG2" s="125" t="s">
        <v>180</v>
      </c>
      <c r="JH2" s="125" t="s">
        <v>181</v>
      </c>
      <c r="JI2" s="125" t="s">
        <v>182</v>
      </c>
      <c r="JJ2" s="125" t="s">
        <v>178</v>
      </c>
      <c r="JK2" s="125" t="s">
        <v>179</v>
      </c>
      <c r="JL2" s="125" t="s">
        <v>180</v>
      </c>
      <c r="JM2" s="125" t="s">
        <v>181</v>
      </c>
      <c r="JN2" s="125" t="s">
        <v>182</v>
      </c>
      <c r="JO2" s="125" t="s">
        <v>178</v>
      </c>
      <c r="JP2" s="125" t="s">
        <v>179</v>
      </c>
      <c r="JQ2" s="125" t="s">
        <v>180</v>
      </c>
      <c r="JR2" s="125" t="s">
        <v>181</v>
      </c>
      <c r="JS2" s="125" t="s">
        <v>182</v>
      </c>
      <c r="JT2" s="125" t="s">
        <v>178</v>
      </c>
      <c r="JU2" s="125" t="s">
        <v>179</v>
      </c>
      <c r="JV2" s="125" t="s">
        <v>180</v>
      </c>
      <c r="JW2" s="125" t="s">
        <v>181</v>
      </c>
      <c r="JX2" s="125" t="s">
        <v>182</v>
      </c>
      <c r="JY2" s="125" t="s">
        <v>178</v>
      </c>
      <c r="JZ2" s="125" t="s">
        <v>179</v>
      </c>
      <c r="KA2" s="125" t="s">
        <v>180</v>
      </c>
      <c r="KB2" s="125" t="s">
        <v>181</v>
      </c>
      <c r="KC2" s="125" t="s">
        <v>182</v>
      </c>
      <c r="KD2" s="125" t="s">
        <v>178</v>
      </c>
      <c r="KE2" s="125" t="s">
        <v>179</v>
      </c>
      <c r="KF2" s="125" t="s">
        <v>180</v>
      </c>
      <c r="KG2" s="125" t="s">
        <v>181</v>
      </c>
      <c r="KH2" s="125" t="s">
        <v>182</v>
      </c>
      <c r="KI2" s="125" t="s">
        <v>178</v>
      </c>
      <c r="KJ2" s="125" t="s">
        <v>179</v>
      </c>
      <c r="KK2" s="125" t="s">
        <v>180</v>
      </c>
      <c r="KL2" s="125" t="s">
        <v>181</v>
      </c>
      <c r="KM2" s="125" t="s">
        <v>182</v>
      </c>
      <c r="KN2" s="125" t="s">
        <v>178</v>
      </c>
      <c r="KO2" s="125" t="s">
        <v>179</v>
      </c>
      <c r="KP2" s="125" t="s">
        <v>180</v>
      </c>
      <c r="KQ2" s="125" t="s">
        <v>181</v>
      </c>
      <c r="KR2" s="125" t="s">
        <v>182</v>
      </c>
      <c r="KS2" s="125" t="s">
        <v>178</v>
      </c>
      <c r="KT2" s="125" t="s">
        <v>179</v>
      </c>
      <c r="KU2" s="125" t="s">
        <v>180</v>
      </c>
      <c r="KV2" s="125" t="s">
        <v>181</v>
      </c>
      <c r="KW2" s="125" t="s">
        <v>182</v>
      </c>
      <c r="KX2" s="125" t="s">
        <v>178</v>
      </c>
      <c r="KY2" s="125" t="s">
        <v>179</v>
      </c>
      <c r="KZ2" s="125" t="s">
        <v>180</v>
      </c>
      <c r="LA2" s="125" t="s">
        <v>181</v>
      </c>
      <c r="LB2" s="125" t="s">
        <v>182</v>
      </c>
      <c r="LC2" s="125" t="s">
        <v>178</v>
      </c>
      <c r="LD2" s="125" t="s">
        <v>179</v>
      </c>
      <c r="LE2" s="125" t="s">
        <v>180</v>
      </c>
      <c r="LF2" s="125" t="s">
        <v>181</v>
      </c>
      <c r="LG2" s="125" t="s">
        <v>182</v>
      </c>
      <c r="LH2" s="125" t="s">
        <v>178</v>
      </c>
      <c r="LI2" s="125" t="s">
        <v>179</v>
      </c>
      <c r="LJ2" s="125" t="s">
        <v>180</v>
      </c>
      <c r="LK2" s="125" t="s">
        <v>181</v>
      </c>
      <c r="LL2" s="125" t="s">
        <v>182</v>
      </c>
      <c r="LM2" s="125" t="s">
        <v>178</v>
      </c>
      <c r="LN2" s="125" t="s">
        <v>179</v>
      </c>
      <c r="LO2" s="125" t="s">
        <v>180</v>
      </c>
      <c r="LP2" s="125" t="s">
        <v>181</v>
      </c>
      <c r="LQ2" s="125" t="s">
        <v>182</v>
      </c>
      <c r="LR2" s="125" t="s">
        <v>178</v>
      </c>
      <c r="LS2" s="125" t="s">
        <v>179</v>
      </c>
      <c r="LT2" s="125" t="s">
        <v>180</v>
      </c>
      <c r="LU2" s="125" t="s">
        <v>181</v>
      </c>
      <c r="LV2" s="125" t="s">
        <v>182</v>
      </c>
      <c r="LW2" s="125" t="s">
        <v>178</v>
      </c>
      <c r="LX2" s="125" t="s">
        <v>179</v>
      </c>
      <c r="LY2" s="125" t="s">
        <v>180</v>
      </c>
      <c r="LZ2" s="125" t="s">
        <v>181</v>
      </c>
      <c r="MA2" s="125" t="s">
        <v>182</v>
      </c>
      <c r="MB2" s="125" t="s">
        <v>178</v>
      </c>
      <c r="MC2" s="125" t="s">
        <v>179</v>
      </c>
      <c r="MD2" s="125" t="s">
        <v>180</v>
      </c>
      <c r="ME2" s="125" t="s">
        <v>181</v>
      </c>
      <c r="MF2" s="125" t="s">
        <v>182</v>
      </c>
      <c r="MG2" s="125" t="s">
        <v>178</v>
      </c>
      <c r="MH2" s="125" t="s">
        <v>179</v>
      </c>
      <c r="MI2" s="125" t="s">
        <v>180</v>
      </c>
      <c r="MJ2" s="125" t="s">
        <v>181</v>
      </c>
      <c r="MK2" s="125" t="s">
        <v>182</v>
      </c>
      <c r="ML2" s="125" t="s">
        <v>178</v>
      </c>
      <c r="MM2" s="125" t="s">
        <v>179</v>
      </c>
      <c r="MN2" s="125" t="s">
        <v>180</v>
      </c>
      <c r="MO2" s="125" t="s">
        <v>181</v>
      </c>
      <c r="MP2" s="125" t="s">
        <v>182</v>
      </c>
      <c r="MQ2" s="125" t="s">
        <v>178</v>
      </c>
      <c r="MR2" s="125" t="s">
        <v>179</v>
      </c>
      <c r="MS2" s="125" t="s">
        <v>180</v>
      </c>
      <c r="MT2" s="125" t="s">
        <v>181</v>
      </c>
      <c r="MU2" s="125" t="s">
        <v>182</v>
      </c>
      <c r="MV2" s="125" t="s">
        <v>178</v>
      </c>
      <c r="MW2" s="125" t="s">
        <v>179</v>
      </c>
      <c r="MX2" s="125" t="s">
        <v>180</v>
      </c>
      <c r="MY2" s="125" t="s">
        <v>181</v>
      </c>
      <c r="MZ2" s="125" t="s">
        <v>182</v>
      </c>
      <c r="NA2" s="125" t="s">
        <v>178</v>
      </c>
      <c r="NB2" s="125" t="s">
        <v>179</v>
      </c>
      <c r="NC2" s="125" t="s">
        <v>180</v>
      </c>
      <c r="ND2" s="125" t="s">
        <v>181</v>
      </c>
      <c r="NE2" s="125" t="s">
        <v>182</v>
      </c>
      <c r="NF2" s="125" t="s">
        <v>178</v>
      </c>
      <c r="NG2" s="125" t="s">
        <v>179</v>
      </c>
      <c r="NH2" s="125" t="s">
        <v>180</v>
      </c>
      <c r="NI2" s="125" t="s">
        <v>181</v>
      </c>
      <c r="NJ2" s="125" t="s">
        <v>182</v>
      </c>
      <c r="NK2" s="125" t="s">
        <v>178</v>
      </c>
      <c r="NL2" s="125" t="s">
        <v>179</v>
      </c>
      <c r="NM2" s="125" t="s">
        <v>180</v>
      </c>
      <c r="NN2" s="125" t="s">
        <v>181</v>
      </c>
      <c r="NO2" s="125" t="s">
        <v>182</v>
      </c>
      <c r="NP2" s="125" t="s">
        <v>178</v>
      </c>
      <c r="NQ2" s="125" t="s">
        <v>179</v>
      </c>
      <c r="NR2" s="125" t="s">
        <v>180</v>
      </c>
      <c r="NS2" s="125" t="s">
        <v>181</v>
      </c>
      <c r="NT2" s="125" t="s">
        <v>182</v>
      </c>
      <c r="NU2" s="125" t="s">
        <v>178</v>
      </c>
      <c r="NV2" s="125" t="s">
        <v>179</v>
      </c>
      <c r="NW2" s="125" t="s">
        <v>180</v>
      </c>
      <c r="NX2" s="125" t="s">
        <v>181</v>
      </c>
      <c r="NY2" s="125" t="s">
        <v>182</v>
      </c>
      <c r="NZ2" s="125" t="s">
        <v>178</v>
      </c>
      <c r="OA2" s="125" t="s">
        <v>179</v>
      </c>
      <c r="OB2" s="125" t="s">
        <v>180</v>
      </c>
      <c r="OC2" s="125" t="s">
        <v>181</v>
      </c>
      <c r="OD2" s="125" t="s">
        <v>182</v>
      </c>
      <c r="OE2" s="125" t="s">
        <v>178</v>
      </c>
      <c r="OF2" s="125" t="s">
        <v>179</v>
      </c>
      <c r="OG2" s="125" t="s">
        <v>180</v>
      </c>
      <c r="OH2" s="125" t="s">
        <v>181</v>
      </c>
      <c r="OI2" s="125" t="s">
        <v>182</v>
      </c>
      <c r="OJ2" s="125" t="s">
        <v>178</v>
      </c>
      <c r="OK2" s="125" t="s">
        <v>179</v>
      </c>
      <c r="OL2" s="125" t="s">
        <v>180</v>
      </c>
      <c r="OM2" s="125" t="s">
        <v>181</v>
      </c>
      <c r="ON2" s="125" t="s">
        <v>182</v>
      </c>
      <c r="OO2" s="125" t="s">
        <v>178</v>
      </c>
      <c r="OP2" s="125" t="s">
        <v>179</v>
      </c>
      <c r="OQ2" s="125" t="s">
        <v>180</v>
      </c>
      <c r="OR2" s="125" t="s">
        <v>181</v>
      </c>
      <c r="OS2" s="125" t="s">
        <v>182</v>
      </c>
      <c r="OT2" s="125" t="s">
        <v>178</v>
      </c>
      <c r="OU2" s="125" t="s">
        <v>179</v>
      </c>
      <c r="OV2" s="125" t="s">
        <v>180</v>
      </c>
      <c r="OW2" s="125" t="s">
        <v>181</v>
      </c>
      <c r="OX2" s="125" t="s">
        <v>182</v>
      </c>
      <c r="OY2" s="125" t="s">
        <v>178</v>
      </c>
      <c r="OZ2" s="125" t="s">
        <v>179</v>
      </c>
      <c r="PA2" s="125" t="s">
        <v>180</v>
      </c>
      <c r="PB2" s="125" t="s">
        <v>181</v>
      </c>
      <c r="PC2" s="125" t="s">
        <v>182</v>
      </c>
      <c r="PD2" s="125" t="s">
        <v>178</v>
      </c>
      <c r="PE2" s="125" t="s">
        <v>179</v>
      </c>
      <c r="PF2" s="125" t="s">
        <v>180</v>
      </c>
      <c r="PG2" s="125" t="s">
        <v>181</v>
      </c>
      <c r="PH2" s="125" t="s">
        <v>182</v>
      </c>
      <c r="PI2" s="125" t="s">
        <v>178</v>
      </c>
      <c r="PJ2" s="125" t="s">
        <v>179</v>
      </c>
      <c r="PK2" s="125" t="s">
        <v>180</v>
      </c>
      <c r="PL2" s="125" t="s">
        <v>181</v>
      </c>
      <c r="PM2" s="125" t="s">
        <v>182</v>
      </c>
      <c r="PN2" s="125" t="s">
        <v>178</v>
      </c>
      <c r="PO2" s="125" t="s">
        <v>179</v>
      </c>
      <c r="PP2" s="125" t="s">
        <v>180</v>
      </c>
      <c r="PQ2" s="125" t="s">
        <v>181</v>
      </c>
      <c r="PR2" s="125" t="s">
        <v>182</v>
      </c>
      <c r="PS2" s="125" t="s">
        <v>178</v>
      </c>
      <c r="PT2" s="125" t="s">
        <v>179</v>
      </c>
      <c r="PU2" s="125" t="s">
        <v>180</v>
      </c>
      <c r="PV2" s="125" t="s">
        <v>181</v>
      </c>
      <c r="PW2" s="125" t="s">
        <v>182</v>
      </c>
      <c r="PX2" s="125" t="s">
        <v>178</v>
      </c>
      <c r="PY2" s="125" t="s">
        <v>179</v>
      </c>
      <c r="PZ2" s="125" t="s">
        <v>180</v>
      </c>
      <c r="QA2" s="125" t="s">
        <v>181</v>
      </c>
      <c r="QB2" s="125" t="s">
        <v>182</v>
      </c>
      <c r="QC2" s="125" t="s">
        <v>178</v>
      </c>
      <c r="QD2" s="125" t="s">
        <v>179</v>
      </c>
      <c r="QE2" s="125" t="s">
        <v>180</v>
      </c>
      <c r="QF2" s="125" t="s">
        <v>181</v>
      </c>
      <c r="QG2" s="125" t="s">
        <v>182</v>
      </c>
      <c r="QH2" s="125" t="s">
        <v>178</v>
      </c>
      <c r="QI2" s="125" t="s">
        <v>179</v>
      </c>
      <c r="QJ2" s="125" t="s">
        <v>180</v>
      </c>
      <c r="QK2" s="125" t="s">
        <v>181</v>
      </c>
      <c r="QL2" s="125" t="s">
        <v>182</v>
      </c>
      <c r="QM2" s="125" t="s">
        <v>178</v>
      </c>
      <c r="QN2" s="125" t="s">
        <v>179</v>
      </c>
      <c r="QO2" s="125" t="s">
        <v>180</v>
      </c>
      <c r="QP2" s="125" t="s">
        <v>181</v>
      </c>
      <c r="QQ2" s="125" t="s">
        <v>182</v>
      </c>
      <c r="QR2" s="125" t="s">
        <v>178</v>
      </c>
      <c r="QS2" s="125" t="s">
        <v>179</v>
      </c>
      <c r="QT2" s="125" t="s">
        <v>180</v>
      </c>
      <c r="QU2" s="125" t="s">
        <v>181</v>
      </c>
      <c r="QV2" s="125" t="s">
        <v>182</v>
      </c>
      <c r="QW2" s="125" t="s">
        <v>178</v>
      </c>
      <c r="QX2" s="125" t="s">
        <v>179</v>
      </c>
      <c r="QY2" s="125" t="s">
        <v>180</v>
      </c>
      <c r="QZ2" s="125" t="s">
        <v>181</v>
      </c>
      <c r="RA2" s="125" t="s">
        <v>182</v>
      </c>
      <c r="RB2" s="125" t="s">
        <v>178</v>
      </c>
      <c r="RC2" s="125" t="s">
        <v>179</v>
      </c>
      <c r="RD2" s="125" t="s">
        <v>180</v>
      </c>
      <c r="RE2" s="125" t="s">
        <v>181</v>
      </c>
      <c r="RF2" s="125" t="s">
        <v>182</v>
      </c>
      <c r="RG2" s="125" t="s">
        <v>178</v>
      </c>
      <c r="RH2" s="125" t="s">
        <v>179</v>
      </c>
      <c r="RI2" s="125" t="s">
        <v>180</v>
      </c>
      <c r="RJ2" s="125" t="s">
        <v>181</v>
      </c>
      <c r="RK2" s="125" t="s">
        <v>182</v>
      </c>
      <c r="RL2" s="125" t="s">
        <v>178</v>
      </c>
      <c r="RM2" s="125" t="s">
        <v>179</v>
      </c>
      <c r="RN2" s="125" t="s">
        <v>180</v>
      </c>
      <c r="RO2" s="125" t="s">
        <v>181</v>
      </c>
      <c r="RP2" s="125" t="s">
        <v>182</v>
      </c>
      <c r="RQ2" s="125" t="s">
        <v>178</v>
      </c>
      <c r="RR2" s="125" t="s">
        <v>179</v>
      </c>
      <c r="RS2" s="125" t="s">
        <v>180</v>
      </c>
      <c r="RT2" s="125" t="s">
        <v>181</v>
      </c>
      <c r="RU2" s="125" t="s">
        <v>182</v>
      </c>
      <c r="RV2" s="125" t="s">
        <v>178</v>
      </c>
      <c r="RW2" s="125" t="s">
        <v>179</v>
      </c>
      <c r="RX2" s="125" t="s">
        <v>180</v>
      </c>
      <c r="RY2" s="125" t="s">
        <v>181</v>
      </c>
      <c r="RZ2" s="125" t="s">
        <v>182</v>
      </c>
      <c r="SA2" s="125" t="s">
        <v>178</v>
      </c>
      <c r="SB2" s="125" t="s">
        <v>179</v>
      </c>
      <c r="SC2" s="125" t="s">
        <v>180</v>
      </c>
      <c r="SD2" s="125" t="s">
        <v>181</v>
      </c>
      <c r="SE2" s="125" t="s">
        <v>182</v>
      </c>
      <c r="SF2" s="125" t="s">
        <v>178</v>
      </c>
      <c r="SG2" s="125" t="s">
        <v>179</v>
      </c>
      <c r="SH2" s="125" t="s">
        <v>180</v>
      </c>
      <c r="SI2" s="125" t="s">
        <v>181</v>
      </c>
      <c r="SJ2" s="125" t="s">
        <v>182</v>
      </c>
      <c r="SK2" s="125" t="s">
        <v>178</v>
      </c>
      <c r="SL2" s="125" t="s">
        <v>179</v>
      </c>
      <c r="SM2" s="125" t="s">
        <v>180</v>
      </c>
      <c r="SN2" s="125" t="s">
        <v>181</v>
      </c>
      <c r="SO2" s="125" t="s">
        <v>182</v>
      </c>
      <c r="SP2" s="125" t="s">
        <v>178</v>
      </c>
      <c r="SQ2" s="125" t="s">
        <v>179</v>
      </c>
      <c r="SR2" s="125" t="s">
        <v>180</v>
      </c>
      <c r="SS2" s="125" t="s">
        <v>181</v>
      </c>
      <c r="ST2" s="125" t="s">
        <v>182</v>
      </c>
      <c r="SV2" s="125" t="s">
        <v>178</v>
      </c>
      <c r="SW2" s="125" t="s">
        <v>179</v>
      </c>
      <c r="SX2" s="125" t="s">
        <v>180</v>
      </c>
      <c r="SY2" s="125" t="s">
        <v>181</v>
      </c>
      <c r="SZ2" s="125" t="s">
        <v>182</v>
      </c>
      <c r="TB2" s="125" t="s">
        <v>178</v>
      </c>
      <c r="TC2" s="125" t="s">
        <v>179</v>
      </c>
      <c r="TD2" s="125" t="s">
        <v>180</v>
      </c>
      <c r="TE2" s="125" t="s">
        <v>181</v>
      </c>
      <c r="TF2" s="125" t="s">
        <v>182</v>
      </c>
      <c r="TH2" s="125" t="s">
        <v>178</v>
      </c>
      <c r="TI2" s="125" t="s">
        <v>179</v>
      </c>
      <c r="TJ2" s="125" t="s">
        <v>180</v>
      </c>
      <c r="TK2" s="125" t="s">
        <v>181</v>
      </c>
      <c r="TL2" s="125" t="s">
        <v>182</v>
      </c>
      <c r="TN2" s="125" t="s">
        <v>178</v>
      </c>
      <c r="TO2" s="125" t="s">
        <v>179</v>
      </c>
      <c r="TP2" s="125" t="s">
        <v>180</v>
      </c>
      <c r="TQ2" s="125" t="s">
        <v>181</v>
      </c>
      <c r="TR2" s="125" t="s">
        <v>182</v>
      </c>
      <c r="TT2" s="125" t="s">
        <v>178</v>
      </c>
      <c r="TU2" s="125" t="s">
        <v>179</v>
      </c>
      <c r="TV2" s="125" t="s">
        <v>180</v>
      </c>
      <c r="TW2" s="125" t="s">
        <v>181</v>
      </c>
      <c r="TX2" s="125" t="s">
        <v>182</v>
      </c>
      <c r="TZ2" s="125" t="s">
        <v>178</v>
      </c>
      <c r="UA2" s="125" t="s">
        <v>179</v>
      </c>
      <c r="UB2" s="125" t="s">
        <v>180</v>
      </c>
      <c r="UC2" s="125" t="s">
        <v>181</v>
      </c>
      <c r="UD2" s="125" t="s">
        <v>182</v>
      </c>
      <c r="UF2" s="125" t="s">
        <v>178</v>
      </c>
      <c r="UG2" s="125" t="s">
        <v>179</v>
      </c>
      <c r="UH2" s="125" t="s">
        <v>180</v>
      </c>
      <c r="UI2" s="125" t="s">
        <v>181</v>
      </c>
      <c r="UJ2" s="125" t="s">
        <v>182</v>
      </c>
      <c r="UL2" s="125" t="s">
        <v>178</v>
      </c>
      <c r="UM2" s="125" t="s">
        <v>179</v>
      </c>
      <c r="UN2" s="125" t="s">
        <v>180</v>
      </c>
      <c r="UO2" s="125" t="s">
        <v>181</v>
      </c>
      <c r="UP2" s="125" t="s">
        <v>182</v>
      </c>
      <c r="UR2" s="125" t="s">
        <v>178</v>
      </c>
      <c r="US2" s="125" t="s">
        <v>179</v>
      </c>
      <c r="UT2" s="125" t="s">
        <v>180</v>
      </c>
      <c r="UU2" s="125" t="s">
        <v>181</v>
      </c>
      <c r="UV2" s="125" t="s">
        <v>182</v>
      </c>
      <c r="UX2" s="125" t="s">
        <v>178</v>
      </c>
      <c r="UY2" s="125" t="s">
        <v>179</v>
      </c>
      <c r="UZ2" s="125" t="s">
        <v>180</v>
      </c>
      <c r="VA2" s="125" t="s">
        <v>181</v>
      </c>
      <c r="VB2" s="125" t="s">
        <v>182</v>
      </c>
      <c r="VD2" s="125" t="s">
        <v>178</v>
      </c>
      <c r="VE2" s="125" t="s">
        <v>179</v>
      </c>
      <c r="VF2" s="125" t="s">
        <v>180</v>
      </c>
      <c r="VG2" s="125" t="s">
        <v>181</v>
      </c>
      <c r="VH2" s="125" t="s">
        <v>182</v>
      </c>
      <c r="VJ2" s="125" t="s">
        <v>178</v>
      </c>
      <c r="VK2" s="125" t="s">
        <v>179</v>
      </c>
      <c r="VL2" s="125" t="s">
        <v>180</v>
      </c>
      <c r="VM2" s="125" t="s">
        <v>181</v>
      </c>
      <c r="VN2" s="125" t="s">
        <v>182</v>
      </c>
    </row>
    <row r="3" spans="1:587" ht="12.75" customHeight="1" x14ac:dyDescent="0.2">
      <c r="A3" s="192" t="s">
        <v>185</v>
      </c>
      <c r="B3" s="1" t="s">
        <v>379</v>
      </c>
      <c r="G3" s="272" t="str">
        <f>D8</f>
        <v>THEORIQUE</v>
      </c>
      <c r="M3" s="272" t="str">
        <f>H8</f>
        <v>MOYENNE / 1 000 UVC</v>
      </c>
      <c r="S3" s="272" t="str">
        <f>N8</f>
        <v>TOTAL</v>
      </c>
      <c r="SU3" s="272" t="s">
        <v>177</v>
      </c>
      <c r="TA3" s="272" t="str">
        <f>SV8</f>
        <v>MOYENNE JANVIER</v>
      </c>
      <c r="TG3" s="272" t="str">
        <f>TB8</f>
        <v>MOYENNE FEVRIER</v>
      </c>
      <c r="TM3" s="272" t="str">
        <f>TH8</f>
        <v>MOYENNE MARS</v>
      </c>
      <c r="TS3" s="272" t="str">
        <f>TN8</f>
        <v>MOYENNE AVRIL</v>
      </c>
      <c r="TY3" s="272" t="str">
        <f>TT8</f>
        <v>MOYENNE MAI</v>
      </c>
      <c r="UE3" s="272" t="str">
        <f>TZ8</f>
        <v>MOYENNE JUIN</v>
      </c>
      <c r="UK3" s="272" t="str">
        <f>UF8</f>
        <v>MOYENNE JUILLET</v>
      </c>
      <c r="UQ3" s="272" t="str">
        <f>UL8</f>
        <v>MOYENNE AOUT</v>
      </c>
      <c r="UW3" s="272" t="str">
        <f>UR8</f>
        <v>MOYENNE SEPTEMBRE</v>
      </c>
      <c r="VC3" s="272" t="str">
        <f>UX8</f>
        <v>MOYENNE OCTOBRE</v>
      </c>
      <c r="VI3" s="272" t="str">
        <f>VD8</f>
        <v>MOYENNE NOVEMBRE</v>
      </c>
      <c r="VO3" s="272" t="str">
        <f>VJ8</f>
        <v>MOYENNE DECEMBRE</v>
      </c>
    </row>
    <row r="4" spans="1:587" ht="13.5" thickBot="1" x14ac:dyDescent="0.25">
      <c r="B4" s="1"/>
      <c r="G4" s="272"/>
      <c r="M4" s="272"/>
      <c r="S4" s="272"/>
      <c r="SU4" s="272"/>
      <c r="TA4" s="272"/>
      <c r="TG4" s="272"/>
      <c r="TM4" s="272"/>
      <c r="TS4" s="272"/>
      <c r="TY4" s="272"/>
      <c r="UE4" s="272"/>
      <c r="UK4" s="272"/>
      <c r="UQ4" s="272"/>
      <c r="UW4" s="272"/>
      <c r="VC4" s="272"/>
      <c r="VI4" s="272"/>
      <c r="VO4" s="272"/>
    </row>
    <row r="5" spans="1:587" ht="16.5" thickBot="1" x14ac:dyDescent="0.3">
      <c r="B5" s="202" t="s">
        <v>385</v>
      </c>
      <c r="C5" s="203" t="s">
        <v>401</v>
      </c>
      <c r="G5" s="272"/>
      <c r="M5" s="272"/>
      <c r="S5" s="272"/>
      <c r="SU5" s="272"/>
      <c r="TA5" s="272"/>
      <c r="TG5" s="272"/>
      <c r="TM5" s="272"/>
      <c r="TS5" s="272"/>
      <c r="TY5" s="272"/>
      <c r="UE5" s="272"/>
      <c r="UK5" s="272"/>
      <c r="UQ5" s="272"/>
      <c r="UW5" s="272"/>
      <c r="VC5" s="272"/>
      <c r="VI5" s="272"/>
      <c r="VO5" s="272"/>
    </row>
    <row r="6" spans="1:587" x14ac:dyDescent="0.2">
      <c r="B6" s="1"/>
      <c r="G6" s="272"/>
      <c r="M6" s="272"/>
      <c r="S6" s="272"/>
      <c r="SU6" s="272"/>
      <c r="TA6" s="272"/>
      <c r="TG6" s="272"/>
      <c r="TM6" s="272"/>
      <c r="TS6" s="272"/>
      <c r="TY6" s="272"/>
      <c r="UE6" s="272"/>
      <c r="UK6" s="272"/>
      <c r="UQ6" s="272"/>
      <c r="UW6" s="272"/>
      <c r="VC6" s="272"/>
      <c r="VI6" s="272"/>
      <c r="VO6" s="272"/>
    </row>
    <row r="7" spans="1:587" ht="13.5" thickBot="1" x14ac:dyDescent="0.25">
      <c r="G7" s="272"/>
      <c r="M7" s="272"/>
      <c r="S7" s="272"/>
      <c r="SU7" s="272"/>
      <c r="TA7" s="272"/>
      <c r="TG7" s="272"/>
      <c r="TM7" s="272"/>
      <c r="TS7" s="272"/>
      <c r="TY7" s="272"/>
      <c r="UE7" s="272"/>
      <c r="UK7" s="272"/>
      <c r="UQ7" s="272"/>
      <c r="UW7" s="272"/>
      <c r="VC7" s="272"/>
      <c r="VI7" s="272"/>
      <c r="VO7" s="272"/>
    </row>
    <row r="8" spans="1:587" s="93" customFormat="1" ht="16.5" thickBot="1" x14ac:dyDescent="0.3">
      <c r="D8" s="279" t="s">
        <v>37</v>
      </c>
      <c r="E8" s="280"/>
      <c r="F8" s="281"/>
      <c r="G8" s="272"/>
      <c r="H8" s="282" t="s">
        <v>212</v>
      </c>
      <c r="I8" s="283"/>
      <c r="J8" s="283"/>
      <c r="K8" s="283"/>
      <c r="L8" s="283"/>
      <c r="M8" s="272"/>
      <c r="N8" s="266" t="s">
        <v>42</v>
      </c>
      <c r="O8" s="267"/>
      <c r="P8" s="267"/>
      <c r="Q8" s="267"/>
      <c r="R8" s="268"/>
      <c r="S8" s="272"/>
      <c r="T8" s="276">
        <v>1</v>
      </c>
      <c r="U8" s="277"/>
      <c r="V8" s="277"/>
      <c r="W8" s="277"/>
      <c r="X8" s="278"/>
      <c r="Y8" s="276">
        <f>T8+1</f>
        <v>2</v>
      </c>
      <c r="Z8" s="277"/>
      <c r="AA8" s="277"/>
      <c r="AB8" s="277"/>
      <c r="AC8" s="278"/>
      <c r="AD8" s="276">
        <f t="shared" ref="AD8" si="191">Y8+1</f>
        <v>3</v>
      </c>
      <c r="AE8" s="277"/>
      <c r="AF8" s="277"/>
      <c r="AG8" s="277"/>
      <c r="AH8" s="278"/>
      <c r="AI8" s="276">
        <f t="shared" ref="AI8" si="192">AD8+1</f>
        <v>4</v>
      </c>
      <c r="AJ8" s="277"/>
      <c r="AK8" s="277"/>
      <c r="AL8" s="277"/>
      <c r="AM8" s="278"/>
      <c r="AN8" s="276">
        <f t="shared" ref="AN8" si="193">AI8+1</f>
        <v>5</v>
      </c>
      <c r="AO8" s="277"/>
      <c r="AP8" s="277"/>
      <c r="AQ8" s="277"/>
      <c r="AR8" s="278"/>
      <c r="AS8" s="276">
        <f t="shared" ref="AS8" si="194">AN8+1</f>
        <v>6</v>
      </c>
      <c r="AT8" s="277"/>
      <c r="AU8" s="277"/>
      <c r="AV8" s="277"/>
      <c r="AW8" s="278"/>
      <c r="AX8" s="276">
        <f t="shared" ref="AX8" si="195">AS8+1</f>
        <v>7</v>
      </c>
      <c r="AY8" s="277"/>
      <c r="AZ8" s="277"/>
      <c r="BA8" s="277"/>
      <c r="BB8" s="278"/>
      <c r="BC8" s="276">
        <f t="shared" ref="BC8" si="196">AX8+1</f>
        <v>8</v>
      </c>
      <c r="BD8" s="277"/>
      <c r="BE8" s="277"/>
      <c r="BF8" s="277"/>
      <c r="BG8" s="278"/>
      <c r="BH8" s="276">
        <f t="shared" ref="BH8" si="197">BC8+1</f>
        <v>9</v>
      </c>
      <c r="BI8" s="277"/>
      <c r="BJ8" s="277"/>
      <c r="BK8" s="277"/>
      <c r="BL8" s="278"/>
      <c r="BM8" s="276">
        <f t="shared" ref="BM8" si="198">BH8+1</f>
        <v>10</v>
      </c>
      <c r="BN8" s="277"/>
      <c r="BO8" s="277"/>
      <c r="BP8" s="277"/>
      <c r="BQ8" s="278"/>
      <c r="BR8" s="276">
        <f t="shared" ref="BR8" si="199">BM8+1</f>
        <v>11</v>
      </c>
      <c r="BS8" s="277"/>
      <c r="BT8" s="277"/>
      <c r="BU8" s="277"/>
      <c r="BV8" s="278"/>
      <c r="BW8" s="276">
        <f t="shared" ref="BW8" si="200">BR8+1</f>
        <v>12</v>
      </c>
      <c r="BX8" s="277"/>
      <c r="BY8" s="277"/>
      <c r="BZ8" s="277"/>
      <c r="CA8" s="278"/>
      <c r="CB8" s="276">
        <f t="shared" ref="CB8" si="201">BW8+1</f>
        <v>13</v>
      </c>
      <c r="CC8" s="277"/>
      <c r="CD8" s="277"/>
      <c r="CE8" s="277"/>
      <c r="CF8" s="278"/>
      <c r="CG8" s="276">
        <f t="shared" ref="CG8" si="202">CB8+1</f>
        <v>14</v>
      </c>
      <c r="CH8" s="277"/>
      <c r="CI8" s="277"/>
      <c r="CJ8" s="277"/>
      <c r="CK8" s="278"/>
      <c r="CL8" s="276">
        <f t="shared" ref="CL8" si="203">CG8+1</f>
        <v>15</v>
      </c>
      <c r="CM8" s="277"/>
      <c r="CN8" s="277"/>
      <c r="CO8" s="277"/>
      <c r="CP8" s="278"/>
      <c r="CQ8" s="276">
        <f t="shared" ref="CQ8" si="204">CL8+1</f>
        <v>16</v>
      </c>
      <c r="CR8" s="277"/>
      <c r="CS8" s="277"/>
      <c r="CT8" s="277"/>
      <c r="CU8" s="278"/>
      <c r="CV8" s="276">
        <f t="shared" ref="CV8" si="205">CQ8+1</f>
        <v>17</v>
      </c>
      <c r="CW8" s="277"/>
      <c r="CX8" s="277"/>
      <c r="CY8" s="277"/>
      <c r="CZ8" s="278"/>
      <c r="DA8" s="276">
        <f t="shared" ref="DA8" si="206">CV8+1</f>
        <v>18</v>
      </c>
      <c r="DB8" s="277"/>
      <c r="DC8" s="277"/>
      <c r="DD8" s="277"/>
      <c r="DE8" s="278"/>
      <c r="DF8" s="276">
        <f t="shared" ref="DF8" si="207">DA8+1</f>
        <v>19</v>
      </c>
      <c r="DG8" s="277"/>
      <c r="DH8" s="277"/>
      <c r="DI8" s="277"/>
      <c r="DJ8" s="278"/>
      <c r="DK8" s="276">
        <f t="shared" ref="DK8" si="208">DF8+1</f>
        <v>20</v>
      </c>
      <c r="DL8" s="277"/>
      <c r="DM8" s="277"/>
      <c r="DN8" s="277"/>
      <c r="DO8" s="278"/>
      <c r="DP8" s="276">
        <f t="shared" ref="DP8" si="209">DK8+1</f>
        <v>21</v>
      </c>
      <c r="DQ8" s="277"/>
      <c r="DR8" s="277"/>
      <c r="DS8" s="277"/>
      <c r="DT8" s="278"/>
      <c r="DU8" s="276">
        <f t="shared" ref="DU8" si="210">DP8+1</f>
        <v>22</v>
      </c>
      <c r="DV8" s="277"/>
      <c r="DW8" s="277"/>
      <c r="DX8" s="277"/>
      <c r="DY8" s="278"/>
      <c r="DZ8" s="276">
        <f t="shared" ref="DZ8" si="211">DU8+1</f>
        <v>23</v>
      </c>
      <c r="EA8" s="277"/>
      <c r="EB8" s="277"/>
      <c r="EC8" s="277"/>
      <c r="ED8" s="278"/>
      <c r="EE8" s="276">
        <f t="shared" ref="EE8" si="212">DZ8+1</f>
        <v>24</v>
      </c>
      <c r="EF8" s="277"/>
      <c r="EG8" s="277"/>
      <c r="EH8" s="277"/>
      <c r="EI8" s="278"/>
      <c r="EJ8" s="276">
        <f t="shared" ref="EJ8" si="213">EE8+1</f>
        <v>25</v>
      </c>
      <c r="EK8" s="277"/>
      <c r="EL8" s="277"/>
      <c r="EM8" s="277"/>
      <c r="EN8" s="278"/>
      <c r="EO8" s="276">
        <f t="shared" ref="EO8" si="214">EJ8+1</f>
        <v>26</v>
      </c>
      <c r="EP8" s="277"/>
      <c r="EQ8" s="277"/>
      <c r="ER8" s="277"/>
      <c r="ES8" s="278"/>
      <c r="ET8" s="276">
        <f t="shared" ref="ET8" si="215">EO8+1</f>
        <v>27</v>
      </c>
      <c r="EU8" s="277"/>
      <c r="EV8" s="277"/>
      <c r="EW8" s="277"/>
      <c r="EX8" s="278"/>
      <c r="EY8" s="276">
        <f t="shared" ref="EY8" si="216">ET8+1</f>
        <v>28</v>
      </c>
      <c r="EZ8" s="277"/>
      <c r="FA8" s="277"/>
      <c r="FB8" s="277"/>
      <c r="FC8" s="278"/>
      <c r="FD8" s="276">
        <f t="shared" ref="FD8" si="217">EY8+1</f>
        <v>29</v>
      </c>
      <c r="FE8" s="277"/>
      <c r="FF8" s="277"/>
      <c r="FG8" s="277"/>
      <c r="FH8" s="278"/>
      <c r="FI8" s="276">
        <f t="shared" ref="FI8" si="218">FD8+1</f>
        <v>30</v>
      </c>
      <c r="FJ8" s="277"/>
      <c r="FK8" s="277"/>
      <c r="FL8" s="277"/>
      <c r="FM8" s="278"/>
      <c r="FN8" s="276">
        <f t="shared" ref="FN8" si="219">FI8+1</f>
        <v>31</v>
      </c>
      <c r="FO8" s="277"/>
      <c r="FP8" s="277"/>
      <c r="FQ8" s="277"/>
      <c r="FR8" s="278"/>
      <c r="FS8" s="276">
        <f t="shared" ref="FS8" si="220">FN8+1</f>
        <v>32</v>
      </c>
      <c r="FT8" s="277"/>
      <c r="FU8" s="277"/>
      <c r="FV8" s="277"/>
      <c r="FW8" s="278"/>
      <c r="FX8" s="276">
        <f t="shared" ref="FX8" si="221">FS8+1</f>
        <v>33</v>
      </c>
      <c r="FY8" s="277"/>
      <c r="FZ8" s="277"/>
      <c r="GA8" s="277"/>
      <c r="GB8" s="278"/>
      <c r="GC8" s="276">
        <f t="shared" ref="GC8" si="222">FX8+1</f>
        <v>34</v>
      </c>
      <c r="GD8" s="277"/>
      <c r="GE8" s="277"/>
      <c r="GF8" s="277"/>
      <c r="GG8" s="278"/>
      <c r="GH8" s="276">
        <f t="shared" ref="GH8" si="223">GC8+1</f>
        <v>35</v>
      </c>
      <c r="GI8" s="277"/>
      <c r="GJ8" s="277"/>
      <c r="GK8" s="277"/>
      <c r="GL8" s="278"/>
      <c r="GM8" s="276">
        <f t="shared" ref="GM8" si="224">GH8+1</f>
        <v>36</v>
      </c>
      <c r="GN8" s="277"/>
      <c r="GO8" s="277"/>
      <c r="GP8" s="277"/>
      <c r="GQ8" s="278"/>
      <c r="GR8" s="276">
        <f t="shared" ref="GR8" si="225">GM8+1</f>
        <v>37</v>
      </c>
      <c r="GS8" s="277"/>
      <c r="GT8" s="277"/>
      <c r="GU8" s="277"/>
      <c r="GV8" s="278"/>
      <c r="GW8" s="276">
        <f t="shared" ref="GW8" si="226">GR8+1</f>
        <v>38</v>
      </c>
      <c r="GX8" s="277"/>
      <c r="GY8" s="277"/>
      <c r="GZ8" s="277"/>
      <c r="HA8" s="278"/>
      <c r="HB8" s="276">
        <f t="shared" ref="HB8" si="227">GW8+1</f>
        <v>39</v>
      </c>
      <c r="HC8" s="277"/>
      <c r="HD8" s="277"/>
      <c r="HE8" s="277"/>
      <c r="HF8" s="278"/>
      <c r="HG8" s="276">
        <f t="shared" ref="HG8" si="228">HB8+1</f>
        <v>40</v>
      </c>
      <c r="HH8" s="277"/>
      <c r="HI8" s="277"/>
      <c r="HJ8" s="277"/>
      <c r="HK8" s="278"/>
      <c r="HL8" s="276">
        <f t="shared" ref="HL8" si="229">HG8+1</f>
        <v>41</v>
      </c>
      <c r="HM8" s="277"/>
      <c r="HN8" s="277"/>
      <c r="HO8" s="277"/>
      <c r="HP8" s="278"/>
      <c r="HQ8" s="276">
        <f t="shared" ref="HQ8" si="230">HL8+1</f>
        <v>42</v>
      </c>
      <c r="HR8" s="277"/>
      <c r="HS8" s="277"/>
      <c r="HT8" s="277"/>
      <c r="HU8" s="278"/>
      <c r="HV8" s="276">
        <f t="shared" ref="HV8" si="231">HQ8+1</f>
        <v>43</v>
      </c>
      <c r="HW8" s="277"/>
      <c r="HX8" s="277"/>
      <c r="HY8" s="277"/>
      <c r="HZ8" s="278"/>
      <c r="IA8" s="276">
        <f t="shared" ref="IA8" si="232">HV8+1</f>
        <v>44</v>
      </c>
      <c r="IB8" s="277"/>
      <c r="IC8" s="277"/>
      <c r="ID8" s="277"/>
      <c r="IE8" s="278"/>
      <c r="IF8" s="276">
        <f t="shared" ref="IF8" si="233">IA8+1</f>
        <v>45</v>
      </c>
      <c r="IG8" s="277"/>
      <c r="IH8" s="277"/>
      <c r="II8" s="277"/>
      <c r="IJ8" s="278"/>
      <c r="IK8" s="276">
        <f t="shared" ref="IK8" si="234">IF8+1</f>
        <v>46</v>
      </c>
      <c r="IL8" s="277"/>
      <c r="IM8" s="277"/>
      <c r="IN8" s="277"/>
      <c r="IO8" s="278"/>
      <c r="IP8" s="276">
        <f t="shared" ref="IP8" si="235">IK8+1</f>
        <v>47</v>
      </c>
      <c r="IQ8" s="277"/>
      <c r="IR8" s="277"/>
      <c r="IS8" s="277"/>
      <c r="IT8" s="278"/>
      <c r="IU8" s="276">
        <f t="shared" ref="IU8" si="236">IP8+1</f>
        <v>48</v>
      </c>
      <c r="IV8" s="277"/>
      <c r="IW8" s="277"/>
      <c r="IX8" s="277"/>
      <c r="IY8" s="278"/>
      <c r="IZ8" s="276">
        <f t="shared" ref="IZ8" si="237">IU8+1</f>
        <v>49</v>
      </c>
      <c r="JA8" s="277"/>
      <c r="JB8" s="277"/>
      <c r="JC8" s="277"/>
      <c r="JD8" s="278"/>
      <c r="JE8" s="276">
        <f t="shared" ref="JE8" si="238">IZ8+1</f>
        <v>50</v>
      </c>
      <c r="JF8" s="277"/>
      <c r="JG8" s="277"/>
      <c r="JH8" s="277"/>
      <c r="JI8" s="278"/>
      <c r="JJ8" s="276">
        <f t="shared" ref="JJ8" si="239">JE8+1</f>
        <v>51</v>
      </c>
      <c r="JK8" s="277"/>
      <c r="JL8" s="277"/>
      <c r="JM8" s="277"/>
      <c r="JN8" s="278"/>
      <c r="JO8" s="276">
        <f t="shared" ref="JO8" si="240">JJ8+1</f>
        <v>52</v>
      </c>
      <c r="JP8" s="277"/>
      <c r="JQ8" s="277"/>
      <c r="JR8" s="277"/>
      <c r="JS8" s="278"/>
      <c r="JT8" s="276">
        <f t="shared" ref="JT8" si="241">JO8+1</f>
        <v>53</v>
      </c>
      <c r="JU8" s="277"/>
      <c r="JV8" s="277"/>
      <c r="JW8" s="277"/>
      <c r="JX8" s="278"/>
      <c r="JY8" s="276">
        <f t="shared" ref="JY8" si="242">JT8+1</f>
        <v>54</v>
      </c>
      <c r="JZ8" s="277"/>
      <c r="KA8" s="277"/>
      <c r="KB8" s="277"/>
      <c r="KC8" s="278"/>
      <c r="KD8" s="276">
        <f t="shared" ref="KD8" si="243">JY8+1</f>
        <v>55</v>
      </c>
      <c r="KE8" s="277"/>
      <c r="KF8" s="277"/>
      <c r="KG8" s="277"/>
      <c r="KH8" s="278"/>
      <c r="KI8" s="276">
        <f t="shared" ref="KI8" si="244">KD8+1</f>
        <v>56</v>
      </c>
      <c r="KJ8" s="277"/>
      <c r="KK8" s="277"/>
      <c r="KL8" s="277"/>
      <c r="KM8" s="278"/>
      <c r="KN8" s="276">
        <f t="shared" ref="KN8" si="245">KI8+1</f>
        <v>57</v>
      </c>
      <c r="KO8" s="277"/>
      <c r="KP8" s="277"/>
      <c r="KQ8" s="277"/>
      <c r="KR8" s="278"/>
      <c r="KS8" s="276">
        <f t="shared" ref="KS8" si="246">KN8+1</f>
        <v>58</v>
      </c>
      <c r="KT8" s="277"/>
      <c r="KU8" s="277"/>
      <c r="KV8" s="277"/>
      <c r="KW8" s="278"/>
      <c r="KX8" s="276">
        <f t="shared" ref="KX8" si="247">KS8+1</f>
        <v>59</v>
      </c>
      <c r="KY8" s="277"/>
      <c r="KZ8" s="277"/>
      <c r="LA8" s="277"/>
      <c r="LB8" s="278"/>
      <c r="LC8" s="276">
        <f t="shared" ref="LC8" si="248">KX8+1</f>
        <v>60</v>
      </c>
      <c r="LD8" s="277"/>
      <c r="LE8" s="277"/>
      <c r="LF8" s="277"/>
      <c r="LG8" s="278"/>
      <c r="LH8" s="276">
        <f t="shared" ref="LH8" si="249">LC8+1</f>
        <v>61</v>
      </c>
      <c r="LI8" s="277"/>
      <c r="LJ8" s="277"/>
      <c r="LK8" s="277"/>
      <c r="LL8" s="278"/>
      <c r="LM8" s="276">
        <f t="shared" ref="LM8" si="250">LH8+1</f>
        <v>62</v>
      </c>
      <c r="LN8" s="277"/>
      <c r="LO8" s="277"/>
      <c r="LP8" s="277"/>
      <c r="LQ8" s="278"/>
      <c r="LR8" s="276">
        <f t="shared" ref="LR8" si="251">LM8+1</f>
        <v>63</v>
      </c>
      <c r="LS8" s="277"/>
      <c r="LT8" s="277"/>
      <c r="LU8" s="277"/>
      <c r="LV8" s="278"/>
      <c r="LW8" s="276">
        <f t="shared" ref="LW8" si="252">LR8+1</f>
        <v>64</v>
      </c>
      <c r="LX8" s="277"/>
      <c r="LY8" s="277"/>
      <c r="LZ8" s="277"/>
      <c r="MA8" s="278"/>
      <c r="MB8" s="276">
        <f t="shared" ref="MB8" si="253">LW8+1</f>
        <v>65</v>
      </c>
      <c r="MC8" s="277"/>
      <c r="MD8" s="277"/>
      <c r="ME8" s="277"/>
      <c r="MF8" s="278"/>
      <c r="MG8" s="276">
        <f t="shared" ref="MG8" si="254">MB8+1</f>
        <v>66</v>
      </c>
      <c r="MH8" s="277"/>
      <c r="MI8" s="277"/>
      <c r="MJ8" s="277"/>
      <c r="MK8" s="278"/>
      <c r="ML8" s="276">
        <f t="shared" ref="ML8" si="255">MG8+1</f>
        <v>67</v>
      </c>
      <c r="MM8" s="277"/>
      <c r="MN8" s="277"/>
      <c r="MO8" s="277"/>
      <c r="MP8" s="278"/>
      <c r="MQ8" s="276">
        <f t="shared" ref="MQ8" si="256">ML8+1</f>
        <v>68</v>
      </c>
      <c r="MR8" s="277"/>
      <c r="MS8" s="277"/>
      <c r="MT8" s="277"/>
      <c r="MU8" s="278"/>
      <c r="MV8" s="276">
        <f t="shared" ref="MV8" si="257">MQ8+1</f>
        <v>69</v>
      </c>
      <c r="MW8" s="277"/>
      <c r="MX8" s="277"/>
      <c r="MY8" s="277"/>
      <c r="MZ8" s="278"/>
      <c r="NA8" s="276">
        <f t="shared" ref="NA8" si="258">MV8+1</f>
        <v>70</v>
      </c>
      <c r="NB8" s="277"/>
      <c r="NC8" s="277"/>
      <c r="ND8" s="277"/>
      <c r="NE8" s="278"/>
      <c r="NF8" s="276">
        <f t="shared" ref="NF8" si="259">NA8+1</f>
        <v>71</v>
      </c>
      <c r="NG8" s="277"/>
      <c r="NH8" s="277"/>
      <c r="NI8" s="277"/>
      <c r="NJ8" s="278"/>
      <c r="NK8" s="276">
        <f t="shared" ref="NK8" si="260">NF8+1</f>
        <v>72</v>
      </c>
      <c r="NL8" s="277"/>
      <c r="NM8" s="277"/>
      <c r="NN8" s="277"/>
      <c r="NO8" s="278"/>
      <c r="NP8" s="276">
        <f t="shared" ref="NP8" si="261">NK8+1</f>
        <v>73</v>
      </c>
      <c r="NQ8" s="277"/>
      <c r="NR8" s="277"/>
      <c r="NS8" s="277"/>
      <c r="NT8" s="278"/>
      <c r="NU8" s="276">
        <f t="shared" ref="NU8" si="262">NP8+1</f>
        <v>74</v>
      </c>
      <c r="NV8" s="277"/>
      <c r="NW8" s="277"/>
      <c r="NX8" s="277"/>
      <c r="NY8" s="278"/>
      <c r="NZ8" s="276">
        <f t="shared" ref="NZ8" si="263">NU8+1</f>
        <v>75</v>
      </c>
      <c r="OA8" s="277"/>
      <c r="OB8" s="277"/>
      <c r="OC8" s="277"/>
      <c r="OD8" s="278"/>
      <c r="OE8" s="276">
        <f t="shared" ref="OE8" si="264">NZ8+1</f>
        <v>76</v>
      </c>
      <c r="OF8" s="277"/>
      <c r="OG8" s="277"/>
      <c r="OH8" s="277"/>
      <c r="OI8" s="278"/>
      <c r="OJ8" s="276">
        <f t="shared" ref="OJ8" si="265">OE8+1</f>
        <v>77</v>
      </c>
      <c r="OK8" s="277"/>
      <c r="OL8" s="277"/>
      <c r="OM8" s="277"/>
      <c r="ON8" s="278"/>
      <c r="OO8" s="276">
        <f t="shared" ref="OO8" si="266">OJ8+1</f>
        <v>78</v>
      </c>
      <c r="OP8" s="277"/>
      <c r="OQ8" s="277"/>
      <c r="OR8" s="277"/>
      <c r="OS8" s="278"/>
      <c r="OT8" s="276">
        <f t="shared" ref="OT8" si="267">OO8+1</f>
        <v>79</v>
      </c>
      <c r="OU8" s="277"/>
      <c r="OV8" s="277"/>
      <c r="OW8" s="277"/>
      <c r="OX8" s="278"/>
      <c r="OY8" s="276">
        <f t="shared" ref="OY8" si="268">OT8+1</f>
        <v>80</v>
      </c>
      <c r="OZ8" s="277"/>
      <c r="PA8" s="277"/>
      <c r="PB8" s="277"/>
      <c r="PC8" s="278"/>
      <c r="PD8" s="276">
        <f t="shared" ref="PD8" si="269">OY8+1</f>
        <v>81</v>
      </c>
      <c r="PE8" s="277"/>
      <c r="PF8" s="277"/>
      <c r="PG8" s="277"/>
      <c r="PH8" s="278"/>
      <c r="PI8" s="276">
        <f t="shared" ref="PI8" si="270">PD8+1</f>
        <v>82</v>
      </c>
      <c r="PJ8" s="277"/>
      <c r="PK8" s="277"/>
      <c r="PL8" s="277"/>
      <c r="PM8" s="278"/>
      <c r="PN8" s="276">
        <f t="shared" ref="PN8" si="271">PI8+1</f>
        <v>83</v>
      </c>
      <c r="PO8" s="277"/>
      <c r="PP8" s="277"/>
      <c r="PQ8" s="277"/>
      <c r="PR8" s="278"/>
      <c r="PS8" s="276">
        <f t="shared" ref="PS8" si="272">PN8+1</f>
        <v>84</v>
      </c>
      <c r="PT8" s="277"/>
      <c r="PU8" s="277"/>
      <c r="PV8" s="277"/>
      <c r="PW8" s="278"/>
      <c r="PX8" s="276">
        <f t="shared" ref="PX8" si="273">PS8+1</f>
        <v>85</v>
      </c>
      <c r="PY8" s="277"/>
      <c r="PZ8" s="277"/>
      <c r="QA8" s="277"/>
      <c r="QB8" s="278"/>
      <c r="QC8" s="276">
        <f t="shared" ref="QC8" si="274">PX8+1</f>
        <v>86</v>
      </c>
      <c r="QD8" s="277"/>
      <c r="QE8" s="277"/>
      <c r="QF8" s="277"/>
      <c r="QG8" s="278"/>
      <c r="QH8" s="276">
        <f t="shared" ref="QH8" si="275">QC8+1</f>
        <v>87</v>
      </c>
      <c r="QI8" s="277"/>
      <c r="QJ8" s="277"/>
      <c r="QK8" s="277"/>
      <c r="QL8" s="278"/>
      <c r="QM8" s="276">
        <f t="shared" ref="QM8" si="276">QH8+1</f>
        <v>88</v>
      </c>
      <c r="QN8" s="277"/>
      <c r="QO8" s="277"/>
      <c r="QP8" s="277"/>
      <c r="QQ8" s="278"/>
      <c r="QR8" s="276">
        <f t="shared" ref="QR8" si="277">QM8+1</f>
        <v>89</v>
      </c>
      <c r="QS8" s="277"/>
      <c r="QT8" s="277"/>
      <c r="QU8" s="277"/>
      <c r="QV8" s="278"/>
      <c r="QW8" s="276">
        <f t="shared" ref="QW8" si="278">QR8+1</f>
        <v>90</v>
      </c>
      <c r="QX8" s="277"/>
      <c r="QY8" s="277"/>
      <c r="QZ8" s="277"/>
      <c r="RA8" s="278"/>
      <c r="RB8" s="276">
        <f t="shared" ref="RB8" si="279">QW8+1</f>
        <v>91</v>
      </c>
      <c r="RC8" s="277"/>
      <c r="RD8" s="277"/>
      <c r="RE8" s="277"/>
      <c r="RF8" s="278"/>
      <c r="RG8" s="276">
        <f t="shared" ref="RG8" si="280">RB8+1</f>
        <v>92</v>
      </c>
      <c r="RH8" s="277"/>
      <c r="RI8" s="277"/>
      <c r="RJ8" s="277"/>
      <c r="RK8" s="278"/>
      <c r="RL8" s="276">
        <f t="shared" ref="RL8" si="281">RG8+1</f>
        <v>93</v>
      </c>
      <c r="RM8" s="277"/>
      <c r="RN8" s="277"/>
      <c r="RO8" s="277"/>
      <c r="RP8" s="278"/>
      <c r="RQ8" s="276">
        <f t="shared" ref="RQ8" si="282">RL8+1</f>
        <v>94</v>
      </c>
      <c r="RR8" s="277"/>
      <c r="RS8" s="277"/>
      <c r="RT8" s="277"/>
      <c r="RU8" s="278"/>
      <c r="RV8" s="276">
        <f t="shared" ref="RV8" si="283">RQ8+1</f>
        <v>95</v>
      </c>
      <c r="RW8" s="277"/>
      <c r="RX8" s="277"/>
      <c r="RY8" s="277"/>
      <c r="RZ8" s="278"/>
      <c r="SA8" s="276">
        <f t="shared" ref="SA8" si="284">RV8+1</f>
        <v>96</v>
      </c>
      <c r="SB8" s="277"/>
      <c r="SC8" s="277"/>
      <c r="SD8" s="277"/>
      <c r="SE8" s="278"/>
      <c r="SF8" s="276">
        <f t="shared" ref="SF8" si="285">SA8+1</f>
        <v>97</v>
      </c>
      <c r="SG8" s="277"/>
      <c r="SH8" s="277"/>
      <c r="SI8" s="277"/>
      <c r="SJ8" s="278"/>
      <c r="SK8" s="276">
        <f t="shared" ref="SK8" si="286">SF8+1</f>
        <v>98</v>
      </c>
      <c r="SL8" s="277"/>
      <c r="SM8" s="277"/>
      <c r="SN8" s="277"/>
      <c r="SO8" s="278"/>
      <c r="SP8" s="276">
        <f t="shared" ref="SP8" si="287">SK8+1</f>
        <v>99</v>
      </c>
      <c r="SQ8" s="277"/>
      <c r="SR8" s="277"/>
      <c r="SS8" s="277"/>
      <c r="ST8" s="278"/>
      <c r="SU8" s="272"/>
      <c r="SV8" s="266" t="s">
        <v>183</v>
      </c>
      <c r="SW8" s="267"/>
      <c r="SX8" s="267"/>
      <c r="SY8" s="267"/>
      <c r="SZ8" s="268"/>
      <c r="TA8" s="272"/>
      <c r="TB8" s="266" t="s">
        <v>196</v>
      </c>
      <c r="TC8" s="267"/>
      <c r="TD8" s="267"/>
      <c r="TE8" s="267"/>
      <c r="TF8" s="268"/>
      <c r="TG8" s="272"/>
      <c r="TH8" s="266" t="s">
        <v>195</v>
      </c>
      <c r="TI8" s="267"/>
      <c r="TJ8" s="267"/>
      <c r="TK8" s="267"/>
      <c r="TL8" s="268"/>
      <c r="TM8" s="272"/>
      <c r="TN8" s="266" t="s">
        <v>194</v>
      </c>
      <c r="TO8" s="267"/>
      <c r="TP8" s="267"/>
      <c r="TQ8" s="267"/>
      <c r="TR8" s="268"/>
      <c r="TS8" s="272"/>
      <c r="TT8" s="266" t="s">
        <v>193</v>
      </c>
      <c r="TU8" s="267"/>
      <c r="TV8" s="267"/>
      <c r="TW8" s="267"/>
      <c r="TX8" s="268"/>
      <c r="TY8" s="272"/>
      <c r="TZ8" s="266" t="s">
        <v>192</v>
      </c>
      <c r="UA8" s="267"/>
      <c r="UB8" s="267"/>
      <c r="UC8" s="267"/>
      <c r="UD8" s="268"/>
      <c r="UE8" s="272"/>
      <c r="UF8" s="266" t="s">
        <v>191</v>
      </c>
      <c r="UG8" s="267"/>
      <c r="UH8" s="267"/>
      <c r="UI8" s="267"/>
      <c r="UJ8" s="268"/>
      <c r="UK8" s="272"/>
      <c r="UL8" s="266" t="s">
        <v>190</v>
      </c>
      <c r="UM8" s="267"/>
      <c r="UN8" s="267"/>
      <c r="UO8" s="267"/>
      <c r="UP8" s="268"/>
      <c r="UQ8" s="272"/>
      <c r="UR8" s="266" t="s">
        <v>189</v>
      </c>
      <c r="US8" s="267"/>
      <c r="UT8" s="267"/>
      <c r="UU8" s="267"/>
      <c r="UV8" s="268"/>
      <c r="UW8" s="272"/>
      <c r="UX8" s="266" t="s">
        <v>188</v>
      </c>
      <c r="UY8" s="267"/>
      <c r="UZ8" s="267"/>
      <c r="VA8" s="267"/>
      <c r="VB8" s="268"/>
      <c r="VC8" s="272"/>
      <c r="VD8" s="266" t="s">
        <v>187</v>
      </c>
      <c r="VE8" s="267"/>
      <c r="VF8" s="267"/>
      <c r="VG8" s="267"/>
      <c r="VH8" s="268"/>
      <c r="VI8" s="272"/>
      <c r="VJ8" s="266" t="s">
        <v>186</v>
      </c>
      <c r="VK8" s="267"/>
      <c r="VL8" s="267"/>
      <c r="VM8" s="267"/>
      <c r="VN8" s="268"/>
      <c r="VO8" s="272"/>
    </row>
    <row r="9" spans="1:587" s="25" customFormat="1" ht="9" thickBot="1" x14ac:dyDescent="0.2">
      <c r="G9" s="272"/>
      <c r="M9" s="272"/>
      <c r="S9" s="272"/>
      <c r="SU9" s="272"/>
      <c r="TA9" s="272"/>
      <c r="TG9" s="272"/>
      <c r="TM9" s="272"/>
      <c r="TS9" s="272"/>
      <c r="TY9" s="272"/>
      <c r="UE9" s="272"/>
      <c r="UK9" s="272"/>
      <c r="UQ9" s="272"/>
      <c r="UW9" s="272"/>
      <c r="VC9" s="272"/>
      <c r="VI9" s="272"/>
      <c r="VO9" s="272"/>
    </row>
    <row r="10" spans="1:587" ht="15.75" thickBot="1" x14ac:dyDescent="0.3">
      <c r="C10" s="176" t="s">
        <v>0</v>
      </c>
      <c r="D10" s="14"/>
      <c r="E10" s="15"/>
      <c r="F10" s="16"/>
      <c r="G10" s="272"/>
      <c r="H10" s="14"/>
      <c r="I10" s="15"/>
      <c r="J10" s="15"/>
      <c r="K10" s="15"/>
      <c r="L10" s="16"/>
      <c r="M10" s="272"/>
      <c r="N10" s="14"/>
      <c r="O10" s="15"/>
      <c r="P10" s="15"/>
      <c r="Q10" s="15"/>
      <c r="R10" s="16"/>
      <c r="S10" s="272"/>
      <c r="T10" s="14"/>
      <c r="U10" s="15"/>
      <c r="V10" s="15"/>
      <c r="W10" s="15"/>
      <c r="X10" s="16"/>
      <c r="Y10" s="14"/>
      <c r="Z10" s="15"/>
      <c r="AA10" s="15"/>
      <c r="AB10" s="15"/>
      <c r="AC10" s="16"/>
      <c r="AD10" s="14"/>
      <c r="AE10" s="15"/>
      <c r="AF10" s="15"/>
      <c r="AG10" s="15"/>
      <c r="AH10" s="16"/>
      <c r="AI10" s="14"/>
      <c r="AJ10" s="15"/>
      <c r="AK10" s="15"/>
      <c r="AL10" s="15"/>
      <c r="AM10" s="16"/>
      <c r="AN10" s="14"/>
      <c r="AO10" s="15"/>
      <c r="AP10" s="15"/>
      <c r="AQ10" s="15"/>
      <c r="AR10" s="16"/>
      <c r="AS10" s="14"/>
      <c r="AT10" s="15"/>
      <c r="AU10" s="15"/>
      <c r="AV10" s="15"/>
      <c r="AW10" s="16"/>
      <c r="AX10" s="14"/>
      <c r="AY10" s="15"/>
      <c r="AZ10" s="15"/>
      <c r="BA10" s="15"/>
      <c r="BB10" s="16"/>
      <c r="BC10" s="14"/>
      <c r="BD10" s="15"/>
      <c r="BE10" s="15"/>
      <c r="BF10" s="15"/>
      <c r="BG10" s="16"/>
      <c r="BH10" s="14"/>
      <c r="BI10" s="15"/>
      <c r="BJ10" s="15"/>
      <c r="BK10" s="15"/>
      <c r="BL10" s="16"/>
      <c r="BM10" s="14"/>
      <c r="BN10" s="15"/>
      <c r="BO10" s="15"/>
      <c r="BP10" s="15"/>
      <c r="BQ10" s="16"/>
      <c r="BR10" s="14"/>
      <c r="BS10" s="15"/>
      <c r="BT10" s="15"/>
      <c r="BU10" s="15"/>
      <c r="BV10" s="16"/>
      <c r="BW10" s="14"/>
      <c r="BX10" s="15"/>
      <c r="BY10" s="15"/>
      <c r="BZ10" s="15"/>
      <c r="CA10" s="16"/>
      <c r="CB10" s="14"/>
      <c r="CC10" s="15"/>
      <c r="CD10" s="15"/>
      <c r="CE10" s="15"/>
      <c r="CF10" s="16"/>
      <c r="CG10" s="14"/>
      <c r="CH10" s="15"/>
      <c r="CI10" s="15"/>
      <c r="CJ10" s="15"/>
      <c r="CK10" s="16"/>
      <c r="CL10" s="14"/>
      <c r="CM10" s="15"/>
      <c r="CN10" s="15"/>
      <c r="CO10" s="15"/>
      <c r="CP10" s="16"/>
      <c r="CQ10" s="14"/>
      <c r="CR10" s="15"/>
      <c r="CS10" s="15"/>
      <c r="CT10" s="15"/>
      <c r="CU10" s="16"/>
      <c r="CV10" s="14"/>
      <c r="CW10" s="15"/>
      <c r="CX10" s="15"/>
      <c r="CY10" s="15"/>
      <c r="CZ10" s="16"/>
      <c r="DA10" s="14"/>
      <c r="DB10" s="15"/>
      <c r="DC10" s="15"/>
      <c r="DD10" s="15"/>
      <c r="DE10" s="16"/>
      <c r="DF10" s="14"/>
      <c r="DG10" s="15"/>
      <c r="DH10" s="15"/>
      <c r="DI10" s="15"/>
      <c r="DJ10" s="16"/>
      <c r="DK10" s="14"/>
      <c r="DL10" s="15"/>
      <c r="DM10" s="15"/>
      <c r="DN10" s="15"/>
      <c r="DO10" s="16"/>
      <c r="DP10" s="14"/>
      <c r="DQ10" s="15"/>
      <c r="DR10" s="15"/>
      <c r="DS10" s="15"/>
      <c r="DT10" s="16"/>
      <c r="DU10" s="14"/>
      <c r="DV10" s="15"/>
      <c r="DW10" s="15"/>
      <c r="DX10" s="15"/>
      <c r="DY10" s="16"/>
      <c r="DZ10" s="14"/>
      <c r="EA10" s="15"/>
      <c r="EB10" s="15"/>
      <c r="EC10" s="15"/>
      <c r="ED10" s="16"/>
      <c r="EE10" s="14"/>
      <c r="EF10" s="15"/>
      <c r="EG10" s="15"/>
      <c r="EH10" s="15"/>
      <c r="EI10" s="16"/>
      <c r="EJ10" s="14"/>
      <c r="EK10" s="15"/>
      <c r="EL10" s="15"/>
      <c r="EM10" s="15"/>
      <c r="EN10" s="16"/>
      <c r="EO10" s="14"/>
      <c r="EP10" s="15"/>
      <c r="EQ10" s="15"/>
      <c r="ER10" s="15"/>
      <c r="ES10" s="16"/>
      <c r="ET10" s="14"/>
      <c r="EU10" s="15"/>
      <c r="EV10" s="15"/>
      <c r="EW10" s="15"/>
      <c r="EX10" s="16"/>
      <c r="EY10" s="14"/>
      <c r="EZ10" s="15"/>
      <c r="FA10" s="15"/>
      <c r="FB10" s="15"/>
      <c r="FC10" s="16"/>
      <c r="FD10" s="14"/>
      <c r="FE10" s="15"/>
      <c r="FF10" s="15"/>
      <c r="FG10" s="15"/>
      <c r="FH10" s="16"/>
      <c r="FI10" s="14"/>
      <c r="FJ10" s="15"/>
      <c r="FK10" s="15"/>
      <c r="FL10" s="15"/>
      <c r="FM10" s="16"/>
      <c r="FN10" s="14"/>
      <c r="FO10" s="15"/>
      <c r="FP10" s="15"/>
      <c r="FQ10" s="15"/>
      <c r="FR10" s="16"/>
      <c r="FS10" s="14"/>
      <c r="FT10" s="15"/>
      <c r="FU10" s="15"/>
      <c r="FV10" s="15"/>
      <c r="FW10" s="16"/>
      <c r="FX10" s="14"/>
      <c r="FY10" s="15"/>
      <c r="FZ10" s="15"/>
      <c r="GA10" s="15"/>
      <c r="GB10" s="16"/>
      <c r="GC10" s="14"/>
      <c r="GD10" s="15"/>
      <c r="GE10" s="15"/>
      <c r="GF10" s="15"/>
      <c r="GG10" s="16"/>
      <c r="GH10" s="14"/>
      <c r="GI10" s="15"/>
      <c r="GJ10" s="15"/>
      <c r="GK10" s="15"/>
      <c r="GL10" s="16"/>
      <c r="GM10" s="14"/>
      <c r="GN10" s="15"/>
      <c r="GO10" s="15"/>
      <c r="GP10" s="15"/>
      <c r="GQ10" s="16"/>
      <c r="GR10" s="14"/>
      <c r="GS10" s="15"/>
      <c r="GT10" s="15"/>
      <c r="GU10" s="15"/>
      <c r="GV10" s="16"/>
      <c r="GW10" s="14"/>
      <c r="GX10" s="15"/>
      <c r="GY10" s="15"/>
      <c r="GZ10" s="15"/>
      <c r="HA10" s="16"/>
      <c r="HB10" s="14"/>
      <c r="HC10" s="15"/>
      <c r="HD10" s="15"/>
      <c r="HE10" s="15"/>
      <c r="HF10" s="16"/>
      <c r="HG10" s="14"/>
      <c r="HH10" s="15"/>
      <c r="HI10" s="15"/>
      <c r="HJ10" s="15"/>
      <c r="HK10" s="16"/>
      <c r="HL10" s="14"/>
      <c r="HM10" s="15"/>
      <c r="HN10" s="15"/>
      <c r="HO10" s="15"/>
      <c r="HP10" s="16"/>
      <c r="HQ10" s="14"/>
      <c r="HR10" s="15"/>
      <c r="HS10" s="15"/>
      <c r="HT10" s="15"/>
      <c r="HU10" s="16"/>
      <c r="HV10" s="14"/>
      <c r="HW10" s="15"/>
      <c r="HX10" s="15"/>
      <c r="HY10" s="15"/>
      <c r="HZ10" s="16"/>
      <c r="IA10" s="14"/>
      <c r="IB10" s="15"/>
      <c r="IC10" s="15"/>
      <c r="ID10" s="15"/>
      <c r="IE10" s="16"/>
      <c r="IF10" s="14"/>
      <c r="IG10" s="15"/>
      <c r="IH10" s="15"/>
      <c r="II10" s="15"/>
      <c r="IJ10" s="16"/>
      <c r="IK10" s="14"/>
      <c r="IL10" s="15"/>
      <c r="IM10" s="15"/>
      <c r="IN10" s="15"/>
      <c r="IO10" s="16"/>
      <c r="IP10" s="14"/>
      <c r="IQ10" s="15"/>
      <c r="IR10" s="15"/>
      <c r="IS10" s="15"/>
      <c r="IT10" s="16"/>
      <c r="IU10" s="14"/>
      <c r="IV10" s="15"/>
      <c r="IW10" s="15"/>
      <c r="IX10" s="15"/>
      <c r="IY10" s="16"/>
      <c r="IZ10" s="14"/>
      <c r="JA10" s="15"/>
      <c r="JB10" s="15"/>
      <c r="JC10" s="15"/>
      <c r="JD10" s="16"/>
      <c r="JE10" s="14"/>
      <c r="JF10" s="15"/>
      <c r="JG10" s="15"/>
      <c r="JH10" s="15"/>
      <c r="JI10" s="16"/>
      <c r="JJ10" s="14"/>
      <c r="JK10" s="15"/>
      <c r="JL10" s="15"/>
      <c r="JM10" s="15"/>
      <c r="JN10" s="16"/>
      <c r="JO10" s="14"/>
      <c r="JP10" s="15"/>
      <c r="JQ10" s="15"/>
      <c r="JR10" s="15"/>
      <c r="JS10" s="16"/>
      <c r="JT10" s="14"/>
      <c r="JU10" s="15"/>
      <c r="JV10" s="15"/>
      <c r="JW10" s="15"/>
      <c r="JX10" s="16"/>
      <c r="JY10" s="14"/>
      <c r="JZ10" s="15"/>
      <c r="KA10" s="15"/>
      <c r="KB10" s="15"/>
      <c r="KC10" s="16"/>
      <c r="KD10" s="14"/>
      <c r="KE10" s="15"/>
      <c r="KF10" s="15"/>
      <c r="KG10" s="15"/>
      <c r="KH10" s="16"/>
      <c r="KI10" s="14"/>
      <c r="KJ10" s="15"/>
      <c r="KK10" s="15"/>
      <c r="KL10" s="15"/>
      <c r="KM10" s="16"/>
      <c r="KN10" s="14"/>
      <c r="KO10" s="15"/>
      <c r="KP10" s="15"/>
      <c r="KQ10" s="15"/>
      <c r="KR10" s="16"/>
      <c r="KS10" s="14"/>
      <c r="KT10" s="15"/>
      <c r="KU10" s="15"/>
      <c r="KV10" s="15"/>
      <c r="KW10" s="16"/>
      <c r="KX10" s="14"/>
      <c r="KY10" s="15"/>
      <c r="KZ10" s="15"/>
      <c r="LA10" s="15"/>
      <c r="LB10" s="16"/>
      <c r="LC10" s="14"/>
      <c r="LD10" s="15"/>
      <c r="LE10" s="15"/>
      <c r="LF10" s="15"/>
      <c r="LG10" s="16"/>
      <c r="LH10" s="14"/>
      <c r="LI10" s="15"/>
      <c r="LJ10" s="15"/>
      <c r="LK10" s="15"/>
      <c r="LL10" s="16"/>
      <c r="LM10" s="14"/>
      <c r="LN10" s="15"/>
      <c r="LO10" s="15"/>
      <c r="LP10" s="15"/>
      <c r="LQ10" s="16"/>
      <c r="LR10" s="14"/>
      <c r="LS10" s="15"/>
      <c r="LT10" s="15"/>
      <c r="LU10" s="15"/>
      <c r="LV10" s="16"/>
      <c r="LW10" s="14"/>
      <c r="LX10" s="15"/>
      <c r="LY10" s="15"/>
      <c r="LZ10" s="15"/>
      <c r="MA10" s="16"/>
      <c r="MB10" s="14"/>
      <c r="MC10" s="15"/>
      <c r="MD10" s="15"/>
      <c r="ME10" s="15"/>
      <c r="MF10" s="16"/>
      <c r="MG10" s="14"/>
      <c r="MH10" s="15"/>
      <c r="MI10" s="15"/>
      <c r="MJ10" s="15"/>
      <c r="MK10" s="16"/>
      <c r="ML10" s="14"/>
      <c r="MM10" s="15"/>
      <c r="MN10" s="15"/>
      <c r="MO10" s="15"/>
      <c r="MP10" s="16"/>
      <c r="MQ10" s="14"/>
      <c r="MR10" s="15"/>
      <c r="MS10" s="15"/>
      <c r="MT10" s="15"/>
      <c r="MU10" s="16"/>
      <c r="MV10" s="14"/>
      <c r="MW10" s="15"/>
      <c r="MX10" s="15"/>
      <c r="MY10" s="15"/>
      <c r="MZ10" s="16"/>
      <c r="NA10" s="14"/>
      <c r="NB10" s="15"/>
      <c r="NC10" s="15"/>
      <c r="ND10" s="15"/>
      <c r="NE10" s="16"/>
      <c r="NF10" s="14"/>
      <c r="NG10" s="15"/>
      <c r="NH10" s="15"/>
      <c r="NI10" s="15"/>
      <c r="NJ10" s="16"/>
      <c r="NK10" s="14"/>
      <c r="NL10" s="15"/>
      <c r="NM10" s="15"/>
      <c r="NN10" s="15"/>
      <c r="NO10" s="16"/>
      <c r="NP10" s="14"/>
      <c r="NQ10" s="15"/>
      <c r="NR10" s="15"/>
      <c r="NS10" s="15"/>
      <c r="NT10" s="16"/>
      <c r="NU10" s="14"/>
      <c r="NV10" s="15"/>
      <c r="NW10" s="15"/>
      <c r="NX10" s="15"/>
      <c r="NY10" s="16"/>
      <c r="NZ10" s="14"/>
      <c r="OA10" s="15"/>
      <c r="OB10" s="15"/>
      <c r="OC10" s="15"/>
      <c r="OD10" s="16"/>
      <c r="OE10" s="14"/>
      <c r="OF10" s="15"/>
      <c r="OG10" s="15"/>
      <c r="OH10" s="15"/>
      <c r="OI10" s="16"/>
      <c r="OJ10" s="14"/>
      <c r="OK10" s="15"/>
      <c r="OL10" s="15"/>
      <c r="OM10" s="15"/>
      <c r="ON10" s="16"/>
      <c r="OO10" s="14"/>
      <c r="OP10" s="15"/>
      <c r="OQ10" s="15"/>
      <c r="OR10" s="15"/>
      <c r="OS10" s="16"/>
      <c r="OT10" s="14"/>
      <c r="OU10" s="15"/>
      <c r="OV10" s="15"/>
      <c r="OW10" s="15"/>
      <c r="OX10" s="16"/>
      <c r="OY10" s="14"/>
      <c r="OZ10" s="15"/>
      <c r="PA10" s="15"/>
      <c r="PB10" s="15"/>
      <c r="PC10" s="16"/>
      <c r="PD10" s="14"/>
      <c r="PE10" s="15"/>
      <c r="PF10" s="15"/>
      <c r="PG10" s="15"/>
      <c r="PH10" s="16"/>
      <c r="PI10" s="14"/>
      <c r="PJ10" s="15"/>
      <c r="PK10" s="15"/>
      <c r="PL10" s="15"/>
      <c r="PM10" s="16"/>
      <c r="PN10" s="14"/>
      <c r="PO10" s="15"/>
      <c r="PP10" s="15"/>
      <c r="PQ10" s="15"/>
      <c r="PR10" s="16"/>
      <c r="PS10" s="14"/>
      <c r="PT10" s="15"/>
      <c r="PU10" s="15"/>
      <c r="PV10" s="15"/>
      <c r="PW10" s="16"/>
      <c r="PX10" s="14"/>
      <c r="PY10" s="15"/>
      <c r="PZ10" s="15"/>
      <c r="QA10" s="15"/>
      <c r="QB10" s="16"/>
      <c r="QC10" s="14"/>
      <c r="QD10" s="15"/>
      <c r="QE10" s="15"/>
      <c r="QF10" s="15"/>
      <c r="QG10" s="16"/>
      <c r="QH10" s="14"/>
      <c r="QI10" s="15"/>
      <c r="QJ10" s="15"/>
      <c r="QK10" s="15"/>
      <c r="QL10" s="16"/>
      <c r="QM10" s="14"/>
      <c r="QN10" s="15"/>
      <c r="QO10" s="15"/>
      <c r="QP10" s="15"/>
      <c r="QQ10" s="16"/>
      <c r="QR10" s="14"/>
      <c r="QS10" s="15"/>
      <c r="QT10" s="15"/>
      <c r="QU10" s="15"/>
      <c r="QV10" s="16"/>
      <c r="QW10" s="14"/>
      <c r="QX10" s="15"/>
      <c r="QY10" s="15"/>
      <c r="QZ10" s="15"/>
      <c r="RA10" s="16"/>
      <c r="RB10" s="14"/>
      <c r="RC10" s="15"/>
      <c r="RD10" s="15"/>
      <c r="RE10" s="15"/>
      <c r="RF10" s="16"/>
      <c r="RG10" s="14"/>
      <c r="RH10" s="15"/>
      <c r="RI10" s="15"/>
      <c r="RJ10" s="15"/>
      <c r="RK10" s="16"/>
      <c r="RL10" s="14"/>
      <c r="RM10" s="15"/>
      <c r="RN10" s="15"/>
      <c r="RO10" s="15"/>
      <c r="RP10" s="16"/>
      <c r="RQ10" s="14"/>
      <c r="RR10" s="15"/>
      <c r="RS10" s="15"/>
      <c r="RT10" s="15"/>
      <c r="RU10" s="16"/>
      <c r="RV10" s="14"/>
      <c r="RW10" s="15"/>
      <c r="RX10" s="15"/>
      <c r="RY10" s="15"/>
      <c r="RZ10" s="16"/>
      <c r="SA10" s="14"/>
      <c r="SB10" s="15"/>
      <c r="SC10" s="15"/>
      <c r="SD10" s="15"/>
      <c r="SE10" s="16"/>
      <c r="SF10" s="14"/>
      <c r="SG10" s="15"/>
      <c r="SH10" s="15"/>
      <c r="SI10" s="15"/>
      <c r="SJ10" s="16"/>
      <c r="SK10" s="14"/>
      <c r="SL10" s="15"/>
      <c r="SM10" s="15"/>
      <c r="SN10" s="15"/>
      <c r="SO10" s="16"/>
      <c r="SP10" s="14"/>
      <c r="SQ10" s="15"/>
      <c r="SR10" s="15"/>
      <c r="SS10" s="15"/>
      <c r="ST10" s="16"/>
      <c r="SU10" s="272"/>
      <c r="SV10" s="14"/>
      <c r="SW10" s="15"/>
      <c r="SX10" s="15"/>
      <c r="SY10" s="15"/>
      <c r="SZ10" s="16"/>
      <c r="TA10" s="272"/>
      <c r="TB10" s="14"/>
      <c r="TC10" s="15"/>
      <c r="TD10" s="15"/>
      <c r="TE10" s="15"/>
      <c r="TF10" s="16"/>
      <c r="TG10" s="272"/>
      <c r="TH10" s="14"/>
      <c r="TI10" s="15"/>
      <c r="TJ10" s="15"/>
      <c r="TK10" s="15"/>
      <c r="TL10" s="16"/>
      <c r="TM10" s="272"/>
      <c r="TN10" s="14"/>
      <c r="TO10" s="15"/>
      <c r="TP10" s="15"/>
      <c r="TQ10" s="15"/>
      <c r="TR10" s="16"/>
      <c r="TS10" s="272"/>
      <c r="TT10" s="14"/>
      <c r="TU10" s="15"/>
      <c r="TV10" s="15"/>
      <c r="TW10" s="15"/>
      <c r="TX10" s="16"/>
      <c r="TY10" s="272"/>
      <c r="TZ10" s="14"/>
      <c r="UA10" s="15"/>
      <c r="UB10" s="15"/>
      <c r="UC10" s="15"/>
      <c r="UD10" s="16"/>
      <c r="UE10" s="272"/>
      <c r="UF10" s="14"/>
      <c r="UG10" s="15"/>
      <c r="UH10" s="15"/>
      <c r="UI10" s="15"/>
      <c r="UJ10" s="16"/>
      <c r="UK10" s="272"/>
      <c r="UL10" s="14"/>
      <c r="UM10" s="15"/>
      <c r="UN10" s="15"/>
      <c r="UO10" s="15"/>
      <c r="UP10" s="16"/>
      <c r="UQ10" s="272"/>
      <c r="UR10" s="14"/>
      <c r="US10" s="15"/>
      <c r="UT10" s="15"/>
      <c r="UU10" s="15"/>
      <c r="UV10" s="16"/>
      <c r="UW10" s="272"/>
      <c r="UX10" s="14"/>
      <c r="UY10" s="15"/>
      <c r="UZ10" s="15"/>
      <c r="VA10" s="15"/>
      <c r="VB10" s="16"/>
      <c r="VC10" s="272"/>
      <c r="VD10" s="14"/>
      <c r="VE10" s="15"/>
      <c r="VF10" s="15"/>
      <c r="VG10" s="15"/>
      <c r="VH10" s="16"/>
      <c r="VI10" s="272"/>
      <c r="VJ10" s="14"/>
      <c r="VK10" s="15"/>
      <c r="VL10" s="15"/>
      <c r="VM10" s="15"/>
      <c r="VN10" s="16"/>
      <c r="VO10" s="272"/>
    </row>
    <row r="11" spans="1:587" s="93" customFormat="1" ht="15.75" x14ac:dyDescent="0.25">
      <c r="A11" s="284" t="s">
        <v>386</v>
      </c>
      <c r="B11" s="85"/>
      <c r="C11" s="177" t="s">
        <v>258</v>
      </c>
      <c r="D11" s="89"/>
      <c r="E11" s="90"/>
      <c r="F11" s="174"/>
      <c r="G11" s="88"/>
      <c r="H11" s="86"/>
      <c r="I11" s="87"/>
      <c r="J11" s="87"/>
      <c r="K11" s="87"/>
      <c r="L11" s="92"/>
      <c r="M11" s="88"/>
      <c r="N11" s="86"/>
      <c r="O11" s="87"/>
      <c r="P11" s="87"/>
      <c r="Q11" s="87"/>
      <c r="R11" s="92"/>
      <c r="S11" s="88"/>
      <c r="T11" s="91">
        <v>135337</v>
      </c>
      <c r="V11" s="201">
        <v>43102</v>
      </c>
      <c r="W11" s="87"/>
      <c r="X11" s="92"/>
      <c r="Y11" s="91">
        <v>136905</v>
      </c>
      <c r="AA11" s="201">
        <v>43139</v>
      </c>
      <c r="AB11" s="87"/>
      <c r="AC11" s="92"/>
      <c r="AD11" s="91">
        <v>139066</v>
      </c>
      <c r="AF11" s="201">
        <v>43207</v>
      </c>
      <c r="AG11" s="87"/>
      <c r="AH11" s="92"/>
      <c r="AI11" s="91">
        <v>140541</v>
      </c>
      <c r="AK11" s="201">
        <v>43255</v>
      </c>
      <c r="AL11" s="87"/>
      <c r="AM11" s="92"/>
      <c r="AN11" s="91">
        <v>142219</v>
      </c>
      <c r="AP11" s="201">
        <v>43298</v>
      </c>
      <c r="AQ11" s="87"/>
      <c r="AR11" s="92"/>
      <c r="AS11" s="91">
        <v>145876</v>
      </c>
      <c r="AU11" s="201">
        <v>43388</v>
      </c>
      <c r="AV11" s="87"/>
      <c r="AW11" s="92"/>
      <c r="AX11" s="91">
        <v>148957</v>
      </c>
      <c r="AZ11" s="201">
        <v>43444</v>
      </c>
      <c r="BA11" s="87"/>
      <c r="BB11" s="92"/>
      <c r="BC11" s="91"/>
      <c r="BE11" s="201"/>
      <c r="BF11" s="87"/>
      <c r="BG11" s="92"/>
      <c r="BH11" s="91"/>
      <c r="BJ11" s="201"/>
      <c r="BK11" s="87"/>
      <c r="BL11" s="92"/>
      <c r="BM11" s="91"/>
      <c r="BO11" s="201"/>
      <c r="BP11" s="87"/>
      <c r="BQ11" s="92"/>
      <c r="BR11" s="91"/>
      <c r="BT11" s="201"/>
      <c r="BU11" s="87"/>
      <c r="BV11" s="92"/>
      <c r="BW11" s="91"/>
      <c r="BY11" s="201"/>
      <c r="BZ11" s="87"/>
      <c r="CA11" s="92"/>
      <c r="CB11" s="91"/>
      <c r="CD11" s="201"/>
      <c r="CE11" s="87"/>
      <c r="CF11" s="92"/>
      <c r="CG11" s="91"/>
      <c r="CI11" s="201"/>
      <c r="CJ11" s="87"/>
      <c r="CK11" s="92"/>
      <c r="CL11" s="91"/>
      <c r="CN11" s="201"/>
      <c r="CO11" s="87"/>
      <c r="CP11" s="92"/>
      <c r="CQ11" s="91"/>
      <c r="CS11" s="201"/>
      <c r="CT11" s="87"/>
      <c r="CU11" s="92"/>
      <c r="CV11" s="91"/>
      <c r="CX11" s="201"/>
      <c r="CY11" s="87"/>
      <c r="CZ11" s="92"/>
      <c r="DA11" s="91"/>
      <c r="DC11" s="201"/>
      <c r="DD11" s="87"/>
      <c r="DE11" s="92"/>
      <c r="DF11" s="91"/>
      <c r="DH11" s="201"/>
      <c r="DI11" s="87"/>
      <c r="DJ11" s="92"/>
      <c r="DK11" s="91"/>
      <c r="DM11" s="201"/>
      <c r="DN11" s="87"/>
      <c r="DO11" s="92"/>
      <c r="DP11" s="91"/>
      <c r="DR11" s="201"/>
      <c r="DS11" s="87"/>
      <c r="DT11" s="92"/>
      <c r="DU11" s="91"/>
      <c r="DW11" s="201"/>
      <c r="DX11" s="87"/>
      <c r="DY11" s="92"/>
      <c r="DZ11" s="91"/>
      <c r="EB11" s="201"/>
      <c r="EC11" s="87"/>
      <c r="ED11" s="92"/>
      <c r="EE11" s="91"/>
      <c r="EG11" s="201"/>
      <c r="EH11" s="87"/>
      <c r="EI11" s="92"/>
      <c r="EJ11" s="91"/>
      <c r="EL11" s="201"/>
      <c r="EM11" s="87"/>
      <c r="EN11" s="92"/>
      <c r="EO11" s="91"/>
      <c r="EQ11" s="201"/>
      <c r="ER11" s="87"/>
      <c r="ES11" s="92"/>
      <c r="ET11" s="91"/>
      <c r="EV11" s="201"/>
      <c r="EW11" s="87"/>
      <c r="EX11" s="92"/>
      <c r="EY11" s="91"/>
      <c r="FA11" s="201"/>
      <c r="FB11" s="87"/>
      <c r="FC11" s="92"/>
      <c r="FD11" s="91"/>
      <c r="FF11" s="201"/>
      <c r="FG11" s="87"/>
      <c r="FH11" s="92"/>
      <c r="FI11" s="91"/>
      <c r="FK11" s="201"/>
      <c r="FL11" s="87"/>
      <c r="FM11" s="92"/>
      <c r="FN11" s="91"/>
      <c r="FP11" s="201"/>
      <c r="FQ11" s="87"/>
      <c r="FR11" s="92"/>
      <c r="FS11" s="91"/>
      <c r="FU11" s="201"/>
      <c r="FV11" s="87"/>
      <c r="FW11" s="92"/>
      <c r="FX11" s="91"/>
      <c r="FZ11" s="201"/>
      <c r="GA11" s="87"/>
      <c r="GB11" s="92"/>
      <c r="GC11" s="91"/>
      <c r="GE11" s="201"/>
      <c r="GF11" s="87"/>
      <c r="GG11" s="92"/>
      <c r="GH11" s="91"/>
      <c r="GJ11" s="201"/>
      <c r="GK11" s="87"/>
      <c r="GL11" s="92"/>
      <c r="GM11" s="91"/>
      <c r="GO11" s="201"/>
      <c r="GP11" s="87"/>
      <c r="GQ11" s="92"/>
      <c r="GR11" s="91"/>
      <c r="GT11" s="201"/>
      <c r="GU11" s="87"/>
      <c r="GV11" s="92"/>
      <c r="GW11" s="91"/>
      <c r="GY11" s="201"/>
      <c r="GZ11" s="87"/>
      <c r="HA11" s="92"/>
      <c r="HB11" s="91"/>
      <c r="HD11" s="201"/>
      <c r="HE11" s="87"/>
      <c r="HF11" s="92"/>
      <c r="HG11" s="91"/>
      <c r="HI11" s="201"/>
      <c r="HJ11" s="87"/>
      <c r="HK11" s="92"/>
      <c r="HL11" s="91"/>
      <c r="HN11" s="201"/>
      <c r="HO11" s="87"/>
      <c r="HP11" s="92"/>
      <c r="HQ11" s="91"/>
      <c r="HS11" s="201"/>
      <c r="HT11" s="87"/>
      <c r="HU11" s="92"/>
      <c r="HV11" s="91"/>
      <c r="HX11" s="201"/>
      <c r="HY11" s="87"/>
      <c r="HZ11" s="92"/>
      <c r="IA11" s="91"/>
      <c r="IC11" s="201"/>
      <c r="ID11" s="87"/>
      <c r="IE11" s="92"/>
      <c r="IF11" s="91"/>
      <c r="IH11" s="201"/>
      <c r="II11" s="87"/>
      <c r="IJ11" s="92"/>
      <c r="IK11" s="91"/>
      <c r="IM11" s="201"/>
      <c r="IN11" s="87"/>
      <c r="IO11" s="92"/>
      <c r="IP11" s="91"/>
      <c r="IR11" s="201"/>
      <c r="IS11" s="87"/>
      <c r="IT11" s="92"/>
      <c r="IU11" s="91"/>
      <c r="IW11" s="201"/>
      <c r="IX11" s="87"/>
      <c r="IY11" s="92"/>
      <c r="IZ11" s="91"/>
      <c r="JB11" s="201"/>
      <c r="JC11" s="87"/>
      <c r="JD11" s="92"/>
      <c r="JE11" s="91"/>
      <c r="JG11" s="201"/>
      <c r="JH11" s="87"/>
      <c r="JI11" s="92"/>
      <c r="JJ11" s="91"/>
      <c r="JL11" s="201"/>
      <c r="JM11" s="87"/>
      <c r="JN11" s="92"/>
      <c r="JO11" s="91"/>
      <c r="JQ11" s="201"/>
      <c r="JR11" s="87"/>
      <c r="JS11" s="92"/>
      <c r="JT11" s="91"/>
      <c r="JV11" s="201"/>
      <c r="JW11" s="87"/>
      <c r="JX11" s="92"/>
      <c r="JY11" s="91"/>
      <c r="KA11" s="201"/>
      <c r="KB11" s="87"/>
      <c r="KC11" s="92"/>
      <c r="KD11" s="91"/>
      <c r="KF11" s="201"/>
      <c r="KG11" s="87"/>
      <c r="KH11" s="92"/>
      <c r="KI11" s="91"/>
      <c r="KK11" s="201"/>
      <c r="KL11" s="87"/>
      <c r="KM11" s="92"/>
      <c r="KN11" s="91"/>
      <c r="KP11" s="201"/>
      <c r="KQ11" s="87"/>
      <c r="KR11" s="92"/>
      <c r="KS11" s="91"/>
      <c r="KU11" s="201"/>
      <c r="KV11" s="87"/>
      <c r="KW11" s="92"/>
      <c r="KX11" s="91"/>
      <c r="KZ11" s="201"/>
      <c r="LA11" s="87"/>
      <c r="LB11" s="92"/>
      <c r="LC11" s="91"/>
      <c r="LE11" s="201"/>
      <c r="LF11" s="87"/>
      <c r="LG11" s="92"/>
      <c r="LH11" s="91"/>
      <c r="LJ11" s="201"/>
      <c r="LK11" s="87"/>
      <c r="LL11" s="92"/>
      <c r="LM11" s="91"/>
      <c r="LO11" s="201"/>
      <c r="LP11" s="87"/>
      <c r="LQ11" s="92"/>
      <c r="LR11" s="91"/>
      <c r="LT11" s="201"/>
      <c r="LU11" s="87"/>
      <c r="LV11" s="92"/>
      <c r="LW11" s="91"/>
      <c r="LY11" s="201"/>
      <c r="LZ11" s="87"/>
      <c r="MA11" s="92"/>
      <c r="MB11" s="91"/>
      <c r="MD11" s="201"/>
      <c r="ME11" s="87"/>
      <c r="MF11" s="92"/>
      <c r="MG11" s="91"/>
      <c r="MI11" s="201"/>
      <c r="MJ11" s="87"/>
      <c r="MK11" s="92"/>
      <c r="ML11" s="91"/>
      <c r="MN11" s="201"/>
      <c r="MO11" s="87"/>
      <c r="MP11" s="92"/>
      <c r="MQ11" s="91"/>
      <c r="MS11" s="201"/>
      <c r="MT11" s="87"/>
      <c r="MU11" s="92"/>
      <c r="MV11" s="91"/>
      <c r="MX11" s="201"/>
      <c r="MY11" s="87"/>
      <c r="MZ11" s="92"/>
      <c r="NA11" s="91"/>
      <c r="NC11" s="201"/>
      <c r="ND11" s="87"/>
      <c r="NE11" s="92"/>
      <c r="NF11" s="91"/>
      <c r="NH11" s="201"/>
      <c r="NI11" s="87"/>
      <c r="NJ11" s="92"/>
      <c r="NK11" s="91"/>
      <c r="NM11" s="201"/>
      <c r="NN11" s="87"/>
      <c r="NO11" s="92"/>
      <c r="NP11" s="91"/>
      <c r="NR11" s="201"/>
      <c r="NS11" s="87"/>
      <c r="NT11" s="92"/>
      <c r="NU11" s="91"/>
      <c r="NW11" s="201"/>
      <c r="NX11" s="87"/>
      <c r="NY11" s="92"/>
      <c r="NZ11" s="91"/>
      <c r="OB11" s="201"/>
      <c r="OC11" s="87"/>
      <c r="OD11" s="92"/>
      <c r="OE11" s="91"/>
      <c r="OG11" s="201"/>
      <c r="OH11" s="87"/>
      <c r="OI11" s="92"/>
      <c r="OJ11" s="91"/>
      <c r="OL11" s="201"/>
      <c r="OM11" s="87"/>
      <c r="ON11" s="92"/>
      <c r="OO11" s="91"/>
      <c r="OQ11" s="201"/>
      <c r="OR11" s="87"/>
      <c r="OS11" s="92"/>
      <c r="OT11" s="91"/>
      <c r="OV11" s="201"/>
      <c r="OW11" s="87"/>
      <c r="OX11" s="92"/>
      <c r="OY11" s="91"/>
      <c r="PA11" s="201"/>
      <c r="PB11" s="87"/>
      <c r="PC11" s="92"/>
      <c r="PD11" s="91"/>
      <c r="PF11" s="201"/>
      <c r="PG11" s="87"/>
      <c r="PH11" s="92"/>
      <c r="PI11" s="91"/>
      <c r="PK11" s="201"/>
      <c r="PL11" s="87"/>
      <c r="PM11" s="92"/>
      <c r="PN11" s="91"/>
      <c r="PP11" s="201"/>
      <c r="PQ11" s="87"/>
      <c r="PR11" s="92"/>
      <c r="PS11" s="91"/>
      <c r="PU11" s="201"/>
      <c r="PV11" s="87"/>
      <c r="PW11" s="92"/>
      <c r="PX11" s="91"/>
      <c r="PZ11" s="201"/>
      <c r="QA11" s="87"/>
      <c r="QB11" s="92"/>
      <c r="QC11" s="91"/>
      <c r="QE11" s="201"/>
      <c r="QF11" s="87"/>
      <c r="QG11" s="92"/>
      <c r="QH11" s="91"/>
      <c r="QJ11" s="201"/>
      <c r="QK11" s="87"/>
      <c r="QL11" s="92"/>
      <c r="QM11" s="91"/>
      <c r="QO11" s="201"/>
      <c r="QP11" s="87"/>
      <c r="QQ11" s="92"/>
      <c r="QR11" s="91"/>
      <c r="QT11" s="201"/>
      <c r="QU11" s="87"/>
      <c r="QV11" s="92"/>
      <c r="QW11" s="91"/>
      <c r="QY11" s="201"/>
      <c r="QZ11" s="87"/>
      <c r="RA11" s="92"/>
      <c r="RB11" s="91"/>
      <c r="RD11" s="201"/>
      <c r="RE11" s="87"/>
      <c r="RF11" s="92"/>
      <c r="RG11" s="91"/>
      <c r="RI11" s="201"/>
      <c r="RJ11" s="87"/>
      <c r="RK11" s="92"/>
      <c r="RL11" s="91"/>
      <c r="RN11" s="201"/>
      <c r="RO11" s="87"/>
      <c r="RP11" s="92"/>
      <c r="RQ11" s="91"/>
      <c r="RS11" s="201"/>
      <c r="RT11" s="87"/>
      <c r="RU11" s="92"/>
      <c r="RV11" s="91"/>
      <c r="RX11" s="201"/>
      <c r="RY11" s="87"/>
      <c r="RZ11" s="92"/>
      <c r="SA11" s="91"/>
      <c r="SC11" s="201"/>
      <c r="SD11" s="87"/>
      <c r="SE11" s="92"/>
      <c r="SF11" s="91"/>
      <c r="SH11" s="201"/>
      <c r="SI11" s="87"/>
      <c r="SJ11" s="92"/>
      <c r="SK11" s="91"/>
      <c r="SM11" s="201"/>
      <c r="SN11" s="87"/>
      <c r="SO11" s="92"/>
      <c r="SP11" s="91"/>
      <c r="SR11" s="201"/>
      <c r="SS11" s="87"/>
      <c r="ST11" s="92"/>
      <c r="SU11" s="88"/>
      <c r="SV11" s="173" t="s">
        <v>184</v>
      </c>
      <c r="SW11" s="172">
        <v>1</v>
      </c>
      <c r="SX11" s="87"/>
      <c r="SY11" s="87"/>
      <c r="SZ11" s="92"/>
      <c r="TA11" s="88"/>
      <c r="TB11" s="173" t="s">
        <v>184</v>
      </c>
      <c r="TC11" s="172">
        <v>2</v>
      </c>
      <c r="TD11" s="87"/>
      <c r="TE11" s="87"/>
      <c r="TF11" s="92"/>
      <c r="TG11" s="88"/>
      <c r="TH11" s="173" t="s">
        <v>184</v>
      </c>
      <c r="TI11" s="172">
        <v>3</v>
      </c>
      <c r="TJ11" s="87"/>
      <c r="TK11" s="87"/>
      <c r="TL11" s="92"/>
      <c r="TM11" s="88"/>
      <c r="TN11" s="173" t="s">
        <v>184</v>
      </c>
      <c r="TO11" s="172">
        <v>4</v>
      </c>
      <c r="TP11" s="87"/>
      <c r="TQ11" s="87"/>
      <c r="TR11" s="92"/>
      <c r="TS11" s="88"/>
      <c r="TT11" s="173" t="s">
        <v>184</v>
      </c>
      <c r="TU11" s="172">
        <v>5</v>
      </c>
      <c r="TV11" s="87"/>
      <c r="TW11" s="87"/>
      <c r="TX11" s="92"/>
      <c r="TY11" s="88"/>
      <c r="TZ11" s="173" t="s">
        <v>184</v>
      </c>
      <c r="UA11" s="172">
        <v>6</v>
      </c>
      <c r="UB11" s="87"/>
      <c r="UC11" s="87"/>
      <c r="UD11" s="92"/>
      <c r="UE11" s="88"/>
      <c r="UF11" s="173" t="s">
        <v>184</v>
      </c>
      <c r="UG11" s="172">
        <v>7</v>
      </c>
      <c r="UH11" s="87"/>
      <c r="UI11" s="87"/>
      <c r="UJ11" s="92"/>
      <c r="UK11" s="88"/>
      <c r="UL11" s="173" t="s">
        <v>184</v>
      </c>
      <c r="UM11" s="172">
        <v>8</v>
      </c>
      <c r="UN11" s="87"/>
      <c r="UO11" s="87"/>
      <c r="UP11" s="92"/>
      <c r="UQ11" s="88"/>
      <c r="UR11" s="173" t="s">
        <v>184</v>
      </c>
      <c r="US11" s="172">
        <v>9</v>
      </c>
      <c r="UT11" s="87"/>
      <c r="UU11" s="87"/>
      <c r="UV11" s="92"/>
      <c r="UW11" s="88"/>
      <c r="UX11" s="173" t="s">
        <v>184</v>
      </c>
      <c r="UY11" s="172">
        <v>10</v>
      </c>
      <c r="UZ11" s="87"/>
      <c r="VA11" s="87"/>
      <c r="VB11" s="92"/>
      <c r="VC11" s="88"/>
      <c r="VD11" s="173" t="s">
        <v>184</v>
      </c>
      <c r="VE11" s="172">
        <v>11</v>
      </c>
      <c r="VF11" s="87"/>
      <c r="VG11" s="87"/>
      <c r="VH11" s="92"/>
      <c r="VI11" s="88"/>
      <c r="VJ11" s="173" t="s">
        <v>184</v>
      </c>
      <c r="VK11" s="172">
        <v>12</v>
      </c>
      <c r="VL11" s="87"/>
      <c r="VM11" s="87"/>
      <c r="VN11" s="92"/>
      <c r="VO11" s="88"/>
    </row>
    <row r="12" spans="1:587" ht="25.5" x14ac:dyDescent="0.2">
      <c r="C12" s="99"/>
      <c r="D12" s="28" t="s">
        <v>38</v>
      </c>
      <c r="E12" s="29" t="s">
        <v>39</v>
      </c>
      <c r="F12" s="29" t="s">
        <v>40</v>
      </c>
      <c r="G12" s="53"/>
      <c r="H12" s="28" t="s">
        <v>38</v>
      </c>
      <c r="I12" s="29" t="s">
        <v>39</v>
      </c>
      <c r="J12" s="29" t="s">
        <v>40</v>
      </c>
      <c r="K12" s="29"/>
      <c r="L12" s="8"/>
      <c r="M12" s="53"/>
      <c r="N12" s="28" t="s">
        <v>38</v>
      </c>
      <c r="O12" s="29" t="s">
        <v>39</v>
      </c>
      <c r="P12" s="29" t="s">
        <v>40</v>
      </c>
      <c r="Q12" s="29"/>
      <c r="R12" s="8"/>
      <c r="S12" s="53"/>
      <c r="T12" s="28" t="s">
        <v>38</v>
      </c>
      <c r="U12" s="29" t="s">
        <v>39</v>
      </c>
      <c r="V12" s="29" t="s">
        <v>40</v>
      </c>
      <c r="W12" s="29"/>
      <c r="X12" s="8"/>
      <c r="Y12" s="28" t="s">
        <v>38</v>
      </c>
      <c r="Z12" s="29" t="s">
        <v>39</v>
      </c>
      <c r="AA12" s="29" t="s">
        <v>40</v>
      </c>
      <c r="AB12" s="29"/>
      <c r="AC12" s="8"/>
      <c r="AD12" s="28" t="s">
        <v>38</v>
      </c>
      <c r="AE12" s="29" t="s">
        <v>39</v>
      </c>
      <c r="AF12" s="29" t="s">
        <v>40</v>
      </c>
      <c r="AG12" s="29"/>
      <c r="AH12" s="8"/>
      <c r="AI12" s="28" t="s">
        <v>38</v>
      </c>
      <c r="AJ12" s="29" t="s">
        <v>39</v>
      </c>
      <c r="AK12" s="29" t="s">
        <v>40</v>
      </c>
      <c r="AL12" s="29"/>
      <c r="AM12" s="8"/>
      <c r="AN12" s="28" t="s">
        <v>38</v>
      </c>
      <c r="AO12" s="29" t="s">
        <v>39</v>
      </c>
      <c r="AP12" s="29" t="s">
        <v>40</v>
      </c>
      <c r="AQ12" s="29"/>
      <c r="AR12" s="8"/>
      <c r="AS12" s="28" t="s">
        <v>38</v>
      </c>
      <c r="AT12" s="29" t="s">
        <v>39</v>
      </c>
      <c r="AU12" s="29" t="s">
        <v>40</v>
      </c>
      <c r="AV12" s="29"/>
      <c r="AW12" s="8"/>
      <c r="AX12" s="28" t="s">
        <v>38</v>
      </c>
      <c r="AY12" s="29" t="s">
        <v>39</v>
      </c>
      <c r="AZ12" s="29" t="s">
        <v>40</v>
      </c>
      <c r="BA12" s="29"/>
      <c r="BB12" s="8"/>
      <c r="BC12" s="28" t="s">
        <v>38</v>
      </c>
      <c r="BD12" s="29" t="s">
        <v>39</v>
      </c>
      <c r="BE12" s="29" t="s">
        <v>40</v>
      </c>
      <c r="BF12" s="29"/>
      <c r="BG12" s="8"/>
      <c r="BH12" s="28" t="s">
        <v>38</v>
      </c>
      <c r="BI12" s="29" t="s">
        <v>39</v>
      </c>
      <c r="BJ12" s="29" t="s">
        <v>40</v>
      </c>
      <c r="BK12" s="29"/>
      <c r="BL12" s="8"/>
      <c r="BM12" s="28" t="s">
        <v>38</v>
      </c>
      <c r="BN12" s="29" t="s">
        <v>39</v>
      </c>
      <c r="BO12" s="29" t="s">
        <v>40</v>
      </c>
      <c r="BP12" s="29"/>
      <c r="BQ12" s="8"/>
      <c r="BR12" s="28" t="s">
        <v>38</v>
      </c>
      <c r="BS12" s="29" t="s">
        <v>39</v>
      </c>
      <c r="BT12" s="29" t="s">
        <v>40</v>
      </c>
      <c r="BU12" s="29"/>
      <c r="BV12" s="8"/>
      <c r="BW12" s="28" t="s">
        <v>38</v>
      </c>
      <c r="BX12" s="29" t="s">
        <v>39</v>
      </c>
      <c r="BY12" s="29" t="s">
        <v>40</v>
      </c>
      <c r="BZ12" s="29"/>
      <c r="CA12" s="8"/>
      <c r="CB12" s="28" t="s">
        <v>38</v>
      </c>
      <c r="CC12" s="29" t="s">
        <v>39</v>
      </c>
      <c r="CD12" s="29" t="s">
        <v>40</v>
      </c>
      <c r="CE12" s="29"/>
      <c r="CF12" s="8"/>
      <c r="CG12" s="28" t="s">
        <v>38</v>
      </c>
      <c r="CH12" s="29" t="s">
        <v>39</v>
      </c>
      <c r="CI12" s="29" t="s">
        <v>40</v>
      </c>
      <c r="CJ12" s="29"/>
      <c r="CK12" s="8"/>
      <c r="CL12" s="28" t="s">
        <v>38</v>
      </c>
      <c r="CM12" s="29" t="s">
        <v>39</v>
      </c>
      <c r="CN12" s="29" t="s">
        <v>40</v>
      </c>
      <c r="CO12" s="29"/>
      <c r="CP12" s="8"/>
      <c r="CQ12" s="28" t="s">
        <v>38</v>
      </c>
      <c r="CR12" s="29" t="s">
        <v>39</v>
      </c>
      <c r="CS12" s="29" t="s">
        <v>40</v>
      </c>
      <c r="CT12" s="29"/>
      <c r="CU12" s="8"/>
      <c r="CV12" s="28" t="s">
        <v>38</v>
      </c>
      <c r="CW12" s="29" t="s">
        <v>39</v>
      </c>
      <c r="CX12" s="29" t="s">
        <v>40</v>
      </c>
      <c r="CY12" s="29"/>
      <c r="CZ12" s="8"/>
      <c r="DA12" s="28" t="s">
        <v>38</v>
      </c>
      <c r="DB12" s="29" t="s">
        <v>39</v>
      </c>
      <c r="DC12" s="29" t="s">
        <v>40</v>
      </c>
      <c r="DD12" s="29"/>
      <c r="DE12" s="8"/>
      <c r="DF12" s="28" t="s">
        <v>38</v>
      </c>
      <c r="DG12" s="29" t="s">
        <v>39</v>
      </c>
      <c r="DH12" s="29" t="s">
        <v>40</v>
      </c>
      <c r="DI12" s="29"/>
      <c r="DJ12" s="8"/>
      <c r="DK12" s="28" t="s">
        <v>38</v>
      </c>
      <c r="DL12" s="29" t="s">
        <v>39</v>
      </c>
      <c r="DM12" s="29" t="s">
        <v>40</v>
      </c>
      <c r="DN12" s="29"/>
      <c r="DO12" s="8"/>
      <c r="DP12" s="28" t="s">
        <v>38</v>
      </c>
      <c r="DQ12" s="29" t="s">
        <v>39</v>
      </c>
      <c r="DR12" s="29" t="s">
        <v>40</v>
      </c>
      <c r="DS12" s="29"/>
      <c r="DT12" s="8"/>
      <c r="DU12" s="28" t="s">
        <v>38</v>
      </c>
      <c r="DV12" s="29" t="s">
        <v>39</v>
      </c>
      <c r="DW12" s="29" t="s">
        <v>40</v>
      </c>
      <c r="DX12" s="29"/>
      <c r="DY12" s="8"/>
      <c r="DZ12" s="28" t="s">
        <v>38</v>
      </c>
      <c r="EA12" s="29" t="s">
        <v>39</v>
      </c>
      <c r="EB12" s="29" t="s">
        <v>40</v>
      </c>
      <c r="EC12" s="29"/>
      <c r="ED12" s="8"/>
      <c r="EE12" s="28" t="s">
        <v>38</v>
      </c>
      <c r="EF12" s="29" t="s">
        <v>39</v>
      </c>
      <c r="EG12" s="29" t="s">
        <v>40</v>
      </c>
      <c r="EH12" s="29"/>
      <c r="EI12" s="8"/>
      <c r="EJ12" s="28" t="s">
        <v>38</v>
      </c>
      <c r="EK12" s="29" t="s">
        <v>39</v>
      </c>
      <c r="EL12" s="29" t="s">
        <v>40</v>
      </c>
      <c r="EM12" s="29"/>
      <c r="EN12" s="8"/>
      <c r="EO12" s="28" t="s">
        <v>38</v>
      </c>
      <c r="EP12" s="29" t="s">
        <v>39</v>
      </c>
      <c r="EQ12" s="29" t="s">
        <v>40</v>
      </c>
      <c r="ER12" s="29"/>
      <c r="ES12" s="8"/>
      <c r="ET12" s="28" t="s">
        <v>38</v>
      </c>
      <c r="EU12" s="29" t="s">
        <v>39</v>
      </c>
      <c r="EV12" s="29" t="s">
        <v>40</v>
      </c>
      <c r="EW12" s="29"/>
      <c r="EX12" s="8"/>
      <c r="EY12" s="28" t="s">
        <v>38</v>
      </c>
      <c r="EZ12" s="29" t="s">
        <v>39</v>
      </c>
      <c r="FA12" s="29" t="s">
        <v>40</v>
      </c>
      <c r="FB12" s="29"/>
      <c r="FC12" s="8"/>
      <c r="FD12" s="28" t="s">
        <v>38</v>
      </c>
      <c r="FE12" s="29" t="s">
        <v>39</v>
      </c>
      <c r="FF12" s="29" t="s">
        <v>40</v>
      </c>
      <c r="FG12" s="29"/>
      <c r="FH12" s="8"/>
      <c r="FI12" s="28" t="s">
        <v>38</v>
      </c>
      <c r="FJ12" s="29" t="s">
        <v>39</v>
      </c>
      <c r="FK12" s="29" t="s">
        <v>40</v>
      </c>
      <c r="FL12" s="29"/>
      <c r="FM12" s="8"/>
      <c r="FN12" s="28" t="s">
        <v>38</v>
      </c>
      <c r="FO12" s="29" t="s">
        <v>39</v>
      </c>
      <c r="FP12" s="29" t="s">
        <v>40</v>
      </c>
      <c r="FQ12" s="29"/>
      <c r="FR12" s="8"/>
      <c r="FS12" s="28" t="s">
        <v>38</v>
      </c>
      <c r="FT12" s="29" t="s">
        <v>39</v>
      </c>
      <c r="FU12" s="29" t="s">
        <v>40</v>
      </c>
      <c r="FV12" s="29"/>
      <c r="FW12" s="8"/>
      <c r="FX12" s="28" t="s">
        <v>38</v>
      </c>
      <c r="FY12" s="29" t="s">
        <v>39</v>
      </c>
      <c r="FZ12" s="29" t="s">
        <v>40</v>
      </c>
      <c r="GA12" s="29"/>
      <c r="GB12" s="8"/>
      <c r="GC12" s="28" t="s">
        <v>38</v>
      </c>
      <c r="GD12" s="29" t="s">
        <v>39</v>
      </c>
      <c r="GE12" s="29" t="s">
        <v>40</v>
      </c>
      <c r="GF12" s="29"/>
      <c r="GG12" s="8"/>
      <c r="GH12" s="28" t="s">
        <v>38</v>
      </c>
      <c r="GI12" s="29" t="s">
        <v>39</v>
      </c>
      <c r="GJ12" s="29" t="s">
        <v>40</v>
      </c>
      <c r="GK12" s="29"/>
      <c r="GL12" s="8"/>
      <c r="GM12" s="28" t="s">
        <v>38</v>
      </c>
      <c r="GN12" s="29" t="s">
        <v>39</v>
      </c>
      <c r="GO12" s="29" t="s">
        <v>40</v>
      </c>
      <c r="GP12" s="29"/>
      <c r="GQ12" s="8"/>
      <c r="GR12" s="28" t="s">
        <v>38</v>
      </c>
      <c r="GS12" s="29" t="s">
        <v>39</v>
      </c>
      <c r="GT12" s="29" t="s">
        <v>40</v>
      </c>
      <c r="GU12" s="29"/>
      <c r="GV12" s="8"/>
      <c r="GW12" s="28" t="s">
        <v>38</v>
      </c>
      <c r="GX12" s="29" t="s">
        <v>39</v>
      </c>
      <c r="GY12" s="29" t="s">
        <v>40</v>
      </c>
      <c r="GZ12" s="29"/>
      <c r="HA12" s="8"/>
      <c r="HB12" s="28" t="s">
        <v>38</v>
      </c>
      <c r="HC12" s="29" t="s">
        <v>39</v>
      </c>
      <c r="HD12" s="29" t="s">
        <v>40</v>
      </c>
      <c r="HE12" s="29"/>
      <c r="HF12" s="8"/>
      <c r="HG12" s="28" t="s">
        <v>38</v>
      </c>
      <c r="HH12" s="29" t="s">
        <v>39</v>
      </c>
      <c r="HI12" s="29" t="s">
        <v>40</v>
      </c>
      <c r="HJ12" s="29"/>
      <c r="HK12" s="8"/>
      <c r="HL12" s="28" t="s">
        <v>38</v>
      </c>
      <c r="HM12" s="29" t="s">
        <v>39</v>
      </c>
      <c r="HN12" s="29" t="s">
        <v>40</v>
      </c>
      <c r="HO12" s="29"/>
      <c r="HP12" s="8"/>
      <c r="HQ12" s="28" t="s">
        <v>38</v>
      </c>
      <c r="HR12" s="29" t="s">
        <v>39</v>
      </c>
      <c r="HS12" s="29" t="s">
        <v>40</v>
      </c>
      <c r="HT12" s="29"/>
      <c r="HU12" s="8"/>
      <c r="HV12" s="28" t="s">
        <v>38</v>
      </c>
      <c r="HW12" s="29" t="s">
        <v>39</v>
      </c>
      <c r="HX12" s="29" t="s">
        <v>40</v>
      </c>
      <c r="HY12" s="29"/>
      <c r="HZ12" s="8"/>
      <c r="IA12" s="28" t="s">
        <v>38</v>
      </c>
      <c r="IB12" s="29" t="s">
        <v>39</v>
      </c>
      <c r="IC12" s="29" t="s">
        <v>40</v>
      </c>
      <c r="ID12" s="29"/>
      <c r="IE12" s="8"/>
      <c r="IF12" s="28" t="s">
        <v>38</v>
      </c>
      <c r="IG12" s="29" t="s">
        <v>39</v>
      </c>
      <c r="IH12" s="29" t="s">
        <v>40</v>
      </c>
      <c r="II12" s="29"/>
      <c r="IJ12" s="8"/>
      <c r="IK12" s="28" t="s">
        <v>38</v>
      </c>
      <c r="IL12" s="29" t="s">
        <v>39</v>
      </c>
      <c r="IM12" s="29" t="s">
        <v>40</v>
      </c>
      <c r="IN12" s="29"/>
      <c r="IO12" s="8"/>
      <c r="IP12" s="28" t="s">
        <v>38</v>
      </c>
      <c r="IQ12" s="29" t="s">
        <v>39</v>
      </c>
      <c r="IR12" s="29" t="s">
        <v>40</v>
      </c>
      <c r="IS12" s="29"/>
      <c r="IT12" s="8"/>
      <c r="IU12" s="28" t="s">
        <v>38</v>
      </c>
      <c r="IV12" s="29" t="s">
        <v>39</v>
      </c>
      <c r="IW12" s="29" t="s">
        <v>40</v>
      </c>
      <c r="IX12" s="29"/>
      <c r="IY12" s="8"/>
      <c r="IZ12" s="28" t="s">
        <v>38</v>
      </c>
      <c r="JA12" s="29" t="s">
        <v>39</v>
      </c>
      <c r="JB12" s="29" t="s">
        <v>40</v>
      </c>
      <c r="JC12" s="29"/>
      <c r="JD12" s="8"/>
      <c r="JE12" s="28" t="s">
        <v>38</v>
      </c>
      <c r="JF12" s="29" t="s">
        <v>39</v>
      </c>
      <c r="JG12" s="29" t="s">
        <v>40</v>
      </c>
      <c r="JH12" s="29"/>
      <c r="JI12" s="8"/>
      <c r="JJ12" s="28" t="s">
        <v>38</v>
      </c>
      <c r="JK12" s="29" t="s">
        <v>39</v>
      </c>
      <c r="JL12" s="29" t="s">
        <v>40</v>
      </c>
      <c r="JM12" s="29"/>
      <c r="JN12" s="8"/>
      <c r="JO12" s="28" t="s">
        <v>38</v>
      </c>
      <c r="JP12" s="29" t="s">
        <v>39</v>
      </c>
      <c r="JQ12" s="29" t="s">
        <v>40</v>
      </c>
      <c r="JR12" s="29"/>
      <c r="JS12" s="8"/>
      <c r="JT12" s="28" t="s">
        <v>38</v>
      </c>
      <c r="JU12" s="29" t="s">
        <v>39</v>
      </c>
      <c r="JV12" s="29" t="s">
        <v>40</v>
      </c>
      <c r="JW12" s="29"/>
      <c r="JX12" s="8"/>
      <c r="JY12" s="28" t="s">
        <v>38</v>
      </c>
      <c r="JZ12" s="29" t="s">
        <v>39</v>
      </c>
      <c r="KA12" s="29" t="s">
        <v>40</v>
      </c>
      <c r="KB12" s="29"/>
      <c r="KC12" s="8"/>
      <c r="KD12" s="28" t="s">
        <v>38</v>
      </c>
      <c r="KE12" s="29" t="s">
        <v>39</v>
      </c>
      <c r="KF12" s="29" t="s">
        <v>40</v>
      </c>
      <c r="KG12" s="29"/>
      <c r="KH12" s="8"/>
      <c r="KI12" s="28" t="s">
        <v>38</v>
      </c>
      <c r="KJ12" s="29" t="s">
        <v>39</v>
      </c>
      <c r="KK12" s="29" t="s">
        <v>40</v>
      </c>
      <c r="KL12" s="29"/>
      <c r="KM12" s="8"/>
      <c r="KN12" s="28" t="s">
        <v>38</v>
      </c>
      <c r="KO12" s="29" t="s">
        <v>39</v>
      </c>
      <c r="KP12" s="29" t="s">
        <v>40</v>
      </c>
      <c r="KQ12" s="29"/>
      <c r="KR12" s="8"/>
      <c r="KS12" s="28" t="s">
        <v>38</v>
      </c>
      <c r="KT12" s="29" t="s">
        <v>39</v>
      </c>
      <c r="KU12" s="29" t="s">
        <v>40</v>
      </c>
      <c r="KV12" s="29"/>
      <c r="KW12" s="8"/>
      <c r="KX12" s="28" t="s">
        <v>38</v>
      </c>
      <c r="KY12" s="29" t="s">
        <v>39</v>
      </c>
      <c r="KZ12" s="29" t="s">
        <v>40</v>
      </c>
      <c r="LA12" s="29"/>
      <c r="LB12" s="8"/>
      <c r="LC12" s="28" t="s">
        <v>38</v>
      </c>
      <c r="LD12" s="29" t="s">
        <v>39</v>
      </c>
      <c r="LE12" s="29" t="s">
        <v>40</v>
      </c>
      <c r="LF12" s="29"/>
      <c r="LG12" s="8"/>
      <c r="LH12" s="28" t="s">
        <v>38</v>
      </c>
      <c r="LI12" s="29" t="s">
        <v>39</v>
      </c>
      <c r="LJ12" s="29" t="s">
        <v>40</v>
      </c>
      <c r="LK12" s="29"/>
      <c r="LL12" s="8"/>
      <c r="LM12" s="28" t="s">
        <v>38</v>
      </c>
      <c r="LN12" s="29" t="s">
        <v>39</v>
      </c>
      <c r="LO12" s="29" t="s">
        <v>40</v>
      </c>
      <c r="LP12" s="29"/>
      <c r="LQ12" s="8"/>
      <c r="LR12" s="28" t="s">
        <v>38</v>
      </c>
      <c r="LS12" s="29" t="s">
        <v>39</v>
      </c>
      <c r="LT12" s="29" t="s">
        <v>40</v>
      </c>
      <c r="LU12" s="29"/>
      <c r="LV12" s="8"/>
      <c r="LW12" s="28" t="s">
        <v>38</v>
      </c>
      <c r="LX12" s="29" t="s">
        <v>39</v>
      </c>
      <c r="LY12" s="29" t="s">
        <v>40</v>
      </c>
      <c r="LZ12" s="29"/>
      <c r="MA12" s="8"/>
      <c r="MB12" s="28" t="s">
        <v>38</v>
      </c>
      <c r="MC12" s="29" t="s">
        <v>39</v>
      </c>
      <c r="MD12" s="29" t="s">
        <v>40</v>
      </c>
      <c r="ME12" s="29"/>
      <c r="MF12" s="8"/>
      <c r="MG12" s="28" t="s">
        <v>38</v>
      </c>
      <c r="MH12" s="29" t="s">
        <v>39</v>
      </c>
      <c r="MI12" s="29" t="s">
        <v>40</v>
      </c>
      <c r="MJ12" s="29"/>
      <c r="MK12" s="8"/>
      <c r="ML12" s="28" t="s">
        <v>38</v>
      </c>
      <c r="MM12" s="29" t="s">
        <v>39</v>
      </c>
      <c r="MN12" s="29" t="s">
        <v>40</v>
      </c>
      <c r="MO12" s="29"/>
      <c r="MP12" s="8"/>
      <c r="MQ12" s="28" t="s">
        <v>38</v>
      </c>
      <c r="MR12" s="29" t="s">
        <v>39</v>
      </c>
      <c r="MS12" s="29" t="s">
        <v>40</v>
      </c>
      <c r="MT12" s="29"/>
      <c r="MU12" s="8"/>
      <c r="MV12" s="28" t="s">
        <v>38</v>
      </c>
      <c r="MW12" s="29" t="s">
        <v>39</v>
      </c>
      <c r="MX12" s="29" t="s">
        <v>40</v>
      </c>
      <c r="MY12" s="29"/>
      <c r="MZ12" s="8"/>
      <c r="NA12" s="28" t="s">
        <v>38</v>
      </c>
      <c r="NB12" s="29" t="s">
        <v>39</v>
      </c>
      <c r="NC12" s="29" t="s">
        <v>40</v>
      </c>
      <c r="ND12" s="29"/>
      <c r="NE12" s="8"/>
      <c r="NF12" s="28" t="s">
        <v>38</v>
      </c>
      <c r="NG12" s="29" t="s">
        <v>39</v>
      </c>
      <c r="NH12" s="29" t="s">
        <v>40</v>
      </c>
      <c r="NI12" s="29"/>
      <c r="NJ12" s="8"/>
      <c r="NK12" s="28" t="s">
        <v>38</v>
      </c>
      <c r="NL12" s="29" t="s">
        <v>39</v>
      </c>
      <c r="NM12" s="29" t="s">
        <v>40</v>
      </c>
      <c r="NN12" s="29"/>
      <c r="NO12" s="8"/>
      <c r="NP12" s="28" t="s">
        <v>38</v>
      </c>
      <c r="NQ12" s="29" t="s">
        <v>39</v>
      </c>
      <c r="NR12" s="29" t="s">
        <v>40</v>
      </c>
      <c r="NS12" s="29"/>
      <c r="NT12" s="8"/>
      <c r="NU12" s="28" t="s">
        <v>38</v>
      </c>
      <c r="NV12" s="29" t="s">
        <v>39</v>
      </c>
      <c r="NW12" s="29" t="s">
        <v>40</v>
      </c>
      <c r="NX12" s="29"/>
      <c r="NY12" s="8"/>
      <c r="NZ12" s="28" t="s">
        <v>38</v>
      </c>
      <c r="OA12" s="29" t="s">
        <v>39</v>
      </c>
      <c r="OB12" s="29" t="s">
        <v>40</v>
      </c>
      <c r="OC12" s="29"/>
      <c r="OD12" s="8"/>
      <c r="OE12" s="28" t="s">
        <v>38</v>
      </c>
      <c r="OF12" s="29" t="s">
        <v>39</v>
      </c>
      <c r="OG12" s="29" t="s">
        <v>40</v>
      </c>
      <c r="OH12" s="29"/>
      <c r="OI12" s="8"/>
      <c r="OJ12" s="28" t="s">
        <v>38</v>
      </c>
      <c r="OK12" s="29" t="s">
        <v>39</v>
      </c>
      <c r="OL12" s="29" t="s">
        <v>40</v>
      </c>
      <c r="OM12" s="29"/>
      <c r="ON12" s="8"/>
      <c r="OO12" s="28" t="s">
        <v>38</v>
      </c>
      <c r="OP12" s="29" t="s">
        <v>39</v>
      </c>
      <c r="OQ12" s="29" t="s">
        <v>40</v>
      </c>
      <c r="OR12" s="29"/>
      <c r="OS12" s="8"/>
      <c r="OT12" s="28" t="s">
        <v>38</v>
      </c>
      <c r="OU12" s="29" t="s">
        <v>39</v>
      </c>
      <c r="OV12" s="29" t="s">
        <v>40</v>
      </c>
      <c r="OW12" s="29"/>
      <c r="OX12" s="8"/>
      <c r="OY12" s="28" t="s">
        <v>38</v>
      </c>
      <c r="OZ12" s="29" t="s">
        <v>39</v>
      </c>
      <c r="PA12" s="29" t="s">
        <v>40</v>
      </c>
      <c r="PB12" s="29"/>
      <c r="PC12" s="8"/>
      <c r="PD12" s="28" t="s">
        <v>38</v>
      </c>
      <c r="PE12" s="29" t="s">
        <v>39</v>
      </c>
      <c r="PF12" s="29" t="s">
        <v>40</v>
      </c>
      <c r="PG12" s="29"/>
      <c r="PH12" s="8"/>
      <c r="PI12" s="28" t="s">
        <v>38</v>
      </c>
      <c r="PJ12" s="29" t="s">
        <v>39</v>
      </c>
      <c r="PK12" s="29" t="s">
        <v>40</v>
      </c>
      <c r="PL12" s="29"/>
      <c r="PM12" s="8"/>
      <c r="PN12" s="28" t="s">
        <v>38</v>
      </c>
      <c r="PO12" s="29" t="s">
        <v>39</v>
      </c>
      <c r="PP12" s="29" t="s">
        <v>40</v>
      </c>
      <c r="PQ12" s="29"/>
      <c r="PR12" s="8"/>
      <c r="PS12" s="28" t="s">
        <v>38</v>
      </c>
      <c r="PT12" s="29" t="s">
        <v>39</v>
      </c>
      <c r="PU12" s="29" t="s">
        <v>40</v>
      </c>
      <c r="PV12" s="29"/>
      <c r="PW12" s="8"/>
      <c r="PX12" s="28" t="s">
        <v>38</v>
      </c>
      <c r="PY12" s="29" t="s">
        <v>39</v>
      </c>
      <c r="PZ12" s="29" t="s">
        <v>40</v>
      </c>
      <c r="QA12" s="29"/>
      <c r="QB12" s="8"/>
      <c r="QC12" s="28" t="s">
        <v>38</v>
      </c>
      <c r="QD12" s="29" t="s">
        <v>39</v>
      </c>
      <c r="QE12" s="29" t="s">
        <v>40</v>
      </c>
      <c r="QF12" s="29"/>
      <c r="QG12" s="8"/>
      <c r="QH12" s="28" t="s">
        <v>38</v>
      </c>
      <c r="QI12" s="29" t="s">
        <v>39</v>
      </c>
      <c r="QJ12" s="29" t="s">
        <v>40</v>
      </c>
      <c r="QK12" s="29"/>
      <c r="QL12" s="8"/>
      <c r="QM12" s="28" t="s">
        <v>38</v>
      </c>
      <c r="QN12" s="29" t="s">
        <v>39</v>
      </c>
      <c r="QO12" s="29" t="s">
        <v>40</v>
      </c>
      <c r="QP12" s="29"/>
      <c r="QQ12" s="8"/>
      <c r="QR12" s="28" t="s">
        <v>38</v>
      </c>
      <c r="QS12" s="29" t="s">
        <v>39</v>
      </c>
      <c r="QT12" s="29" t="s">
        <v>40</v>
      </c>
      <c r="QU12" s="29"/>
      <c r="QV12" s="8"/>
      <c r="QW12" s="28" t="s">
        <v>38</v>
      </c>
      <c r="QX12" s="29" t="s">
        <v>39</v>
      </c>
      <c r="QY12" s="29" t="s">
        <v>40</v>
      </c>
      <c r="QZ12" s="29"/>
      <c r="RA12" s="8"/>
      <c r="RB12" s="28" t="s">
        <v>38</v>
      </c>
      <c r="RC12" s="29" t="s">
        <v>39</v>
      </c>
      <c r="RD12" s="29" t="s">
        <v>40</v>
      </c>
      <c r="RE12" s="29"/>
      <c r="RF12" s="8"/>
      <c r="RG12" s="28" t="s">
        <v>38</v>
      </c>
      <c r="RH12" s="29" t="s">
        <v>39</v>
      </c>
      <c r="RI12" s="29" t="s">
        <v>40</v>
      </c>
      <c r="RJ12" s="29"/>
      <c r="RK12" s="8"/>
      <c r="RL12" s="28" t="s">
        <v>38</v>
      </c>
      <c r="RM12" s="29" t="s">
        <v>39</v>
      </c>
      <c r="RN12" s="29" t="s">
        <v>40</v>
      </c>
      <c r="RO12" s="29"/>
      <c r="RP12" s="8"/>
      <c r="RQ12" s="28" t="s">
        <v>38</v>
      </c>
      <c r="RR12" s="29" t="s">
        <v>39</v>
      </c>
      <c r="RS12" s="29" t="s">
        <v>40</v>
      </c>
      <c r="RT12" s="29"/>
      <c r="RU12" s="8"/>
      <c r="RV12" s="28" t="s">
        <v>38</v>
      </c>
      <c r="RW12" s="29" t="s">
        <v>39</v>
      </c>
      <c r="RX12" s="29" t="s">
        <v>40</v>
      </c>
      <c r="RY12" s="29"/>
      <c r="RZ12" s="8"/>
      <c r="SA12" s="28" t="s">
        <v>38</v>
      </c>
      <c r="SB12" s="29" t="s">
        <v>39</v>
      </c>
      <c r="SC12" s="29" t="s">
        <v>40</v>
      </c>
      <c r="SD12" s="29"/>
      <c r="SE12" s="8"/>
      <c r="SF12" s="28" t="s">
        <v>38</v>
      </c>
      <c r="SG12" s="29" t="s">
        <v>39</v>
      </c>
      <c r="SH12" s="29" t="s">
        <v>40</v>
      </c>
      <c r="SI12" s="29"/>
      <c r="SJ12" s="8"/>
      <c r="SK12" s="28" t="s">
        <v>38</v>
      </c>
      <c r="SL12" s="29" t="s">
        <v>39</v>
      </c>
      <c r="SM12" s="29" t="s">
        <v>40</v>
      </c>
      <c r="SN12" s="29"/>
      <c r="SO12" s="8"/>
      <c r="SP12" s="28" t="s">
        <v>38</v>
      </c>
      <c r="SQ12" s="29" t="s">
        <v>39</v>
      </c>
      <c r="SR12" s="29" t="s">
        <v>40</v>
      </c>
      <c r="SS12" s="29"/>
      <c r="ST12" s="8"/>
      <c r="SU12" s="53"/>
      <c r="SV12" s="28" t="s">
        <v>38</v>
      </c>
      <c r="SW12" s="29" t="s">
        <v>39</v>
      </c>
      <c r="SX12" s="29" t="s">
        <v>40</v>
      </c>
      <c r="SY12" s="29"/>
      <c r="SZ12" s="8"/>
      <c r="TA12" s="53"/>
      <c r="TB12" s="28" t="s">
        <v>38</v>
      </c>
      <c r="TC12" s="29" t="s">
        <v>39</v>
      </c>
      <c r="TD12" s="29" t="s">
        <v>40</v>
      </c>
      <c r="TE12" s="29"/>
      <c r="TF12" s="8"/>
      <c r="TG12" s="53"/>
      <c r="TH12" s="28" t="s">
        <v>38</v>
      </c>
      <c r="TI12" s="29" t="s">
        <v>39</v>
      </c>
      <c r="TJ12" s="29" t="s">
        <v>40</v>
      </c>
      <c r="TK12" s="29"/>
      <c r="TL12" s="8"/>
      <c r="TM12" s="53"/>
      <c r="TN12" s="28" t="s">
        <v>38</v>
      </c>
      <c r="TO12" s="29" t="s">
        <v>39</v>
      </c>
      <c r="TP12" s="29" t="s">
        <v>40</v>
      </c>
      <c r="TQ12" s="29"/>
      <c r="TR12" s="8"/>
      <c r="TS12" s="53"/>
      <c r="TT12" s="28" t="s">
        <v>38</v>
      </c>
      <c r="TU12" s="29" t="s">
        <v>39</v>
      </c>
      <c r="TV12" s="29" t="s">
        <v>40</v>
      </c>
      <c r="TW12" s="29"/>
      <c r="TX12" s="8"/>
      <c r="TY12" s="53"/>
      <c r="TZ12" s="28" t="s">
        <v>38</v>
      </c>
      <c r="UA12" s="29" t="s">
        <v>39</v>
      </c>
      <c r="UB12" s="29" t="s">
        <v>40</v>
      </c>
      <c r="UC12" s="29"/>
      <c r="UD12" s="8"/>
      <c r="UE12" s="53"/>
      <c r="UF12" s="28" t="s">
        <v>38</v>
      </c>
      <c r="UG12" s="29" t="s">
        <v>39</v>
      </c>
      <c r="UH12" s="29" t="s">
        <v>40</v>
      </c>
      <c r="UI12" s="29"/>
      <c r="UJ12" s="8"/>
      <c r="UK12" s="53"/>
      <c r="UL12" s="28" t="s">
        <v>38</v>
      </c>
      <c r="UM12" s="29" t="s">
        <v>39</v>
      </c>
      <c r="UN12" s="29" t="s">
        <v>40</v>
      </c>
      <c r="UO12" s="29"/>
      <c r="UP12" s="8"/>
      <c r="UQ12" s="53"/>
      <c r="UR12" s="28" t="s">
        <v>38</v>
      </c>
      <c r="US12" s="29" t="s">
        <v>39</v>
      </c>
      <c r="UT12" s="29" t="s">
        <v>40</v>
      </c>
      <c r="UU12" s="29"/>
      <c r="UV12" s="8"/>
      <c r="UW12" s="53"/>
      <c r="UX12" s="28" t="s">
        <v>38</v>
      </c>
      <c r="UY12" s="29" t="s">
        <v>39</v>
      </c>
      <c r="UZ12" s="29" t="s">
        <v>40</v>
      </c>
      <c r="VA12" s="29"/>
      <c r="VB12" s="8"/>
      <c r="VC12" s="53"/>
      <c r="VD12" s="28" t="s">
        <v>38</v>
      </c>
      <c r="VE12" s="29" t="s">
        <v>39</v>
      </c>
      <c r="VF12" s="29" t="s">
        <v>40</v>
      </c>
      <c r="VG12" s="29"/>
      <c r="VH12" s="8"/>
      <c r="VI12" s="53"/>
      <c r="VJ12" s="28" t="s">
        <v>38</v>
      </c>
      <c r="VK12" s="29" t="s">
        <v>39</v>
      </c>
      <c r="VL12" s="29" t="s">
        <v>40</v>
      </c>
      <c r="VM12" s="29"/>
      <c r="VN12" s="8"/>
      <c r="VO12" s="53"/>
    </row>
    <row r="13" spans="1:587" x14ac:dyDescent="0.2">
      <c r="B13" s="5"/>
      <c r="C13" s="178"/>
      <c r="D13" s="78">
        <f>D27/(D34/1000)</f>
        <v>2880</v>
      </c>
      <c r="E13" s="6">
        <v>2</v>
      </c>
      <c r="F13" s="78">
        <f>D13/E13</f>
        <v>1440</v>
      </c>
      <c r="G13" s="53"/>
      <c r="H13" s="13">
        <f>I13*J13</f>
        <v>2000</v>
      </c>
      <c r="I13" s="78">
        <f>AVERAGEIF($S$2:$SU$2,I$2,$S13:$SU13)</f>
        <v>2</v>
      </c>
      <c r="J13" s="171">
        <v>1000</v>
      </c>
      <c r="K13" s="78"/>
      <c r="L13" s="8"/>
      <c r="M13" s="53"/>
      <c r="N13" s="13">
        <f>O13*P13</f>
        <v>35120</v>
      </c>
      <c r="O13" s="78">
        <f>AVERAGEIF($S$2:$SU$2,O$2,$S13:$SU13)</f>
        <v>2</v>
      </c>
      <c r="P13" s="78">
        <f>SUMIF($S$2:$SU$2,P$2,$S13:$SU13)</f>
        <v>17560</v>
      </c>
      <c r="Q13" s="78"/>
      <c r="R13" s="8"/>
      <c r="S13" s="53"/>
      <c r="T13" s="13">
        <f>U13*V13</f>
        <v>4200</v>
      </c>
      <c r="U13" s="78">
        <f>$E$13</f>
        <v>2</v>
      </c>
      <c r="V13" s="6">
        <v>2100</v>
      </c>
      <c r="W13" s="78"/>
      <c r="X13" s="8"/>
      <c r="Y13" s="13">
        <f>Z13*AA13</f>
        <v>6000</v>
      </c>
      <c r="Z13" s="78">
        <f>$E$13</f>
        <v>2</v>
      </c>
      <c r="AA13" s="6">
        <v>3000</v>
      </c>
      <c r="AB13" s="78"/>
      <c r="AC13" s="8"/>
      <c r="AD13" s="13">
        <f t="shared" ref="AD13" si="288">AE13*AF13</f>
        <v>4200</v>
      </c>
      <c r="AE13" s="78">
        <f>$E$13</f>
        <v>2</v>
      </c>
      <c r="AF13" s="6">
        <v>2100</v>
      </c>
      <c r="AG13" s="78"/>
      <c r="AH13" s="8"/>
      <c r="AI13" s="13">
        <f t="shared" ref="AI13" si="289">AJ13*AK13</f>
        <v>5900</v>
      </c>
      <c r="AJ13" s="78">
        <f t="shared" ref="AJ13" si="290">$E$13</f>
        <v>2</v>
      </c>
      <c r="AK13" s="6">
        <v>2950</v>
      </c>
      <c r="AL13" s="78"/>
      <c r="AM13" s="8"/>
      <c r="AN13" s="13">
        <f t="shared" ref="AN13" si="291">AO13*AP13</f>
        <v>4800</v>
      </c>
      <c r="AO13" s="78">
        <f t="shared" ref="AO13" si="292">$E$13</f>
        <v>2</v>
      </c>
      <c r="AP13" s="6">
        <v>2400</v>
      </c>
      <c r="AQ13" s="78"/>
      <c r="AR13" s="8"/>
      <c r="AS13" s="13">
        <f t="shared" ref="AS13" si="293">AT13*AU13</f>
        <v>4680</v>
      </c>
      <c r="AT13" s="78">
        <f t="shared" ref="AT13" si="294">$E$13</f>
        <v>2</v>
      </c>
      <c r="AU13" s="6">
        <v>2340</v>
      </c>
      <c r="AV13" s="78"/>
      <c r="AW13" s="8"/>
      <c r="AX13" s="13">
        <f t="shared" ref="AX13" si="295">AY13*AZ13</f>
        <v>5340</v>
      </c>
      <c r="AY13" s="78">
        <f t="shared" ref="AY13" si="296">$E$13</f>
        <v>2</v>
      </c>
      <c r="AZ13" s="6">
        <v>2670</v>
      </c>
      <c r="BA13" s="78"/>
      <c r="BB13" s="8"/>
      <c r="BC13" s="13">
        <f t="shared" ref="BC13" si="297">BD13*BE13</f>
        <v>0</v>
      </c>
      <c r="BD13" s="78">
        <f t="shared" ref="BD13" si="298">$E$13</f>
        <v>2</v>
      </c>
      <c r="BE13" s="6"/>
      <c r="BF13" s="78"/>
      <c r="BG13" s="8"/>
      <c r="BH13" s="13">
        <f t="shared" ref="BH13" si="299">BI13*BJ13</f>
        <v>0</v>
      </c>
      <c r="BI13" s="78">
        <f t="shared" ref="BI13" si="300">$E$13</f>
        <v>2</v>
      </c>
      <c r="BJ13" s="6"/>
      <c r="BK13" s="78"/>
      <c r="BL13" s="8"/>
      <c r="BM13" s="13">
        <f t="shared" ref="BM13" si="301">BN13*BO13</f>
        <v>0</v>
      </c>
      <c r="BN13" s="78">
        <f t="shared" ref="BN13" si="302">$E$13</f>
        <v>2</v>
      </c>
      <c r="BO13" s="6"/>
      <c r="BP13" s="78"/>
      <c r="BQ13" s="8"/>
      <c r="BR13" s="13">
        <f t="shared" ref="BR13" si="303">BS13*BT13</f>
        <v>0</v>
      </c>
      <c r="BS13" s="78">
        <f t="shared" ref="BS13" si="304">$E$13</f>
        <v>2</v>
      </c>
      <c r="BT13" s="6"/>
      <c r="BU13" s="78"/>
      <c r="BV13" s="8"/>
      <c r="BW13" s="13">
        <f t="shared" ref="BW13" si="305">BX13*BY13</f>
        <v>0</v>
      </c>
      <c r="BX13" s="78">
        <f t="shared" ref="BX13" si="306">$E$13</f>
        <v>2</v>
      </c>
      <c r="BY13" s="6"/>
      <c r="BZ13" s="78"/>
      <c r="CA13" s="8"/>
      <c r="CB13" s="13">
        <f t="shared" ref="CB13" si="307">CC13*CD13</f>
        <v>0</v>
      </c>
      <c r="CC13" s="78">
        <f t="shared" ref="CC13" si="308">$E$13</f>
        <v>2</v>
      </c>
      <c r="CD13" s="6"/>
      <c r="CE13" s="78"/>
      <c r="CF13" s="8"/>
      <c r="CG13" s="13">
        <f t="shared" ref="CG13" si="309">CH13*CI13</f>
        <v>0</v>
      </c>
      <c r="CH13" s="78">
        <f t="shared" ref="CH13" si="310">$E$13</f>
        <v>2</v>
      </c>
      <c r="CI13" s="6"/>
      <c r="CJ13" s="78"/>
      <c r="CK13" s="8"/>
      <c r="CL13" s="13">
        <f t="shared" ref="CL13" si="311">CM13*CN13</f>
        <v>0</v>
      </c>
      <c r="CM13" s="78">
        <f t="shared" ref="CM13" si="312">$E$13</f>
        <v>2</v>
      </c>
      <c r="CN13" s="6"/>
      <c r="CO13" s="78"/>
      <c r="CP13" s="8"/>
      <c r="CQ13" s="13">
        <f t="shared" ref="CQ13" si="313">CR13*CS13</f>
        <v>0</v>
      </c>
      <c r="CR13" s="78">
        <f t="shared" ref="CR13" si="314">$E$13</f>
        <v>2</v>
      </c>
      <c r="CS13" s="6"/>
      <c r="CT13" s="78"/>
      <c r="CU13" s="8"/>
      <c r="CV13" s="13">
        <f t="shared" ref="CV13" si="315">CW13*CX13</f>
        <v>0</v>
      </c>
      <c r="CW13" s="78">
        <f t="shared" ref="CW13" si="316">$E$13</f>
        <v>2</v>
      </c>
      <c r="CX13" s="6"/>
      <c r="CY13" s="78"/>
      <c r="CZ13" s="8"/>
      <c r="DA13" s="13">
        <f t="shared" ref="DA13" si="317">DB13*DC13</f>
        <v>0</v>
      </c>
      <c r="DB13" s="78">
        <f t="shared" ref="DB13" si="318">$E$13</f>
        <v>2</v>
      </c>
      <c r="DC13" s="6"/>
      <c r="DD13" s="78"/>
      <c r="DE13" s="8"/>
      <c r="DF13" s="13">
        <f t="shared" ref="DF13" si="319">DG13*DH13</f>
        <v>0</v>
      </c>
      <c r="DG13" s="78">
        <f t="shared" ref="DG13" si="320">$E$13</f>
        <v>2</v>
      </c>
      <c r="DH13" s="6"/>
      <c r="DI13" s="78"/>
      <c r="DJ13" s="8"/>
      <c r="DK13" s="13">
        <f t="shared" ref="DK13" si="321">DL13*DM13</f>
        <v>0</v>
      </c>
      <c r="DL13" s="78">
        <f t="shared" ref="DL13" si="322">$E$13</f>
        <v>2</v>
      </c>
      <c r="DM13" s="6"/>
      <c r="DN13" s="78"/>
      <c r="DO13" s="8"/>
      <c r="DP13" s="13">
        <f t="shared" ref="DP13" si="323">DQ13*DR13</f>
        <v>0</v>
      </c>
      <c r="DQ13" s="78">
        <f t="shared" ref="DQ13" si="324">$E$13</f>
        <v>2</v>
      </c>
      <c r="DR13" s="6"/>
      <c r="DS13" s="78"/>
      <c r="DT13" s="8"/>
      <c r="DU13" s="13">
        <f t="shared" ref="DU13" si="325">DV13*DW13</f>
        <v>0</v>
      </c>
      <c r="DV13" s="78">
        <f t="shared" ref="DV13" si="326">$E$13</f>
        <v>2</v>
      </c>
      <c r="DW13" s="6"/>
      <c r="DX13" s="78"/>
      <c r="DY13" s="8"/>
      <c r="DZ13" s="13">
        <f t="shared" ref="DZ13" si="327">EA13*EB13</f>
        <v>0</v>
      </c>
      <c r="EA13" s="78">
        <f t="shared" ref="EA13" si="328">$E$13</f>
        <v>2</v>
      </c>
      <c r="EB13" s="6"/>
      <c r="EC13" s="78"/>
      <c r="ED13" s="8"/>
      <c r="EE13" s="13">
        <f t="shared" ref="EE13" si="329">EF13*EG13</f>
        <v>0</v>
      </c>
      <c r="EF13" s="78">
        <f t="shared" ref="EF13" si="330">$E$13</f>
        <v>2</v>
      </c>
      <c r="EG13" s="6"/>
      <c r="EH13" s="78"/>
      <c r="EI13" s="8"/>
      <c r="EJ13" s="13">
        <f t="shared" ref="EJ13" si="331">EK13*EL13</f>
        <v>0</v>
      </c>
      <c r="EK13" s="78">
        <f t="shared" ref="EK13" si="332">$E$13</f>
        <v>2</v>
      </c>
      <c r="EL13" s="6"/>
      <c r="EM13" s="78"/>
      <c r="EN13" s="8"/>
      <c r="EO13" s="13">
        <f t="shared" ref="EO13" si="333">EP13*EQ13</f>
        <v>0</v>
      </c>
      <c r="EP13" s="78">
        <f t="shared" ref="EP13" si="334">$E$13</f>
        <v>2</v>
      </c>
      <c r="EQ13" s="6"/>
      <c r="ER13" s="78"/>
      <c r="ES13" s="8"/>
      <c r="ET13" s="13">
        <f t="shared" ref="ET13" si="335">EU13*EV13</f>
        <v>0</v>
      </c>
      <c r="EU13" s="78">
        <f t="shared" ref="EU13" si="336">$E$13</f>
        <v>2</v>
      </c>
      <c r="EV13" s="6"/>
      <c r="EW13" s="78"/>
      <c r="EX13" s="8"/>
      <c r="EY13" s="13">
        <f t="shared" ref="EY13" si="337">EZ13*FA13</f>
        <v>0</v>
      </c>
      <c r="EZ13" s="78">
        <f t="shared" ref="EZ13" si="338">$E$13</f>
        <v>2</v>
      </c>
      <c r="FA13" s="6"/>
      <c r="FB13" s="78"/>
      <c r="FC13" s="8"/>
      <c r="FD13" s="13">
        <f t="shared" ref="FD13" si="339">FE13*FF13</f>
        <v>0</v>
      </c>
      <c r="FE13" s="78">
        <f t="shared" ref="FE13" si="340">$E$13</f>
        <v>2</v>
      </c>
      <c r="FF13" s="6"/>
      <c r="FG13" s="78"/>
      <c r="FH13" s="8"/>
      <c r="FI13" s="13">
        <f t="shared" ref="FI13" si="341">FJ13*FK13</f>
        <v>0</v>
      </c>
      <c r="FJ13" s="78">
        <f t="shared" ref="FJ13" si="342">$E$13</f>
        <v>2</v>
      </c>
      <c r="FK13" s="6"/>
      <c r="FL13" s="78"/>
      <c r="FM13" s="8"/>
      <c r="FN13" s="13">
        <f t="shared" ref="FN13" si="343">FO13*FP13</f>
        <v>0</v>
      </c>
      <c r="FO13" s="78">
        <f t="shared" ref="FO13" si="344">$E$13</f>
        <v>2</v>
      </c>
      <c r="FP13" s="6"/>
      <c r="FQ13" s="78"/>
      <c r="FR13" s="8"/>
      <c r="FS13" s="13">
        <f t="shared" ref="FS13" si="345">FT13*FU13</f>
        <v>0</v>
      </c>
      <c r="FT13" s="78">
        <f t="shared" ref="FT13" si="346">$E$13</f>
        <v>2</v>
      </c>
      <c r="FU13" s="6"/>
      <c r="FV13" s="78"/>
      <c r="FW13" s="8"/>
      <c r="FX13" s="13">
        <f t="shared" ref="FX13" si="347">FY13*FZ13</f>
        <v>0</v>
      </c>
      <c r="FY13" s="78">
        <f t="shared" ref="FY13" si="348">$E$13</f>
        <v>2</v>
      </c>
      <c r="FZ13" s="6"/>
      <c r="GA13" s="78"/>
      <c r="GB13" s="8"/>
      <c r="GC13" s="13">
        <f t="shared" ref="GC13" si="349">GD13*GE13</f>
        <v>0</v>
      </c>
      <c r="GD13" s="78">
        <f t="shared" ref="GD13" si="350">$E$13</f>
        <v>2</v>
      </c>
      <c r="GE13" s="6"/>
      <c r="GF13" s="78"/>
      <c r="GG13" s="8"/>
      <c r="GH13" s="13">
        <f t="shared" ref="GH13" si="351">GI13*GJ13</f>
        <v>0</v>
      </c>
      <c r="GI13" s="78">
        <f t="shared" ref="GI13" si="352">$E$13</f>
        <v>2</v>
      </c>
      <c r="GJ13" s="6"/>
      <c r="GK13" s="78"/>
      <c r="GL13" s="8"/>
      <c r="GM13" s="13">
        <f t="shared" ref="GM13" si="353">GN13*GO13</f>
        <v>0</v>
      </c>
      <c r="GN13" s="78">
        <f t="shared" ref="GN13" si="354">$E$13</f>
        <v>2</v>
      </c>
      <c r="GO13" s="6"/>
      <c r="GP13" s="78"/>
      <c r="GQ13" s="8"/>
      <c r="GR13" s="13">
        <f t="shared" ref="GR13" si="355">GS13*GT13</f>
        <v>0</v>
      </c>
      <c r="GS13" s="78">
        <f t="shared" ref="GS13" si="356">$E$13</f>
        <v>2</v>
      </c>
      <c r="GT13" s="6"/>
      <c r="GU13" s="78"/>
      <c r="GV13" s="8"/>
      <c r="GW13" s="13">
        <f t="shared" ref="GW13" si="357">GX13*GY13</f>
        <v>0</v>
      </c>
      <c r="GX13" s="78">
        <f t="shared" ref="GX13" si="358">$E$13</f>
        <v>2</v>
      </c>
      <c r="GY13" s="6"/>
      <c r="GZ13" s="78"/>
      <c r="HA13" s="8"/>
      <c r="HB13" s="13">
        <f t="shared" ref="HB13" si="359">HC13*HD13</f>
        <v>0</v>
      </c>
      <c r="HC13" s="78">
        <f t="shared" ref="HC13" si="360">$E$13</f>
        <v>2</v>
      </c>
      <c r="HD13" s="6"/>
      <c r="HE13" s="78"/>
      <c r="HF13" s="8"/>
      <c r="HG13" s="13">
        <f t="shared" ref="HG13" si="361">HH13*HI13</f>
        <v>0</v>
      </c>
      <c r="HH13" s="78">
        <f t="shared" ref="HH13" si="362">$E$13</f>
        <v>2</v>
      </c>
      <c r="HI13" s="6"/>
      <c r="HJ13" s="78"/>
      <c r="HK13" s="8"/>
      <c r="HL13" s="13">
        <f t="shared" ref="HL13" si="363">HM13*HN13</f>
        <v>0</v>
      </c>
      <c r="HM13" s="78">
        <f t="shared" ref="HM13" si="364">$E$13</f>
        <v>2</v>
      </c>
      <c r="HN13" s="6"/>
      <c r="HO13" s="78"/>
      <c r="HP13" s="8"/>
      <c r="HQ13" s="13">
        <f t="shared" ref="HQ13" si="365">HR13*HS13</f>
        <v>0</v>
      </c>
      <c r="HR13" s="78">
        <f t="shared" ref="HR13" si="366">$E$13</f>
        <v>2</v>
      </c>
      <c r="HS13" s="6"/>
      <c r="HT13" s="78"/>
      <c r="HU13" s="8"/>
      <c r="HV13" s="13">
        <f t="shared" ref="HV13" si="367">HW13*HX13</f>
        <v>0</v>
      </c>
      <c r="HW13" s="78">
        <f t="shared" ref="HW13" si="368">$E$13</f>
        <v>2</v>
      </c>
      <c r="HX13" s="6"/>
      <c r="HY13" s="78"/>
      <c r="HZ13" s="8"/>
      <c r="IA13" s="13">
        <f t="shared" ref="IA13" si="369">IB13*IC13</f>
        <v>0</v>
      </c>
      <c r="IB13" s="78">
        <f t="shared" ref="IB13" si="370">$E$13</f>
        <v>2</v>
      </c>
      <c r="IC13" s="6"/>
      <c r="ID13" s="78"/>
      <c r="IE13" s="8"/>
      <c r="IF13" s="13">
        <f t="shared" ref="IF13" si="371">IG13*IH13</f>
        <v>0</v>
      </c>
      <c r="IG13" s="78">
        <f t="shared" ref="IG13" si="372">$E$13</f>
        <v>2</v>
      </c>
      <c r="IH13" s="6"/>
      <c r="II13" s="78"/>
      <c r="IJ13" s="8"/>
      <c r="IK13" s="13">
        <f t="shared" ref="IK13" si="373">IL13*IM13</f>
        <v>0</v>
      </c>
      <c r="IL13" s="78">
        <f t="shared" ref="IL13" si="374">$E$13</f>
        <v>2</v>
      </c>
      <c r="IM13" s="6"/>
      <c r="IN13" s="78"/>
      <c r="IO13" s="8"/>
      <c r="IP13" s="13">
        <f t="shared" ref="IP13" si="375">IQ13*IR13</f>
        <v>0</v>
      </c>
      <c r="IQ13" s="78">
        <f t="shared" ref="IQ13" si="376">$E$13</f>
        <v>2</v>
      </c>
      <c r="IR13" s="6"/>
      <c r="IS13" s="78"/>
      <c r="IT13" s="8"/>
      <c r="IU13" s="13">
        <f t="shared" ref="IU13" si="377">IV13*IW13</f>
        <v>0</v>
      </c>
      <c r="IV13" s="78">
        <f t="shared" ref="IV13" si="378">$E$13</f>
        <v>2</v>
      </c>
      <c r="IW13" s="6"/>
      <c r="IX13" s="78"/>
      <c r="IY13" s="8"/>
      <c r="IZ13" s="13">
        <f t="shared" ref="IZ13" si="379">JA13*JB13</f>
        <v>0</v>
      </c>
      <c r="JA13" s="78">
        <f t="shared" ref="JA13" si="380">$E$13</f>
        <v>2</v>
      </c>
      <c r="JB13" s="6"/>
      <c r="JC13" s="78"/>
      <c r="JD13" s="8"/>
      <c r="JE13" s="13">
        <f t="shared" ref="JE13" si="381">JF13*JG13</f>
        <v>0</v>
      </c>
      <c r="JF13" s="78">
        <f t="shared" ref="JF13" si="382">$E$13</f>
        <v>2</v>
      </c>
      <c r="JG13" s="6"/>
      <c r="JH13" s="78"/>
      <c r="JI13" s="8"/>
      <c r="JJ13" s="13">
        <f t="shared" ref="JJ13" si="383">JK13*JL13</f>
        <v>0</v>
      </c>
      <c r="JK13" s="78">
        <f t="shared" ref="JK13" si="384">$E$13</f>
        <v>2</v>
      </c>
      <c r="JL13" s="6"/>
      <c r="JM13" s="78"/>
      <c r="JN13" s="8"/>
      <c r="JO13" s="13">
        <f t="shared" ref="JO13" si="385">JP13*JQ13</f>
        <v>0</v>
      </c>
      <c r="JP13" s="78">
        <f t="shared" ref="JP13" si="386">$E$13</f>
        <v>2</v>
      </c>
      <c r="JQ13" s="6"/>
      <c r="JR13" s="78"/>
      <c r="JS13" s="8"/>
      <c r="JT13" s="13">
        <f t="shared" ref="JT13" si="387">JU13*JV13</f>
        <v>0</v>
      </c>
      <c r="JU13" s="78">
        <f t="shared" ref="JU13" si="388">$E$13</f>
        <v>2</v>
      </c>
      <c r="JV13" s="6"/>
      <c r="JW13" s="78"/>
      <c r="JX13" s="8"/>
      <c r="JY13" s="13">
        <f t="shared" ref="JY13" si="389">JZ13*KA13</f>
        <v>0</v>
      </c>
      <c r="JZ13" s="78">
        <f t="shared" ref="JZ13" si="390">$E$13</f>
        <v>2</v>
      </c>
      <c r="KA13" s="6"/>
      <c r="KB13" s="78"/>
      <c r="KC13" s="8"/>
      <c r="KD13" s="13">
        <f t="shared" ref="KD13" si="391">KE13*KF13</f>
        <v>0</v>
      </c>
      <c r="KE13" s="78">
        <f t="shared" ref="KE13" si="392">$E$13</f>
        <v>2</v>
      </c>
      <c r="KF13" s="6"/>
      <c r="KG13" s="78"/>
      <c r="KH13" s="8"/>
      <c r="KI13" s="13">
        <f t="shared" ref="KI13" si="393">KJ13*KK13</f>
        <v>0</v>
      </c>
      <c r="KJ13" s="78">
        <f t="shared" ref="KJ13" si="394">$E$13</f>
        <v>2</v>
      </c>
      <c r="KK13" s="6"/>
      <c r="KL13" s="78"/>
      <c r="KM13" s="8"/>
      <c r="KN13" s="13">
        <f t="shared" ref="KN13" si="395">KO13*KP13</f>
        <v>0</v>
      </c>
      <c r="KO13" s="78">
        <f t="shared" ref="KO13" si="396">$E$13</f>
        <v>2</v>
      </c>
      <c r="KP13" s="6"/>
      <c r="KQ13" s="78"/>
      <c r="KR13" s="8"/>
      <c r="KS13" s="13">
        <f t="shared" ref="KS13" si="397">KT13*KU13</f>
        <v>0</v>
      </c>
      <c r="KT13" s="78">
        <f t="shared" ref="KT13" si="398">$E$13</f>
        <v>2</v>
      </c>
      <c r="KU13" s="6"/>
      <c r="KV13" s="78"/>
      <c r="KW13" s="8"/>
      <c r="KX13" s="13">
        <f t="shared" ref="KX13" si="399">KY13*KZ13</f>
        <v>0</v>
      </c>
      <c r="KY13" s="78">
        <f t="shared" ref="KY13" si="400">$E$13</f>
        <v>2</v>
      </c>
      <c r="KZ13" s="6"/>
      <c r="LA13" s="78"/>
      <c r="LB13" s="8"/>
      <c r="LC13" s="13">
        <f t="shared" ref="LC13" si="401">LD13*LE13</f>
        <v>0</v>
      </c>
      <c r="LD13" s="78">
        <f t="shared" ref="LD13" si="402">$E$13</f>
        <v>2</v>
      </c>
      <c r="LE13" s="6"/>
      <c r="LF13" s="78"/>
      <c r="LG13" s="8"/>
      <c r="LH13" s="13">
        <f t="shared" ref="LH13" si="403">LI13*LJ13</f>
        <v>0</v>
      </c>
      <c r="LI13" s="78">
        <f t="shared" ref="LI13" si="404">$E$13</f>
        <v>2</v>
      </c>
      <c r="LJ13" s="6"/>
      <c r="LK13" s="78"/>
      <c r="LL13" s="8"/>
      <c r="LM13" s="13">
        <f t="shared" ref="LM13" si="405">LN13*LO13</f>
        <v>0</v>
      </c>
      <c r="LN13" s="78">
        <f t="shared" ref="LN13" si="406">$E$13</f>
        <v>2</v>
      </c>
      <c r="LO13" s="6"/>
      <c r="LP13" s="78"/>
      <c r="LQ13" s="8"/>
      <c r="LR13" s="13">
        <f t="shared" ref="LR13" si="407">LS13*LT13</f>
        <v>0</v>
      </c>
      <c r="LS13" s="78">
        <f t="shared" ref="LS13" si="408">$E$13</f>
        <v>2</v>
      </c>
      <c r="LT13" s="6"/>
      <c r="LU13" s="78"/>
      <c r="LV13" s="8"/>
      <c r="LW13" s="13">
        <f t="shared" ref="LW13" si="409">LX13*LY13</f>
        <v>0</v>
      </c>
      <c r="LX13" s="78">
        <f t="shared" ref="LX13" si="410">$E$13</f>
        <v>2</v>
      </c>
      <c r="LY13" s="6"/>
      <c r="LZ13" s="78"/>
      <c r="MA13" s="8"/>
      <c r="MB13" s="13">
        <f t="shared" ref="MB13" si="411">MC13*MD13</f>
        <v>0</v>
      </c>
      <c r="MC13" s="78">
        <f t="shared" ref="MC13" si="412">$E$13</f>
        <v>2</v>
      </c>
      <c r="MD13" s="6"/>
      <c r="ME13" s="78"/>
      <c r="MF13" s="8"/>
      <c r="MG13" s="13">
        <f t="shared" ref="MG13" si="413">MH13*MI13</f>
        <v>0</v>
      </c>
      <c r="MH13" s="78">
        <f t="shared" ref="MH13" si="414">$E$13</f>
        <v>2</v>
      </c>
      <c r="MI13" s="6"/>
      <c r="MJ13" s="78"/>
      <c r="MK13" s="8"/>
      <c r="ML13" s="13">
        <f t="shared" ref="ML13" si="415">MM13*MN13</f>
        <v>0</v>
      </c>
      <c r="MM13" s="78">
        <f t="shared" ref="MM13" si="416">$E$13</f>
        <v>2</v>
      </c>
      <c r="MN13" s="6"/>
      <c r="MO13" s="78"/>
      <c r="MP13" s="8"/>
      <c r="MQ13" s="13">
        <f t="shared" ref="MQ13" si="417">MR13*MS13</f>
        <v>0</v>
      </c>
      <c r="MR13" s="78">
        <f t="shared" ref="MR13" si="418">$E$13</f>
        <v>2</v>
      </c>
      <c r="MS13" s="6"/>
      <c r="MT13" s="78"/>
      <c r="MU13" s="8"/>
      <c r="MV13" s="13">
        <f t="shared" ref="MV13" si="419">MW13*MX13</f>
        <v>0</v>
      </c>
      <c r="MW13" s="78">
        <f t="shared" ref="MW13" si="420">$E$13</f>
        <v>2</v>
      </c>
      <c r="MX13" s="6"/>
      <c r="MY13" s="78"/>
      <c r="MZ13" s="8"/>
      <c r="NA13" s="13">
        <f t="shared" ref="NA13" si="421">NB13*NC13</f>
        <v>0</v>
      </c>
      <c r="NB13" s="78">
        <f t="shared" ref="NB13" si="422">$E$13</f>
        <v>2</v>
      </c>
      <c r="NC13" s="6"/>
      <c r="ND13" s="78"/>
      <c r="NE13" s="8"/>
      <c r="NF13" s="13">
        <f t="shared" ref="NF13" si="423">NG13*NH13</f>
        <v>0</v>
      </c>
      <c r="NG13" s="78">
        <f t="shared" ref="NG13" si="424">$E$13</f>
        <v>2</v>
      </c>
      <c r="NH13" s="6"/>
      <c r="NI13" s="78"/>
      <c r="NJ13" s="8"/>
      <c r="NK13" s="13">
        <f t="shared" ref="NK13" si="425">NL13*NM13</f>
        <v>0</v>
      </c>
      <c r="NL13" s="78">
        <f t="shared" ref="NL13" si="426">$E$13</f>
        <v>2</v>
      </c>
      <c r="NM13" s="6"/>
      <c r="NN13" s="78"/>
      <c r="NO13" s="8"/>
      <c r="NP13" s="13">
        <f t="shared" ref="NP13" si="427">NQ13*NR13</f>
        <v>0</v>
      </c>
      <c r="NQ13" s="78">
        <f t="shared" ref="NQ13" si="428">$E$13</f>
        <v>2</v>
      </c>
      <c r="NR13" s="6"/>
      <c r="NS13" s="78"/>
      <c r="NT13" s="8"/>
      <c r="NU13" s="13">
        <f t="shared" ref="NU13" si="429">NV13*NW13</f>
        <v>0</v>
      </c>
      <c r="NV13" s="78">
        <f t="shared" ref="NV13" si="430">$E$13</f>
        <v>2</v>
      </c>
      <c r="NW13" s="6"/>
      <c r="NX13" s="78"/>
      <c r="NY13" s="8"/>
      <c r="NZ13" s="13">
        <f t="shared" ref="NZ13" si="431">OA13*OB13</f>
        <v>0</v>
      </c>
      <c r="OA13" s="78">
        <f t="shared" ref="OA13" si="432">$E$13</f>
        <v>2</v>
      </c>
      <c r="OB13" s="6"/>
      <c r="OC13" s="78"/>
      <c r="OD13" s="8"/>
      <c r="OE13" s="13">
        <f t="shared" ref="OE13" si="433">OF13*OG13</f>
        <v>0</v>
      </c>
      <c r="OF13" s="78">
        <f t="shared" ref="OF13" si="434">$E$13</f>
        <v>2</v>
      </c>
      <c r="OG13" s="6"/>
      <c r="OH13" s="78"/>
      <c r="OI13" s="8"/>
      <c r="OJ13" s="13">
        <f t="shared" ref="OJ13" si="435">OK13*OL13</f>
        <v>0</v>
      </c>
      <c r="OK13" s="78">
        <f t="shared" ref="OK13" si="436">$E$13</f>
        <v>2</v>
      </c>
      <c r="OL13" s="6"/>
      <c r="OM13" s="78"/>
      <c r="ON13" s="8"/>
      <c r="OO13" s="13">
        <f t="shared" ref="OO13" si="437">OP13*OQ13</f>
        <v>0</v>
      </c>
      <c r="OP13" s="78">
        <f t="shared" ref="OP13" si="438">$E$13</f>
        <v>2</v>
      </c>
      <c r="OQ13" s="6"/>
      <c r="OR13" s="78"/>
      <c r="OS13" s="8"/>
      <c r="OT13" s="13">
        <f t="shared" ref="OT13" si="439">OU13*OV13</f>
        <v>0</v>
      </c>
      <c r="OU13" s="78">
        <f t="shared" ref="OU13" si="440">$E$13</f>
        <v>2</v>
      </c>
      <c r="OV13" s="6"/>
      <c r="OW13" s="78"/>
      <c r="OX13" s="8"/>
      <c r="OY13" s="13">
        <f t="shared" ref="OY13" si="441">OZ13*PA13</f>
        <v>0</v>
      </c>
      <c r="OZ13" s="78">
        <f t="shared" ref="OZ13" si="442">$E$13</f>
        <v>2</v>
      </c>
      <c r="PA13" s="6"/>
      <c r="PB13" s="78"/>
      <c r="PC13" s="8"/>
      <c r="PD13" s="13">
        <f t="shared" ref="PD13" si="443">PE13*PF13</f>
        <v>0</v>
      </c>
      <c r="PE13" s="78">
        <f t="shared" ref="PE13" si="444">$E$13</f>
        <v>2</v>
      </c>
      <c r="PF13" s="6"/>
      <c r="PG13" s="78"/>
      <c r="PH13" s="8"/>
      <c r="PI13" s="13">
        <f t="shared" ref="PI13" si="445">PJ13*PK13</f>
        <v>0</v>
      </c>
      <c r="PJ13" s="78">
        <f t="shared" ref="PJ13" si="446">$E$13</f>
        <v>2</v>
      </c>
      <c r="PK13" s="6"/>
      <c r="PL13" s="78"/>
      <c r="PM13" s="8"/>
      <c r="PN13" s="13">
        <f t="shared" ref="PN13" si="447">PO13*PP13</f>
        <v>0</v>
      </c>
      <c r="PO13" s="78">
        <f t="shared" ref="PO13" si="448">$E$13</f>
        <v>2</v>
      </c>
      <c r="PP13" s="6"/>
      <c r="PQ13" s="78"/>
      <c r="PR13" s="8"/>
      <c r="PS13" s="13">
        <f t="shared" ref="PS13" si="449">PT13*PU13</f>
        <v>0</v>
      </c>
      <c r="PT13" s="78">
        <f t="shared" ref="PT13" si="450">$E$13</f>
        <v>2</v>
      </c>
      <c r="PU13" s="6"/>
      <c r="PV13" s="78"/>
      <c r="PW13" s="8"/>
      <c r="PX13" s="13">
        <f t="shared" ref="PX13" si="451">PY13*PZ13</f>
        <v>0</v>
      </c>
      <c r="PY13" s="78">
        <f t="shared" ref="PY13" si="452">$E$13</f>
        <v>2</v>
      </c>
      <c r="PZ13" s="6"/>
      <c r="QA13" s="78"/>
      <c r="QB13" s="8"/>
      <c r="QC13" s="13">
        <f t="shared" ref="QC13" si="453">QD13*QE13</f>
        <v>0</v>
      </c>
      <c r="QD13" s="78">
        <f t="shared" ref="QD13" si="454">$E$13</f>
        <v>2</v>
      </c>
      <c r="QE13" s="6"/>
      <c r="QF13" s="78"/>
      <c r="QG13" s="8"/>
      <c r="QH13" s="13">
        <f t="shared" ref="QH13" si="455">QI13*QJ13</f>
        <v>0</v>
      </c>
      <c r="QI13" s="78">
        <f t="shared" ref="QI13" si="456">$E$13</f>
        <v>2</v>
      </c>
      <c r="QJ13" s="6"/>
      <c r="QK13" s="78"/>
      <c r="QL13" s="8"/>
      <c r="QM13" s="13">
        <f t="shared" ref="QM13" si="457">QN13*QO13</f>
        <v>0</v>
      </c>
      <c r="QN13" s="78">
        <f t="shared" ref="QN13" si="458">$E$13</f>
        <v>2</v>
      </c>
      <c r="QO13" s="6"/>
      <c r="QP13" s="78"/>
      <c r="QQ13" s="8"/>
      <c r="QR13" s="13">
        <f t="shared" ref="QR13" si="459">QS13*QT13</f>
        <v>0</v>
      </c>
      <c r="QS13" s="78">
        <f t="shared" ref="QS13" si="460">$E$13</f>
        <v>2</v>
      </c>
      <c r="QT13" s="6"/>
      <c r="QU13" s="78"/>
      <c r="QV13" s="8"/>
      <c r="QW13" s="13">
        <f t="shared" ref="QW13" si="461">QX13*QY13</f>
        <v>0</v>
      </c>
      <c r="QX13" s="78">
        <f t="shared" ref="QX13" si="462">$E$13</f>
        <v>2</v>
      </c>
      <c r="QY13" s="6"/>
      <c r="QZ13" s="78"/>
      <c r="RA13" s="8"/>
      <c r="RB13" s="13">
        <f t="shared" ref="RB13" si="463">RC13*RD13</f>
        <v>0</v>
      </c>
      <c r="RC13" s="78">
        <f t="shared" ref="RC13" si="464">$E$13</f>
        <v>2</v>
      </c>
      <c r="RD13" s="6"/>
      <c r="RE13" s="78"/>
      <c r="RF13" s="8"/>
      <c r="RG13" s="13">
        <f t="shared" ref="RG13" si="465">RH13*RI13</f>
        <v>0</v>
      </c>
      <c r="RH13" s="78">
        <f t="shared" ref="RH13" si="466">$E$13</f>
        <v>2</v>
      </c>
      <c r="RI13" s="6"/>
      <c r="RJ13" s="78"/>
      <c r="RK13" s="8"/>
      <c r="RL13" s="13">
        <f t="shared" ref="RL13" si="467">RM13*RN13</f>
        <v>0</v>
      </c>
      <c r="RM13" s="78">
        <f t="shared" ref="RM13" si="468">$E$13</f>
        <v>2</v>
      </c>
      <c r="RN13" s="6"/>
      <c r="RO13" s="78"/>
      <c r="RP13" s="8"/>
      <c r="RQ13" s="13">
        <f t="shared" ref="RQ13" si="469">RR13*RS13</f>
        <v>0</v>
      </c>
      <c r="RR13" s="78">
        <f t="shared" ref="RR13" si="470">$E$13</f>
        <v>2</v>
      </c>
      <c r="RS13" s="6"/>
      <c r="RT13" s="78"/>
      <c r="RU13" s="8"/>
      <c r="RV13" s="13">
        <f t="shared" ref="RV13" si="471">RW13*RX13</f>
        <v>0</v>
      </c>
      <c r="RW13" s="78">
        <f t="shared" ref="RW13" si="472">$E$13</f>
        <v>2</v>
      </c>
      <c r="RX13" s="6"/>
      <c r="RY13" s="78"/>
      <c r="RZ13" s="8"/>
      <c r="SA13" s="13">
        <f t="shared" ref="SA13" si="473">SB13*SC13</f>
        <v>0</v>
      </c>
      <c r="SB13" s="78">
        <f t="shared" ref="SB13" si="474">$E$13</f>
        <v>2</v>
      </c>
      <c r="SC13" s="6"/>
      <c r="SD13" s="78"/>
      <c r="SE13" s="8"/>
      <c r="SF13" s="13">
        <f t="shared" ref="SF13" si="475">SG13*SH13</f>
        <v>0</v>
      </c>
      <c r="SG13" s="78">
        <f t="shared" ref="SG13" si="476">$E$13</f>
        <v>2</v>
      </c>
      <c r="SH13" s="6"/>
      <c r="SI13" s="78"/>
      <c r="SJ13" s="8"/>
      <c r="SK13" s="13">
        <f t="shared" ref="SK13" si="477">SL13*SM13</f>
        <v>0</v>
      </c>
      <c r="SL13" s="78">
        <f t="shared" ref="SL13" si="478">$E$13</f>
        <v>2</v>
      </c>
      <c r="SM13" s="6"/>
      <c r="SN13" s="78"/>
      <c r="SO13" s="8"/>
      <c r="SP13" s="13">
        <f t="shared" ref="SP13" si="479">SQ13*SR13</f>
        <v>0</v>
      </c>
      <c r="SQ13" s="78">
        <f t="shared" ref="SQ13" si="480">$E$13</f>
        <v>2</v>
      </c>
      <c r="SR13" s="6"/>
      <c r="SS13" s="78"/>
      <c r="ST13" s="8"/>
      <c r="SU13" s="53"/>
      <c r="SV13" s="13">
        <f>SW13*SX13</f>
        <v>2000</v>
      </c>
      <c r="SW13" s="78">
        <f>AVERAGEIFS($S13:$SU13,$S$2:$SU$2,SW$2,$S$1:$SU$1,SW$11)</f>
        <v>2</v>
      </c>
      <c r="SX13" s="171">
        <v>1000</v>
      </c>
      <c r="SY13" s="78"/>
      <c r="SZ13" s="8"/>
      <c r="TA13" s="53"/>
      <c r="TB13" s="13">
        <f>TC13*TD13</f>
        <v>2000</v>
      </c>
      <c r="TC13" s="78">
        <f>AVERAGEIFS($S13:$SU13,$S$2:$SU$2,TC$2,$S$1:$SU$1,TC$11)</f>
        <v>2</v>
      </c>
      <c r="TD13" s="171">
        <v>1000</v>
      </c>
      <c r="TE13" s="78"/>
      <c r="TF13" s="8"/>
      <c r="TG13" s="53"/>
      <c r="TH13" s="13" t="e">
        <f>TI13*TJ13</f>
        <v>#DIV/0!</v>
      </c>
      <c r="TI13" s="78" t="e">
        <f>AVERAGEIFS($S13:$SU13,$S$2:$SU$2,TI$2,$S$1:$SU$1,TI$11)</f>
        <v>#DIV/0!</v>
      </c>
      <c r="TJ13" s="171">
        <v>1000</v>
      </c>
      <c r="TK13" s="78"/>
      <c r="TL13" s="8"/>
      <c r="TM13" s="53"/>
      <c r="TN13" s="13">
        <f>TO13*TP13</f>
        <v>2000</v>
      </c>
      <c r="TO13" s="78">
        <f>AVERAGEIFS($S13:$SU13,$S$2:$SU$2,TO$2,$S$1:$SU$1,TO$11)</f>
        <v>2</v>
      </c>
      <c r="TP13" s="171">
        <v>1000</v>
      </c>
      <c r="TQ13" s="78"/>
      <c r="TR13" s="8"/>
      <c r="TS13" s="53"/>
      <c r="TT13" s="13" t="e">
        <f>TU13*TV13</f>
        <v>#DIV/0!</v>
      </c>
      <c r="TU13" s="78" t="e">
        <f>AVERAGEIFS($S13:$SU13,$S$2:$SU$2,TU$2,$S$1:$SU$1,TU$11)</f>
        <v>#DIV/0!</v>
      </c>
      <c r="TV13" s="171">
        <v>1000</v>
      </c>
      <c r="TW13" s="78"/>
      <c r="TX13" s="8"/>
      <c r="TY13" s="53"/>
      <c r="TZ13" s="13">
        <f>UA13*UB13</f>
        <v>2000</v>
      </c>
      <c r="UA13" s="78">
        <f>AVERAGEIFS($S13:$SU13,$S$2:$SU$2,UA$2,$S$1:$SU$1,UA$11)</f>
        <v>2</v>
      </c>
      <c r="UB13" s="171">
        <v>1000</v>
      </c>
      <c r="UC13" s="78"/>
      <c r="UD13" s="8"/>
      <c r="UE13" s="53"/>
      <c r="UF13" s="13">
        <f>UG13*UH13</f>
        <v>2000</v>
      </c>
      <c r="UG13" s="78">
        <f>AVERAGEIFS($S13:$SU13,$S$2:$SU$2,UG$2,$S$1:$SU$1,UG$11)</f>
        <v>2</v>
      </c>
      <c r="UH13" s="171">
        <v>1000</v>
      </c>
      <c r="UI13" s="78"/>
      <c r="UJ13" s="8"/>
      <c r="UK13" s="53"/>
      <c r="UL13" s="13" t="e">
        <f>UM13*UN13</f>
        <v>#DIV/0!</v>
      </c>
      <c r="UM13" s="78" t="e">
        <f>AVERAGEIFS($S13:$SU13,$S$2:$SU$2,UM$2,$S$1:$SU$1,UM$11)</f>
        <v>#DIV/0!</v>
      </c>
      <c r="UN13" s="171">
        <v>1000</v>
      </c>
      <c r="UO13" s="78"/>
      <c r="UP13" s="8"/>
      <c r="UQ13" s="53"/>
      <c r="UR13" s="13" t="e">
        <f>US13*UT13</f>
        <v>#DIV/0!</v>
      </c>
      <c r="US13" s="78" t="e">
        <f>AVERAGEIFS($S13:$SU13,$S$2:$SU$2,US$2,$S$1:$SU$1,US$11)</f>
        <v>#DIV/0!</v>
      </c>
      <c r="UT13" s="171">
        <v>1000</v>
      </c>
      <c r="UU13" s="78"/>
      <c r="UV13" s="8"/>
      <c r="UW13" s="53"/>
      <c r="UX13" s="13">
        <f>UY13*UZ13</f>
        <v>2000</v>
      </c>
      <c r="UY13" s="78">
        <f>AVERAGEIFS($S13:$SU13,$S$2:$SU$2,UY$2,$S$1:$SU$1,UY$11)</f>
        <v>2</v>
      </c>
      <c r="UZ13" s="171">
        <v>1000</v>
      </c>
      <c r="VA13" s="78"/>
      <c r="VB13" s="8"/>
      <c r="VC13" s="53"/>
      <c r="VD13" s="13" t="e">
        <f>VE13*VF13</f>
        <v>#DIV/0!</v>
      </c>
      <c r="VE13" s="78" t="e">
        <f>AVERAGEIFS($S13:$SU13,$S$2:$SU$2,VE$2,$S$1:$SU$1,VE$11)</f>
        <v>#DIV/0!</v>
      </c>
      <c r="VF13" s="171">
        <v>1000</v>
      </c>
      <c r="VG13" s="78"/>
      <c r="VH13" s="8"/>
      <c r="VI13" s="53"/>
      <c r="VJ13" s="13" t="e">
        <f>VK13*VL13</f>
        <v>#DIV/0!</v>
      </c>
      <c r="VK13" s="78" t="e">
        <f>AVERAGEIFS($S13:$SU13,$S$2:$SU$2,VK$2,$S$1:$SU$1,VK$11)</f>
        <v>#DIV/0!</v>
      </c>
      <c r="VL13" s="171">
        <v>1000</v>
      </c>
      <c r="VM13" s="78"/>
      <c r="VN13" s="8"/>
      <c r="VO13" s="53"/>
    </row>
    <row r="14" spans="1:587" ht="13.5" thickBot="1" x14ac:dyDescent="0.25">
      <c r="C14" s="179"/>
      <c r="D14" s="9"/>
      <c r="E14" s="10"/>
      <c r="F14" s="11"/>
      <c r="G14" s="53"/>
      <c r="H14" s="9"/>
      <c r="I14" s="10"/>
      <c r="J14" s="10"/>
      <c r="K14" s="10"/>
      <c r="L14" s="11"/>
      <c r="M14" s="53"/>
      <c r="N14" s="9"/>
      <c r="O14" s="10"/>
      <c r="P14" s="10"/>
      <c r="Q14" s="10"/>
      <c r="R14" s="11"/>
      <c r="S14" s="53"/>
      <c r="T14" s="9"/>
      <c r="U14" s="10"/>
      <c r="V14" s="10"/>
      <c r="W14" s="10"/>
      <c r="X14" s="11"/>
      <c r="Y14" s="9"/>
      <c r="Z14" s="10"/>
      <c r="AA14" s="10"/>
      <c r="AB14" s="10"/>
      <c r="AC14" s="11"/>
      <c r="AD14" s="9"/>
      <c r="AE14" s="10"/>
      <c r="AF14" s="10"/>
      <c r="AG14" s="10"/>
      <c r="AH14" s="11"/>
      <c r="AI14" s="9"/>
      <c r="AJ14" s="10"/>
      <c r="AK14" s="10"/>
      <c r="AL14" s="10"/>
      <c r="AM14" s="11"/>
      <c r="AN14" s="9"/>
      <c r="AO14" s="10"/>
      <c r="AP14" s="10"/>
      <c r="AQ14" s="10"/>
      <c r="AR14" s="11"/>
      <c r="AS14" s="9"/>
      <c r="AT14" s="10"/>
      <c r="AU14" s="10"/>
      <c r="AV14" s="10"/>
      <c r="AW14" s="11"/>
      <c r="AX14" s="9"/>
      <c r="AY14" s="10"/>
      <c r="AZ14" s="10"/>
      <c r="BA14" s="10"/>
      <c r="BB14" s="11"/>
      <c r="BC14" s="9"/>
      <c r="BD14" s="10"/>
      <c r="BE14" s="10"/>
      <c r="BF14" s="10"/>
      <c r="BG14" s="11"/>
      <c r="BH14" s="9"/>
      <c r="BI14" s="10"/>
      <c r="BJ14" s="10"/>
      <c r="BK14" s="10"/>
      <c r="BL14" s="11"/>
      <c r="BM14" s="9"/>
      <c r="BN14" s="10"/>
      <c r="BO14" s="10"/>
      <c r="BP14" s="10"/>
      <c r="BQ14" s="11"/>
      <c r="BR14" s="9"/>
      <c r="BS14" s="10"/>
      <c r="BT14" s="10"/>
      <c r="BU14" s="10"/>
      <c r="BV14" s="11"/>
      <c r="BW14" s="9"/>
      <c r="BX14" s="10"/>
      <c r="BY14" s="10"/>
      <c r="BZ14" s="10"/>
      <c r="CA14" s="11"/>
      <c r="CB14" s="9"/>
      <c r="CC14" s="10"/>
      <c r="CD14" s="10"/>
      <c r="CE14" s="10"/>
      <c r="CF14" s="11"/>
      <c r="CG14" s="9"/>
      <c r="CH14" s="10"/>
      <c r="CI14" s="10"/>
      <c r="CJ14" s="10"/>
      <c r="CK14" s="11"/>
      <c r="CL14" s="9"/>
      <c r="CM14" s="10"/>
      <c r="CN14" s="10"/>
      <c r="CO14" s="10"/>
      <c r="CP14" s="11"/>
      <c r="CQ14" s="9"/>
      <c r="CR14" s="10"/>
      <c r="CS14" s="10"/>
      <c r="CT14" s="10"/>
      <c r="CU14" s="11"/>
      <c r="CV14" s="9"/>
      <c r="CW14" s="10"/>
      <c r="CX14" s="10"/>
      <c r="CY14" s="10"/>
      <c r="CZ14" s="11"/>
      <c r="DA14" s="9"/>
      <c r="DB14" s="10"/>
      <c r="DC14" s="10"/>
      <c r="DD14" s="10"/>
      <c r="DE14" s="11"/>
      <c r="DF14" s="9"/>
      <c r="DG14" s="10"/>
      <c r="DH14" s="10"/>
      <c r="DI14" s="10"/>
      <c r="DJ14" s="11"/>
      <c r="DK14" s="9"/>
      <c r="DL14" s="10"/>
      <c r="DM14" s="10"/>
      <c r="DN14" s="10"/>
      <c r="DO14" s="11"/>
      <c r="DP14" s="9"/>
      <c r="DQ14" s="10"/>
      <c r="DR14" s="10"/>
      <c r="DS14" s="10"/>
      <c r="DT14" s="11"/>
      <c r="DU14" s="9"/>
      <c r="DV14" s="10"/>
      <c r="DW14" s="10"/>
      <c r="DX14" s="10"/>
      <c r="DY14" s="11"/>
      <c r="DZ14" s="9"/>
      <c r="EA14" s="10"/>
      <c r="EB14" s="10"/>
      <c r="EC14" s="10"/>
      <c r="ED14" s="11"/>
      <c r="EE14" s="9"/>
      <c r="EF14" s="10"/>
      <c r="EG14" s="10"/>
      <c r="EH14" s="10"/>
      <c r="EI14" s="11"/>
      <c r="EJ14" s="9"/>
      <c r="EK14" s="10"/>
      <c r="EL14" s="10"/>
      <c r="EM14" s="10"/>
      <c r="EN14" s="11"/>
      <c r="EO14" s="9"/>
      <c r="EP14" s="10"/>
      <c r="EQ14" s="10"/>
      <c r="ER14" s="10"/>
      <c r="ES14" s="11"/>
      <c r="ET14" s="9"/>
      <c r="EU14" s="10"/>
      <c r="EV14" s="10"/>
      <c r="EW14" s="10"/>
      <c r="EX14" s="11"/>
      <c r="EY14" s="9"/>
      <c r="EZ14" s="10"/>
      <c r="FA14" s="10"/>
      <c r="FB14" s="10"/>
      <c r="FC14" s="11"/>
      <c r="FD14" s="9"/>
      <c r="FE14" s="10"/>
      <c r="FF14" s="10"/>
      <c r="FG14" s="10"/>
      <c r="FH14" s="11"/>
      <c r="FI14" s="9"/>
      <c r="FJ14" s="10"/>
      <c r="FK14" s="10"/>
      <c r="FL14" s="10"/>
      <c r="FM14" s="11"/>
      <c r="FN14" s="9"/>
      <c r="FO14" s="10"/>
      <c r="FP14" s="10"/>
      <c r="FQ14" s="10"/>
      <c r="FR14" s="11"/>
      <c r="FS14" s="9"/>
      <c r="FT14" s="10"/>
      <c r="FU14" s="10"/>
      <c r="FV14" s="10"/>
      <c r="FW14" s="11"/>
      <c r="FX14" s="9"/>
      <c r="FY14" s="10"/>
      <c r="FZ14" s="10"/>
      <c r="GA14" s="10"/>
      <c r="GB14" s="11"/>
      <c r="GC14" s="9"/>
      <c r="GD14" s="10"/>
      <c r="GE14" s="10"/>
      <c r="GF14" s="10"/>
      <c r="GG14" s="11"/>
      <c r="GH14" s="9"/>
      <c r="GI14" s="10"/>
      <c r="GJ14" s="10"/>
      <c r="GK14" s="10"/>
      <c r="GL14" s="11"/>
      <c r="GM14" s="9"/>
      <c r="GN14" s="10"/>
      <c r="GO14" s="10"/>
      <c r="GP14" s="10"/>
      <c r="GQ14" s="11"/>
      <c r="GR14" s="9"/>
      <c r="GS14" s="10"/>
      <c r="GT14" s="10"/>
      <c r="GU14" s="10"/>
      <c r="GV14" s="11"/>
      <c r="GW14" s="9"/>
      <c r="GX14" s="10"/>
      <c r="GY14" s="10"/>
      <c r="GZ14" s="10"/>
      <c r="HA14" s="11"/>
      <c r="HB14" s="9"/>
      <c r="HC14" s="10"/>
      <c r="HD14" s="10"/>
      <c r="HE14" s="10"/>
      <c r="HF14" s="11"/>
      <c r="HG14" s="9"/>
      <c r="HH14" s="10"/>
      <c r="HI14" s="10"/>
      <c r="HJ14" s="10"/>
      <c r="HK14" s="11"/>
      <c r="HL14" s="9"/>
      <c r="HM14" s="10"/>
      <c r="HN14" s="10"/>
      <c r="HO14" s="10"/>
      <c r="HP14" s="11"/>
      <c r="HQ14" s="9"/>
      <c r="HR14" s="10"/>
      <c r="HS14" s="10"/>
      <c r="HT14" s="10"/>
      <c r="HU14" s="11"/>
      <c r="HV14" s="9"/>
      <c r="HW14" s="10"/>
      <c r="HX14" s="10"/>
      <c r="HY14" s="10"/>
      <c r="HZ14" s="11"/>
      <c r="IA14" s="9"/>
      <c r="IB14" s="10"/>
      <c r="IC14" s="10"/>
      <c r="ID14" s="10"/>
      <c r="IE14" s="11"/>
      <c r="IF14" s="9"/>
      <c r="IG14" s="10"/>
      <c r="IH14" s="10"/>
      <c r="II14" s="10"/>
      <c r="IJ14" s="11"/>
      <c r="IK14" s="9"/>
      <c r="IL14" s="10"/>
      <c r="IM14" s="10"/>
      <c r="IN14" s="10"/>
      <c r="IO14" s="11"/>
      <c r="IP14" s="9"/>
      <c r="IQ14" s="10"/>
      <c r="IR14" s="10"/>
      <c r="IS14" s="10"/>
      <c r="IT14" s="11"/>
      <c r="IU14" s="9"/>
      <c r="IV14" s="10"/>
      <c r="IW14" s="10"/>
      <c r="IX14" s="10"/>
      <c r="IY14" s="11"/>
      <c r="IZ14" s="9"/>
      <c r="JA14" s="10"/>
      <c r="JB14" s="10"/>
      <c r="JC14" s="10"/>
      <c r="JD14" s="11"/>
      <c r="JE14" s="9"/>
      <c r="JF14" s="10"/>
      <c r="JG14" s="10"/>
      <c r="JH14" s="10"/>
      <c r="JI14" s="11"/>
      <c r="JJ14" s="9"/>
      <c r="JK14" s="10"/>
      <c r="JL14" s="10"/>
      <c r="JM14" s="10"/>
      <c r="JN14" s="11"/>
      <c r="JO14" s="9"/>
      <c r="JP14" s="10"/>
      <c r="JQ14" s="10"/>
      <c r="JR14" s="10"/>
      <c r="JS14" s="11"/>
      <c r="JT14" s="9"/>
      <c r="JU14" s="10"/>
      <c r="JV14" s="10"/>
      <c r="JW14" s="10"/>
      <c r="JX14" s="11"/>
      <c r="JY14" s="9"/>
      <c r="JZ14" s="10"/>
      <c r="KA14" s="10"/>
      <c r="KB14" s="10"/>
      <c r="KC14" s="11"/>
      <c r="KD14" s="9"/>
      <c r="KE14" s="10"/>
      <c r="KF14" s="10"/>
      <c r="KG14" s="10"/>
      <c r="KH14" s="11"/>
      <c r="KI14" s="9"/>
      <c r="KJ14" s="10"/>
      <c r="KK14" s="10"/>
      <c r="KL14" s="10"/>
      <c r="KM14" s="11"/>
      <c r="KN14" s="9"/>
      <c r="KO14" s="10"/>
      <c r="KP14" s="10"/>
      <c r="KQ14" s="10"/>
      <c r="KR14" s="11"/>
      <c r="KS14" s="9"/>
      <c r="KT14" s="10"/>
      <c r="KU14" s="10"/>
      <c r="KV14" s="10"/>
      <c r="KW14" s="11"/>
      <c r="KX14" s="9"/>
      <c r="KY14" s="10"/>
      <c r="KZ14" s="10"/>
      <c r="LA14" s="10"/>
      <c r="LB14" s="11"/>
      <c r="LC14" s="9"/>
      <c r="LD14" s="10"/>
      <c r="LE14" s="10"/>
      <c r="LF14" s="10"/>
      <c r="LG14" s="11"/>
      <c r="LH14" s="9"/>
      <c r="LI14" s="10"/>
      <c r="LJ14" s="10"/>
      <c r="LK14" s="10"/>
      <c r="LL14" s="11"/>
      <c r="LM14" s="9"/>
      <c r="LN14" s="10"/>
      <c r="LO14" s="10"/>
      <c r="LP14" s="10"/>
      <c r="LQ14" s="11"/>
      <c r="LR14" s="9"/>
      <c r="LS14" s="10"/>
      <c r="LT14" s="10"/>
      <c r="LU14" s="10"/>
      <c r="LV14" s="11"/>
      <c r="LW14" s="9"/>
      <c r="LX14" s="10"/>
      <c r="LY14" s="10"/>
      <c r="LZ14" s="10"/>
      <c r="MA14" s="11"/>
      <c r="MB14" s="9"/>
      <c r="MC14" s="10"/>
      <c r="MD14" s="10"/>
      <c r="ME14" s="10"/>
      <c r="MF14" s="11"/>
      <c r="MG14" s="9"/>
      <c r="MH14" s="10"/>
      <c r="MI14" s="10"/>
      <c r="MJ14" s="10"/>
      <c r="MK14" s="11"/>
      <c r="ML14" s="9"/>
      <c r="MM14" s="10"/>
      <c r="MN14" s="10"/>
      <c r="MO14" s="10"/>
      <c r="MP14" s="11"/>
      <c r="MQ14" s="9"/>
      <c r="MR14" s="10"/>
      <c r="MS14" s="10"/>
      <c r="MT14" s="10"/>
      <c r="MU14" s="11"/>
      <c r="MV14" s="9"/>
      <c r="MW14" s="10"/>
      <c r="MX14" s="10"/>
      <c r="MY14" s="10"/>
      <c r="MZ14" s="11"/>
      <c r="NA14" s="9"/>
      <c r="NB14" s="10"/>
      <c r="NC14" s="10"/>
      <c r="ND14" s="10"/>
      <c r="NE14" s="11"/>
      <c r="NF14" s="9"/>
      <c r="NG14" s="10"/>
      <c r="NH14" s="10"/>
      <c r="NI14" s="10"/>
      <c r="NJ14" s="11"/>
      <c r="NK14" s="9"/>
      <c r="NL14" s="10"/>
      <c r="NM14" s="10"/>
      <c r="NN14" s="10"/>
      <c r="NO14" s="11"/>
      <c r="NP14" s="9"/>
      <c r="NQ14" s="10"/>
      <c r="NR14" s="10"/>
      <c r="NS14" s="10"/>
      <c r="NT14" s="11"/>
      <c r="NU14" s="9"/>
      <c r="NV14" s="10"/>
      <c r="NW14" s="10"/>
      <c r="NX14" s="10"/>
      <c r="NY14" s="11"/>
      <c r="NZ14" s="9"/>
      <c r="OA14" s="10"/>
      <c r="OB14" s="10"/>
      <c r="OC14" s="10"/>
      <c r="OD14" s="11"/>
      <c r="OE14" s="9"/>
      <c r="OF14" s="10"/>
      <c r="OG14" s="10"/>
      <c r="OH14" s="10"/>
      <c r="OI14" s="11"/>
      <c r="OJ14" s="9"/>
      <c r="OK14" s="10"/>
      <c r="OL14" s="10"/>
      <c r="OM14" s="10"/>
      <c r="ON14" s="11"/>
      <c r="OO14" s="9"/>
      <c r="OP14" s="10"/>
      <c r="OQ14" s="10"/>
      <c r="OR14" s="10"/>
      <c r="OS14" s="11"/>
      <c r="OT14" s="9"/>
      <c r="OU14" s="10"/>
      <c r="OV14" s="10"/>
      <c r="OW14" s="10"/>
      <c r="OX14" s="11"/>
      <c r="OY14" s="9"/>
      <c r="OZ14" s="10"/>
      <c r="PA14" s="10"/>
      <c r="PB14" s="10"/>
      <c r="PC14" s="11"/>
      <c r="PD14" s="9"/>
      <c r="PE14" s="10"/>
      <c r="PF14" s="10"/>
      <c r="PG14" s="10"/>
      <c r="PH14" s="11"/>
      <c r="PI14" s="9"/>
      <c r="PJ14" s="10"/>
      <c r="PK14" s="10"/>
      <c r="PL14" s="10"/>
      <c r="PM14" s="11"/>
      <c r="PN14" s="9"/>
      <c r="PO14" s="10"/>
      <c r="PP14" s="10"/>
      <c r="PQ14" s="10"/>
      <c r="PR14" s="11"/>
      <c r="PS14" s="9"/>
      <c r="PT14" s="10"/>
      <c r="PU14" s="10"/>
      <c r="PV14" s="10"/>
      <c r="PW14" s="11"/>
      <c r="PX14" s="9"/>
      <c r="PY14" s="10"/>
      <c r="PZ14" s="10"/>
      <c r="QA14" s="10"/>
      <c r="QB14" s="11"/>
      <c r="QC14" s="9"/>
      <c r="QD14" s="10"/>
      <c r="QE14" s="10"/>
      <c r="QF14" s="10"/>
      <c r="QG14" s="11"/>
      <c r="QH14" s="9"/>
      <c r="QI14" s="10"/>
      <c r="QJ14" s="10"/>
      <c r="QK14" s="10"/>
      <c r="QL14" s="11"/>
      <c r="QM14" s="9"/>
      <c r="QN14" s="10"/>
      <c r="QO14" s="10"/>
      <c r="QP14" s="10"/>
      <c r="QQ14" s="11"/>
      <c r="QR14" s="9"/>
      <c r="QS14" s="10"/>
      <c r="QT14" s="10"/>
      <c r="QU14" s="10"/>
      <c r="QV14" s="11"/>
      <c r="QW14" s="9"/>
      <c r="QX14" s="10"/>
      <c r="QY14" s="10"/>
      <c r="QZ14" s="10"/>
      <c r="RA14" s="11"/>
      <c r="RB14" s="9"/>
      <c r="RC14" s="10"/>
      <c r="RD14" s="10"/>
      <c r="RE14" s="10"/>
      <c r="RF14" s="11"/>
      <c r="RG14" s="9"/>
      <c r="RH14" s="10"/>
      <c r="RI14" s="10"/>
      <c r="RJ14" s="10"/>
      <c r="RK14" s="11"/>
      <c r="RL14" s="9"/>
      <c r="RM14" s="10"/>
      <c r="RN14" s="10"/>
      <c r="RO14" s="10"/>
      <c r="RP14" s="11"/>
      <c r="RQ14" s="9"/>
      <c r="RR14" s="10"/>
      <c r="RS14" s="10"/>
      <c r="RT14" s="10"/>
      <c r="RU14" s="11"/>
      <c r="RV14" s="9"/>
      <c r="RW14" s="10"/>
      <c r="RX14" s="10"/>
      <c r="RY14" s="10"/>
      <c r="RZ14" s="11"/>
      <c r="SA14" s="9"/>
      <c r="SB14" s="10"/>
      <c r="SC14" s="10"/>
      <c r="SD14" s="10"/>
      <c r="SE14" s="11"/>
      <c r="SF14" s="9"/>
      <c r="SG14" s="10"/>
      <c r="SH14" s="10"/>
      <c r="SI14" s="10"/>
      <c r="SJ14" s="11"/>
      <c r="SK14" s="9"/>
      <c r="SL14" s="10"/>
      <c r="SM14" s="10"/>
      <c r="SN14" s="10"/>
      <c r="SO14" s="11"/>
      <c r="SP14" s="9"/>
      <c r="SQ14" s="10"/>
      <c r="SR14" s="10"/>
      <c r="SS14" s="10"/>
      <c r="ST14" s="11"/>
      <c r="SU14" s="53"/>
      <c r="SV14" s="9"/>
      <c r="SW14" s="10"/>
      <c r="SX14" s="10"/>
      <c r="SY14" s="10"/>
      <c r="SZ14" s="11"/>
      <c r="TA14" s="53"/>
      <c r="TB14" s="9"/>
      <c r="TC14" s="10"/>
      <c r="TD14" s="10"/>
      <c r="TE14" s="10"/>
      <c r="TF14" s="11"/>
      <c r="TG14" s="53"/>
      <c r="TH14" s="9"/>
      <c r="TI14" s="10"/>
      <c r="TJ14" s="10"/>
      <c r="TK14" s="10"/>
      <c r="TL14" s="11"/>
      <c r="TM14" s="53"/>
      <c r="TN14" s="9"/>
      <c r="TO14" s="10"/>
      <c r="TP14" s="10"/>
      <c r="TQ14" s="10"/>
      <c r="TR14" s="11"/>
      <c r="TS14" s="53"/>
      <c r="TT14" s="9"/>
      <c r="TU14" s="10"/>
      <c r="TV14" s="10"/>
      <c r="TW14" s="10"/>
      <c r="TX14" s="11"/>
      <c r="TY14" s="53"/>
      <c r="TZ14" s="9"/>
      <c r="UA14" s="10"/>
      <c r="UB14" s="10"/>
      <c r="UC14" s="10"/>
      <c r="UD14" s="11"/>
      <c r="UE14" s="53"/>
      <c r="UF14" s="9"/>
      <c r="UG14" s="10"/>
      <c r="UH14" s="10"/>
      <c r="UI14" s="10"/>
      <c r="UJ14" s="11"/>
      <c r="UK14" s="53"/>
      <c r="UL14" s="9"/>
      <c r="UM14" s="10"/>
      <c r="UN14" s="10"/>
      <c r="UO14" s="10"/>
      <c r="UP14" s="11"/>
      <c r="UQ14" s="53"/>
      <c r="UR14" s="9"/>
      <c r="US14" s="10"/>
      <c r="UT14" s="10"/>
      <c r="UU14" s="10"/>
      <c r="UV14" s="11"/>
      <c r="UW14" s="53"/>
      <c r="UX14" s="9"/>
      <c r="UY14" s="10"/>
      <c r="UZ14" s="10"/>
      <c r="VA14" s="10"/>
      <c r="VB14" s="11"/>
      <c r="VC14" s="53"/>
      <c r="VD14" s="9"/>
      <c r="VE14" s="10"/>
      <c r="VF14" s="10"/>
      <c r="VG14" s="10"/>
      <c r="VH14" s="11"/>
      <c r="VI14" s="53"/>
      <c r="VJ14" s="9"/>
      <c r="VK14" s="10"/>
      <c r="VL14" s="10"/>
      <c r="VM14" s="10"/>
      <c r="VN14" s="11"/>
      <c r="VO14" s="53"/>
    </row>
    <row r="15" spans="1:587" s="25" customFormat="1" ht="9" thickBot="1" x14ac:dyDescent="0.2">
      <c r="B15" s="231"/>
      <c r="C15" s="231"/>
      <c r="D15" s="231"/>
      <c r="E15" s="231"/>
      <c r="F15" s="231"/>
      <c r="G15" s="52"/>
      <c r="H15" s="231"/>
      <c r="I15" s="231"/>
      <c r="J15" s="231"/>
      <c r="K15" s="231"/>
      <c r="L15" s="231"/>
      <c r="M15" s="52"/>
      <c r="N15" s="231"/>
      <c r="O15" s="231"/>
      <c r="P15" s="231"/>
      <c r="Q15" s="231"/>
      <c r="R15" s="231"/>
      <c r="S15" s="52"/>
      <c r="T15" s="231"/>
      <c r="U15" s="231"/>
      <c r="V15" s="231"/>
      <c r="W15" s="231"/>
      <c r="X15" s="231"/>
      <c r="Y15" s="231"/>
      <c r="Z15" s="231"/>
      <c r="AA15" s="231"/>
      <c r="AB15" s="231"/>
      <c r="AC15" s="231"/>
      <c r="AD15" s="231"/>
      <c r="AE15" s="231"/>
      <c r="AF15" s="231"/>
      <c r="AG15" s="231"/>
      <c r="AH15" s="231"/>
      <c r="AI15" s="231"/>
      <c r="AJ15" s="231"/>
      <c r="AK15" s="231"/>
      <c r="AL15" s="231"/>
      <c r="AM15" s="231"/>
      <c r="AN15" s="231"/>
      <c r="AO15" s="231"/>
      <c r="AP15" s="231"/>
      <c r="AQ15" s="231"/>
      <c r="AR15" s="231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  <c r="CD15" s="231"/>
      <c r="CE15" s="231"/>
      <c r="CF15" s="231"/>
      <c r="CG15" s="231"/>
      <c r="CH15" s="231"/>
      <c r="CI15" s="231"/>
      <c r="CJ15" s="231"/>
      <c r="CK15" s="231"/>
      <c r="CL15" s="231"/>
      <c r="CM15" s="231"/>
      <c r="CN15" s="231"/>
      <c r="CO15" s="231"/>
      <c r="CP15" s="231"/>
      <c r="CQ15" s="231"/>
      <c r="CR15" s="231"/>
      <c r="CS15" s="231"/>
      <c r="CT15" s="231"/>
      <c r="CU15" s="231"/>
      <c r="CV15" s="231"/>
      <c r="CW15" s="231"/>
      <c r="CX15" s="231"/>
      <c r="CY15" s="231"/>
      <c r="CZ15" s="231"/>
      <c r="DA15" s="231"/>
      <c r="DB15" s="231"/>
      <c r="DC15" s="231"/>
      <c r="DD15" s="231"/>
      <c r="DE15" s="231"/>
      <c r="DF15" s="231"/>
      <c r="DG15" s="231"/>
      <c r="DH15" s="231"/>
      <c r="DI15" s="231"/>
      <c r="DJ15" s="231"/>
      <c r="DK15" s="231"/>
      <c r="DL15" s="231"/>
      <c r="DM15" s="231"/>
      <c r="DN15" s="231"/>
      <c r="DO15" s="231"/>
      <c r="DP15" s="231"/>
      <c r="DQ15" s="231"/>
      <c r="DR15" s="231"/>
      <c r="DS15" s="231"/>
      <c r="DT15" s="231"/>
      <c r="DU15" s="231"/>
      <c r="DV15" s="231"/>
      <c r="DW15" s="231"/>
      <c r="DX15" s="231"/>
      <c r="DY15" s="231"/>
      <c r="DZ15" s="231"/>
      <c r="EA15" s="231"/>
      <c r="EB15" s="231"/>
      <c r="EC15" s="231"/>
      <c r="ED15" s="231"/>
      <c r="EE15" s="231"/>
      <c r="EF15" s="231"/>
      <c r="EG15" s="231"/>
      <c r="EH15" s="231"/>
      <c r="EI15" s="231"/>
      <c r="EJ15" s="231"/>
      <c r="EK15" s="231"/>
      <c r="EL15" s="231"/>
      <c r="EM15" s="231"/>
      <c r="EN15" s="231"/>
      <c r="EO15" s="231"/>
      <c r="EP15" s="231"/>
      <c r="EQ15" s="231"/>
      <c r="ER15" s="231"/>
      <c r="ES15" s="231"/>
      <c r="ET15" s="231"/>
      <c r="EU15" s="231"/>
      <c r="EV15" s="231"/>
      <c r="EW15" s="231"/>
      <c r="EX15" s="231"/>
      <c r="EY15" s="231"/>
      <c r="EZ15" s="231"/>
      <c r="FA15" s="231"/>
      <c r="FB15" s="231"/>
      <c r="FC15" s="231"/>
      <c r="FD15" s="231"/>
      <c r="FE15" s="231"/>
      <c r="FF15" s="231"/>
      <c r="FG15" s="231"/>
      <c r="FH15" s="231"/>
      <c r="FI15" s="231"/>
      <c r="FJ15" s="231"/>
      <c r="FK15" s="231"/>
      <c r="FL15" s="231"/>
      <c r="FM15" s="231"/>
      <c r="FN15" s="231"/>
      <c r="FO15" s="231"/>
      <c r="FP15" s="231"/>
      <c r="FQ15" s="231"/>
      <c r="FR15" s="231"/>
      <c r="FS15" s="231"/>
      <c r="FT15" s="231"/>
      <c r="FU15" s="231"/>
      <c r="FV15" s="231"/>
      <c r="FW15" s="231"/>
      <c r="FX15" s="231"/>
      <c r="FY15" s="231"/>
      <c r="FZ15" s="231"/>
      <c r="GA15" s="231"/>
      <c r="GB15" s="231"/>
      <c r="GC15" s="231"/>
      <c r="GD15" s="231"/>
      <c r="GE15" s="231"/>
      <c r="GF15" s="231"/>
      <c r="GG15" s="231"/>
      <c r="GH15" s="231"/>
      <c r="GI15" s="231"/>
      <c r="GJ15" s="231"/>
      <c r="GK15" s="231"/>
      <c r="GL15" s="231"/>
      <c r="GM15" s="231"/>
      <c r="GN15" s="231"/>
      <c r="GO15" s="231"/>
      <c r="GP15" s="231"/>
      <c r="GQ15" s="231"/>
      <c r="GR15" s="231"/>
      <c r="GS15" s="231"/>
      <c r="GT15" s="231"/>
      <c r="GU15" s="231"/>
      <c r="GV15" s="231"/>
      <c r="GW15" s="231"/>
      <c r="GX15" s="231"/>
      <c r="GY15" s="231"/>
      <c r="GZ15" s="231"/>
      <c r="HA15" s="231"/>
      <c r="HB15" s="231"/>
      <c r="HC15" s="231"/>
      <c r="HD15" s="231"/>
      <c r="HE15" s="231"/>
      <c r="HF15" s="231"/>
      <c r="HG15" s="231"/>
      <c r="HH15" s="231"/>
      <c r="HI15" s="231"/>
      <c r="HJ15" s="231"/>
      <c r="HK15" s="231"/>
      <c r="HL15" s="231"/>
      <c r="HM15" s="231"/>
      <c r="HN15" s="231"/>
      <c r="HO15" s="231"/>
      <c r="HP15" s="231"/>
      <c r="HQ15" s="231"/>
      <c r="HR15" s="231"/>
      <c r="HS15" s="231"/>
      <c r="HT15" s="231"/>
      <c r="HU15" s="231"/>
      <c r="HV15" s="231"/>
      <c r="HW15" s="231"/>
      <c r="HX15" s="231"/>
      <c r="HY15" s="231"/>
      <c r="HZ15" s="231"/>
      <c r="IA15" s="231"/>
      <c r="IB15" s="231"/>
      <c r="IC15" s="231"/>
      <c r="ID15" s="231"/>
      <c r="IE15" s="231"/>
      <c r="IF15" s="231"/>
      <c r="IG15" s="231"/>
      <c r="IH15" s="231"/>
      <c r="II15" s="231"/>
      <c r="IJ15" s="231"/>
      <c r="IK15" s="231"/>
      <c r="IL15" s="231"/>
      <c r="IM15" s="231"/>
      <c r="IN15" s="231"/>
      <c r="IO15" s="231"/>
      <c r="IP15" s="231"/>
      <c r="IQ15" s="231"/>
      <c r="IR15" s="231"/>
      <c r="IS15" s="231"/>
      <c r="IT15" s="231"/>
      <c r="IU15" s="231"/>
      <c r="IV15" s="231"/>
      <c r="IW15" s="231"/>
      <c r="IX15" s="231"/>
      <c r="IY15" s="231"/>
      <c r="IZ15" s="231"/>
      <c r="JA15" s="231"/>
      <c r="JB15" s="231"/>
      <c r="JC15" s="231"/>
      <c r="JD15" s="231"/>
      <c r="JE15" s="231"/>
      <c r="JF15" s="231"/>
      <c r="JG15" s="231"/>
      <c r="JH15" s="231"/>
      <c r="JI15" s="231"/>
      <c r="JJ15" s="231"/>
      <c r="JK15" s="231"/>
      <c r="JL15" s="231"/>
      <c r="JM15" s="231"/>
      <c r="JN15" s="231"/>
      <c r="JO15" s="231"/>
      <c r="JP15" s="231"/>
      <c r="JQ15" s="231"/>
      <c r="JR15" s="231"/>
      <c r="JS15" s="231"/>
      <c r="JT15" s="231"/>
      <c r="JU15" s="231"/>
      <c r="JV15" s="231"/>
      <c r="JW15" s="231"/>
      <c r="JX15" s="231"/>
      <c r="JY15" s="231"/>
      <c r="JZ15" s="231"/>
      <c r="KA15" s="231"/>
      <c r="KB15" s="231"/>
      <c r="KC15" s="231"/>
      <c r="KD15" s="231"/>
      <c r="KE15" s="231"/>
      <c r="KF15" s="231"/>
      <c r="KG15" s="231"/>
      <c r="KH15" s="231"/>
      <c r="KI15" s="231"/>
      <c r="KJ15" s="231"/>
      <c r="KK15" s="231"/>
      <c r="KL15" s="231"/>
      <c r="KM15" s="231"/>
      <c r="KN15" s="231"/>
      <c r="KO15" s="231"/>
      <c r="KP15" s="231"/>
      <c r="KQ15" s="231"/>
      <c r="KR15" s="231"/>
      <c r="KS15" s="231"/>
      <c r="KT15" s="231"/>
      <c r="KU15" s="231"/>
      <c r="KV15" s="231"/>
      <c r="KW15" s="231"/>
      <c r="KX15" s="231"/>
      <c r="KY15" s="231"/>
      <c r="KZ15" s="231"/>
      <c r="LA15" s="231"/>
      <c r="LB15" s="231"/>
      <c r="LC15" s="231"/>
      <c r="LD15" s="231"/>
      <c r="LE15" s="231"/>
      <c r="LF15" s="231"/>
      <c r="LG15" s="231"/>
      <c r="LH15" s="231"/>
      <c r="LI15" s="231"/>
      <c r="LJ15" s="231"/>
      <c r="LK15" s="231"/>
      <c r="LL15" s="231"/>
      <c r="LM15" s="231"/>
      <c r="LN15" s="231"/>
      <c r="LO15" s="231"/>
      <c r="LP15" s="231"/>
      <c r="LQ15" s="231"/>
      <c r="LR15" s="231"/>
      <c r="LS15" s="231"/>
      <c r="LT15" s="231"/>
      <c r="LU15" s="231"/>
      <c r="LV15" s="231"/>
      <c r="LW15" s="231"/>
      <c r="LX15" s="231"/>
      <c r="LY15" s="231"/>
      <c r="LZ15" s="231"/>
      <c r="MA15" s="231"/>
      <c r="MB15" s="231"/>
      <c r="MC15" s="231"/>
      <c r="MD15" s="231"/>
      <c r="ME15" s="231"/>
      <c r="MF15" s="231"/>
      <c r="MG15" s="231"/>
      <c r="MH15" s="231"/>
      <c r="MI15" s="231"/>
      <c r="MJ15" s="231"/>
      <c r="MK15" s="231"/>
      <c r="ML15" s="231"/>
      <c r="MM15" s="231"/>
      <c r="MN15" s="231"/>
      <c r="MO15" s="231"/>
      <c r="MP15" s="231"/>
      <c r="MQ15" s="231"/>
      <c r="MR15" s="231"/>
      <c r="MS15" s="231"/>
      <c r="MT15" s="231"/>
      <c r="MU15" s="231"/>
      <c r="MV15" s="231"/>
      <c r="MW15" s="231"/>
      <c r="MX15" s="231"/>
      <c r="MY15" s="231"/>
      <c r="MZ15" s="231"/>
      <c r="NA15" s="231"/>
      <c r="NB15" s="231"/>
      <c r="NC15" s="231"/>
      <c r="ND15" s="231"/>
      <c r="NE15" s="231"/>
      <c r="NF15" s="231"/>
      <c r="NG15" s="231"/>
      <c r="NH15" s="231"/>
      <c r="NI15" s="231"/>
      <c r="NJ15" s="231"/>
      <c r="NK15" s="231"/>
      <c r="NL15" s="231"/>
      <c r="NM15" s="231"/>
      <c r="NN15" s="231"/>
      <c r="NO15" s="231"/>
      <c r="NP15" s="231"/>
      <c r="NQ15" s="231"/>
      <c r="NR15" s="231"/>
      <c r="NS15" s="231"/>
      <c r="NT15" s="231"/>
      <c r="NU15" s="231"/>
      <c r="NV15" s="231"/>
      <c r="NW15" s="231"/>
      <c r="NX15" s="231"/>
      <c r="NY15" s="231"/>
      <c r="NZ15" s="231"/>
      <c r="OA15" s="231"/>
      <c r="OB15" s="231"/>
      <c r="OC15" s="231"/>
      <c r="OD15" s="231"/>
      <c r="OE15" s="231"/>
      <c r="OF15" s="231"/>
      <c r="OG15" s="231"/>
      <c r="OH15" s="231"/>
      <c r="OI15" s="231"/>
      <c r="OJ15" s="231"/>
      <c r="OK15" s="231"/>
      <c r="OL15" s="231"/>
      <c r="OM15" s="231"/>
      <c r="ON15" s="231"/>
      <c r="OO15" s="231"/>
      <c r="OP15" s="231"/>
      <c r="OQ15" s="231"/>
      <c r="OR15" s="231"/>
      <c r="OS15" s="231"/>
      <c r="OT15" s="231"/>
      <c r="OU15" s="231"/>
      <c r="OV15" s="231"/>
      <c r="OW15" s="231"/>
      <c r="OX15" s="231"/>
      <c r="OY15" s="231"/>
      <c r="OZ15" s="231"/>
      <c r="PA15" s="231"/>
      <c r="PB15" s="231"/>
      <c r="PC15" s="231"/>
      <c r="PD15" s="231"/>
      <c r="PE15" s="231"/>
      <c r="PF15" s="231"/>
      <c r="PG15" s="231"/>
      <c r="PH15" s="231"/>
      <c r="PI15" s="231"/>
      <c r="PJ15" s="231"/>
      <c r="PK15" s="231"/>
      <c r="PL15" s="231"/>
      <c r="PM15" s="231"/>
      <c r="PN15" s="231"/>
      <c r="PO15" s="231"/>
      <c r="PP15" s="231"/>
      <c r="PQ15" s="231"/>
      <c r="PR15" s="231"/>
      <c r="PS15" s="231"/>
      <c r="PT15" s="231"/>
      <c r="PU15" s="231"/>
      <c r="PV15" s="231"/>
      <c r="PW15" s="231"/>
      <c r="PX15" s="231"/>
      <c r="PY15" s="231"/>
      <c r="PZ15" s="231"/>
      <c r="QA15" s="231"/>
      <c r="QB15" s="231"/>
      <c r="QC15" s="231"/>
      <c r="QD15" s="231"/>
      <c r="QE15" s="231"/>
      <c r="QF15" s="231"/>
      <c r="QG15" s="231"/>
      <c r="QH15" s="231"/>
      <c r="QI15" s="231"/>
      <c r="QJ15" s="231"/>
      <c r="QK15" s="231"/>
      <c r="QL15" s="231"/>
      <c r="QM15" s="231"/>
      <c r="QN15" s="231"/>
      <c r="QO15" s="231"/>
      <c r="QP15" s="231"/>
      <c r="QQ15" s="231"/>
      <c r="QR15" s="231"/>
      <c r="QS15" s="231"/>
      <c r="QT15" s="231"/>
      <c r="QU15" s="231"/>
      <c r="QV15" s="231"/>
      <c r="QW15" s="231"/>
      <c r="QX15" s="231"/>
      <c r="QY15" s="231"/>
      <c r="QZ15" s="231"/>
      <c r="RA15" s="231"/>
      <c r="RB15" s="231"/>
      <c r="RC15" s="231"/>
      <c r="RD15" s="231"/>
      <c r="RE15" s="231"/>
      <c r="RF15" s="231"/>
      <c r="RG15" s="231"/>
      <c r="RH15" s="231"/>
      <c r="RI15" s="231"/>
      <c r="RJ15" s="231"/>
      <c r="RK15" s="231"/>
      <c r="RL15" s="231"/>
      <c r="RM15" s="231"/>
      <c r="RN15" s="231"/>
      <c r="RO15" s="231"/>
      <c r="RP15" s="231"/>
      <c r="RQ15" s="231"/>
      <c r="RR15" s="231"/>
      <c r="RS15" s="231"/>
      <c r="RT15" s="231"/>
      <c r="RU15" s="231"/>
      <c r="RV15" s="231"/>
      <c r="RW15" s="231"/>
      <c r="RX15" s="231"/>
      <c r="RY15" s="231"/>
      <c r="RZ15" s="231"/>
      <c r="SA15" s="231"/>
      <c r="SB15" s="231"/>
      <c r="SC15" s="231"/>
      <c r="SD15" s="231"/>
      <c r="SE15" s="231"/>
      <c r="SF15" s="231"/>
      <c r="SG15" s="231"/>
      <c r="SH15" s="231"/>
      <c r="SI15" s="231"/>
      <c r="SJ15" s="231"/>
      <c r="SK15" s="231"/>
      <c r="SL15" s="231"/>
      <c r="SM15" s="231"/>
      <c r="SN15" s="231"/>
      <c r="SO15" s="231"/>
      <c r="SP15" s="231"/>
      <c r="SQ15" s="231"/>
      <c r="SR15" s="231"/>
      <c r="SS15" s="231"/>
      <c r="ST15" s="231"/>
      <c r="SU15" s="52"/>
      <c r="SV15" s="231"/>
      <c r="SW15" s="231"/>
      <c r="SX15" s="231"/>
      <c r="SY15" s="231"/>
      <c r="SZ15" s="231"/>
      <c r="TA15" s="52"/>
      <c r="TB15" s="231"/>
      <c r="TC15" s="231"/>
      <c r="TD15" s="231"/>
      <c r="TE15" s="231"/>
      <c r="TF15" s="231"/>
      <c r="TG15" s="52"/>
      <c r="TH15" s="231"/>
      <c r="TI15" s="231"/>
      <c r="TJ15" s="231"/>
      <c r="TK15" s="231"/>
      <c r="TL15" s="231"/>
      <c r="TM15" s="52"/>
      <c r="TN15" s="231"/>
      <c r="TO15" s="231"/>
      <c r="TP15" s="231"/>
      <c r="TQ15" s="231"/>
      <c r="TR15" s="231"/>
      <c r="TS15" s="52"/>
      <c r="TT15" s="231"/>
      <c r="TU15" s="231"/>
      <c r="TV15" s="231"/>
      <c r="TW15" s="231"/>
      <c r="TX15" s="231"/>
      <c r="TY15" s="52"/>
      <c r="TZ15" s="231"/>
      <c r="UA15" s="231"/>
      <c r="UB15" s="231"/>
      <c r="UC15" s="231"/>
      <c r="UD15" s="231"/>
      <c r="UE15" s="52"/>
      <c r="UF15" s="231"/>
      <c r="UG15" s="231"/>
      <c r="UH15" s="231"/>
      <c r="UI15" s="231"/>
      <c r="UJ15" s="231"/>
      <c r="UK15" s="52"/>
      <c r="UL15" s="231"/>
      <c r="UM15" s="231"/>
      <c r="UN15" s="231"/>
      <c r="UO15" s="231"/>
      <c r="UP15" s="231"/>
      <c r="UQ15" s="52"/>
      <c r="UR15" s="231"/>
      <c r="US15" s="231"/>
      <c r="UT15" s="231"/>
      <c r="UU15" s="231"/>
      <c r="UV15" s="231"/>
      <c r="UW15" s="52"/>
      <c r="UX15" s="231"/>
      <c r="UY15" s="231"/>
      <c r="UZ15" s="231"/>
      <c r="VA15" s="231"/>
      <c r="VB15" s="231"/>
      <c r="VC15" s="52"/>
      <c r="VD15" s="231"/>
      <c r="VE15" s="231"/>
      <c r="VF15" s="231"/>
      <c r="VG15" s="231"/>
      <c r="VH15" s="231"/>
      <c r="VI15" s="52"/>
      <c r="VJ15" s="231"/>
      <c r="VK15" s="231"/>
      <c r="VL15" s="231"/>
      <c r="VM15" s="231"/>
      <c r="VN15" s="231"/>
      <c r="VO15" s="52"/>
    </row>
    <row r="16" spans="1:587" ht="15.75" thickBot="1" x14ac:dyDescent="0.3">
      <c r="B16" t="s">
        <v>2</v>
      </c>
      <c r="C16" s="176" t="s">
        <v>1</v>
      </c>
      <c r="D16" s="14"/>
      <c r="E16" s="15"/>
      <c r="F16" s="16"/>
      <c r="G16" s="53"/>
      <c r="H16" s="14"/>
      <c r="I16" s="15"/>
      <c r="J16" s="15"/>
      <c r="K16" s="15"/>
      <c r="L16" s="16"/>
      <c r="M16" s="53"/>
      <c r="N16" s="14"/>
      <c r="O16" s="15"/>
      <c r="P16" s="15"/>
      <c r="Q16" s="15"/>
      <c r="R16" s="16"/>
      <c r="S16" s="53"/>
      <c r="T16" s="14"/>
      <c r="U16" s="15"/>
      <c r="V16" s="15"/>
      <c r="W16" s="15"/>
      <c r="X16" s="16"/>
      <c r="Y16" s="14"/>
      <c r="Z16" s="15"/>
      <c r="AA16" s="15"/>
      <c r="AB16" s="15"/>
      <c r="AC16" s="16"/>
      <c r="AD16" s="14"/>
      <c r="AE16" s="15"/>
      <c r="AF16" s="15"/>
      <c r="AG16" s="15"/>
      <c r="AH16" s="16"/>
      <c r="AI16" s="14"/>
      <c r="AJ16" s="15"/>
      <c r="AK16" s="15"/>
      <c r="AL16" s="15"/>
      <c r="AM16" s="16"/>
      <c r="AN16" s="14"/>
      <c r="AO16" s="15"/>
      <c r="AP16" s="15"/>
      <c r="AQ16" s="15"/>
      <c r="AR16" s="16"/>
      <c r="AS16" s="14"/>
      <c r="AT16" s="15"/>
      <c r="AU16" s="15"/>
      <c r="AV16" s="15"/>
      <c r="AW16" s="16"/>
      <c r="AX16" s="14"/>
      <c r="AY16" s="15"/>
      <c r="AZ16" s="15"/>
      <c r="BA16" s="15"/>
      <c r="BB16" s="16"/>
      <c r="BC16" s="14"/>
      <c r="BD16" s="15"/>
      <c r="BE16" s="15"/>
      <c r="BF16" s="15"/>
      <c r="BG16" s="16"/>
      <c r="BH16" s="14"/>
      <c r="BI16" s="15"/>
      <c r="BJ16" s="15"/>
      <c r="BK16" s="15"/>
      <c r="BL16" s="16"/>
      <c r="BM16" s="14"/>
      <c r="BN16" s="15"/>
      <c r="BO16" s="15"/>
      <c r="BP16" s="15"/>
      <c r="BQ16" s="16"/>
      <c r="BR16" s="14"/>
      <c r="BS16" s="15"/>
      <c r="BT16" s="15"/>
      <c r="BU16" s="15"/>
      <c r="BV16" s="16"/>
      <c r="BW16" s="14"/>
      <c r="BX16" s="15"/>
      <c r="BY16" s="15"/>
      <c r="BZ16" s="15"/>
      <c r="CA16" s="16"/>
      <c r="CB16" s="14"/>
      <c r="CC16" s="15"/>
      <c r="CD16" s="15"/>
      <c r="CE16" s="15"/>
      <c r="CF16" s="16"/>
      <c r="CG16" s="14"/>
      <c r="CH16" s="15"/>
      <c r="CI16" s="15"/>
      <c r="CJ16" s="15"/>
      <c r="CK16" s="16"/>
      <c r="CL16" s="14"/>
      <c r="CM16" s="15"/>
      <c r="CN16" s="15"/>
      <c r="CO16" s="15"/>
      <c r="CP16" s="16"/>
      <c r="CQ16" s="14"/>
      <c r="CR16" s="15"/>
      <c r="CS16" s="15"/>
      <c r="CT16" s="15"/>
      <c r="CU16" s="16"/>
      <c r="CV16" s="14"/>
      <c r="CW16" s="15"/>
      <c r="CX16" s="15"/>
      <c r="CY16" s="15"/>
      <c r="CZ16" s="16"/>
      <c r="DA16" s="14"/>
      <c r="DB16" s="15"/>
      <c r="DC16" s="15"/>
      <c r="DD16" s="15"/>
      <c r="DE16" s="16"/>
      <c r="DF16" s="14"/>
      <c r="DG16" s="15"/>
      <c r="DH16" s="15"/>
      <c r="DI16" s="15"/>
      <c r="DJ16" s="16"/>
      <c r="DK16" s="14"/>
      <c r="DL16" s="15"/>
      <c r="DM16" s="15"/>
      <c r="DN16" s="15"/>
      <c r="DO16" s="16"/>
      <c r="DP16" s="14"/>
      <c r="DQ16" s="15"/>
      <c r="DR16" s="15"/>
      <c r="DS16" s="15"/>
      <c r="DT16" s="16"/>
      <c r="DU16" s="14"/>
      <c r="DV16" s="15"/>
      <c r="DW16" s="15"/>
      <c r="DX16" s="15"/>
      <c r="DY16" s="16"/>
      <c r="DZ16" s="14"/>
      <c r="EA16" s="15"/>
      <c r="EB16" s="15"/>
      <c r="EC16" s="15"/>
      <c r="ED16" s="16"/>
      <c r="EE16" s="14"/>
      <c r="EF16" s="15"/>
      <c r="EG16" s="15"/>
      <c r="EH16" s="15"/>
      <c r="EI16" s="16"/>
      <c r="EJ16" s="14"/>
      <c r="EK16" s="15"/>
      <c r="EL16" s="15"/>
      <c r="EM16" s="15"/>
      <c r="EN16" s="16"/>
      <c r="EO16" s="14"/>
      <c r="EP16" s="15"/>
      <c r="EQ16" s="15"/>
      <c r="ER16" s="15"/>
      <c r="ES16" s="16"/>
      <c r="ET16" s="14"/>
      <c r="EU16" s="15"/>
      <c r="EV16" s="15"/>
      <c r="EW16" s="15"/>
      <c r="EX16" s="16"/>
      <c r="EY16" s="14"/>
      <c r="EZ16" s="15"/>
      <c r="FA16" s="15"/>
      <c r="FB16" s="15"/>
      <c r="FC16" s="16"/>
      <c r="FD16" s="14"/>
      <c r="FE16" s="15"/>
      <c r="FF16" s="15"/>
      <c r="FG16" s="15"/>
      <c r="FH16" s="16"/>
      <c r="FI16" s="14"/>
      <c r="FJ16" s="15"/>
      <c r="FK16" s="15"/>
      <c r="FL16" s="15"/>
      <c r="FM16" s="16"/>
      <c r="FN16" s="14"/>
      <c r="FO16" s="15"/>
      <c r="FP16" s="15"/>
      <c r="FQ16" s="15"/>
      <c r="FR16" s="16"/>
      <c r="FS16" s="14"/>
      <c r="FT16" s="15"/>
      <c r="FU16" s="15"/>
      <c r="FV16" s="15"/>
      <c r="FW16" s="16"/>
      <c r="FX16" s="14"/>
      <c r="FY16" s="15"/>
      <c r="FZ16" s="15"/>
      <c r="GA16" s="15"/>
      <c r="GB16" s="16"/>
      <c r="GC16" s="14"/>
      <c r="GD16" s="15"/>
      <c r="GE16" s="15"/>
      <c r="GF16" s="15"/>
      <c r="GG16" s="16"/>
      <c r="GH16" s="14"/>
      <c r="GI16" s="15"/>
      <c r="GJ16" s="15"/>
      <c r="GK16" s="15"/>
      <c r="GL16" s="16"/>
      <c r="GM16" s="14"/>
      <c r="GN16" s="15"/>
      <c r="GO16" s="15"/>
      <c r="GP16" s="15"/>
      <c r="GQ16" s="16"/>
      <c r="GR16" s="14"/>
      <c r="GS16" s="15"/>
      <c r="GT16" s="15"/>
      <c r="GU16" s="15"/>
      <c r="GV16" s="16"/>
      <c r="GW16" s="14"/>
      <c r="GX16" s="15"/>
      <c r="GY16" s="15"/>
      <c r="GZ16" s="15"/>
      <c r="HA16" s="16"/>
      <c r="HB16" s="14"/>
      <c r="HC16" s="15"/>
      <c r="HD16" s="15"/>
      <c r="HE16" s="15"/>
      <c r="HF16" s="16"/>
      <c r="HG16" s="14"/>
      <c r="HH16" s="15"/>
      <c r="HI16" s="15"/>
      <c r="HJ16" s="15"/>
      <c r="HK16" s="16"/>
      <c r="HL16" s="14"/>
      <c r="HM16" s="15"/>
      <c r="HN16" s="15"/>
      <c r="HO16" s="15"/>
      <c r="HP16" s="16"/>
      <c r="HQ16" s="14"/>
      <c r="HR16" s="15"/>
      <c r="HS16" s="15"/>
      <c r="HT16" s="15"/>
      <c r="HU16" s="16"/>
      <c r="HV16" s="14"/>
      <c r="HW16" s="15"/>
      <c r="HX16" s="15"/>
      <c r="HY16" s="15"/>
      <c r="HZ16" s="16"/>
      <c r="IA16" s="14"/>
      <c r="IB16" s="15"/>
      <c r="IC16" s="15"/>
      <c r="ID16" s="15"/>
      <c r="IE16" s="16"/>
      <c r="IF16" s="14"/>
      <c r="IG16" s="15"/>
      <c r="IH16" s="15"/>
      <c r="II16" s="15"/>
      <c r="IJ16" s="16"/>
      <c r="IK16" s="14"/>
      <c r="IL16" s="15"/>
      <c r="IM16" s="15"/>
      <c r="IN16" s="15"/>
      <c r="IO16" s="16"/>
      <c r="IP16" s="14"/>
      <c r="IQ16" s="15"/>
      <c r="IR16" s="15"/>
      <c r="IS16" s="15"/>
      <c r="IT16" s="16"/>
      <c r="IU16" s="14"/>
      <c r="IV16" s="15"/>
      <c r="IW16" s="15"/>
      <c r="IX16" s="15"/>
      <c r="IY16" s="16"/>
      <c r="IZ16" s="14"/>
      <c r="JA16" s="15"/>
      <c r="JB16" s="15"/>
      <c r="JC16" s="15"/>
      <c r="JD16" s="16"/>
      <c r="JE16" s="14"/>
      <c r="JF16" s="15"/>
      <c r="JG16" s="15"/>
      <c r="JH16" s="15"/>
      <c r="JI16" s="16"/>
      <c r="JJ16" s="14"/>
      <c r="JK16" s="15"/>
      <c r="JL16" s="15"/>
      <c r="JM16" s="15"/>
      <c r="JN16" s="16"/>
      <c r="JO16" s="14"/>
      <c r="JP16" s="15"/>
      <c r="JQ16" s="15"/>
      <c r="JR16" s="15"/>
      <c r="JS16" s="16"/>
      <c r="JT16" s="14"/>
      <c r="JU16" s="15"/>
      <c r="JV16" s="15"/>
      <c r="JW16" s="15"/>
      <c r="JX16" s="16"/>
      <c r="JY16" s="14"/>
      <c r="JZ16" s="15"/>
      <c r="KA16" s="15"/>
      <c r="KB16" s="15"/>
      <c r="KC16" s="16"/>
      <c r="KD16" s="14"/>
      <c r="KE16" s="15"/>
      <c r="KF16" s="15"/>
      <c r="KG16" s="15"/>
      <c r="KH16" s="16"/>
      <c r="KI16" s="14"/>
      <c r="KJ16" s="15"/>
      <c r="KK16" s="15"/>
      <c r="KL16" s="15"/>
      <c r="KM16" s="16"/>
      <c r="KN16" s="14"/>
      <c r="KO16" s="15"/>
      <c r="KP16" s="15"/>
      <c r="KQ16" s="15"/>
      <c r="KR16" s="16"/>
      <c r="KS16" s="14"/>
      <c r="KT16" s="15"/>
      <c r="KU16" s="15"/>
      <c r="KV16" s="15"/>
      <c r="KW16" s="16"/>
      <c r="KX16" s="14"/>
      <c r="KY16" s="15"/>
      <c r="KZ16" s="15"/>
      <c r="LA16" s="15"/>
      <c r="LB16" s="16"/>
      <c r="LC16" s="14"/>
      <c r="LD16" s="15"/>
      <c r="LE16" s="15"/>
      <c r="LF16" s="15"/>
      <c r="LG16" s="16"/>
      <c r="LH16" s="14"/>
      <c r="LI16" s="15"/>
      <c r="LJ16" s="15"/>
      <c r="LK16" s="15"/>
      <c r="LL16" s="16"/>
      <c r="LM16" s="14"/>
      <c r="LN16" s="15"/>
      <c r="LO16" s="15"/>
      <c r="LP16" s="15"/>
      <c r="LQ16" s="16"/>
      <c r="LR16" s="14"/>
      <c r="LS16" s="15"/>
      <c r="LT16" s="15"/>
      <c r="LU16" s="15"/>
      <c r="LV16" s="16"/>
      <c r="LW16" s="14"/>
      <c r="LX16" s="15"/>
      <c r="LY16" s="15"/>
      <c r="LZ16" s="15"/>
      <c r="MA16" s="16"/>
      <c r="MB16" s="14"/>
      <c r="MC16" s="15"/>
      <c r="MD16" s="15"/>
      <c r="ME16" s="15"/>
      <c r="MF16" s="16"/>
      <c r="MG16" s="14"/>
      <c r="MH16" s="15"/>
      <c r="MI16" s="15"/>
      <c r="MJ16" s="15"/>
      <c r="MK16" s="16"/>
      <c r="ML16" s="14"/>
      <c r="MM16" s="15"/>
      <c r="MN16" s="15"/>
      <c r="MO16" s="15"/>
      <c r="MP16" s="16"/>
      <c r="MQ16" s="14"/>
      <c r="MR16" s="15"/>
      <c r="MS16" s="15"/>
      <c r="MT16" s="15"/>
      <c r="MU16" s="16"/>
      <c r="MV16" s="14"/>
      <c r="MW16" s="15"/>
      <c r="MX16" s="15"/>
      <c r="MY16" s="15"/>
      <c r="MZ16" s="16"/>
      <c r="NA16" s="14"/>
      <c r="NB16" s="15"/>
      <c r="NC16" s="15"/>
      <c r="ND16" s="15"/>
      <c r="NE16" s="16"/>
      <c r="NF16" s="14"/>
      <c r="NG16" s="15"/>
      <c r="NH16" s="15"/>
      <c r="NI16" s="15"/>
      <c r="NJ16" s="16"/>
      <c r="NK16" s="14"/>
      <c r="NL16" s="15"/>
      <c r="NM16" s="15"/>
      <c r="NN16" s="15"/>
      <c r="NO16" s="16"/>
      <c r="NP16" s="14"/>
      <c r="NQ16" s="15"/>
      <c r="NR16" s="15"/>
      <c r="NS16" s="15"/>
      <c r="NT16" s="16"/>
      <c r="NU16" s="14"/>
      <c r="NV16" s="15"/>
      <c r="NW16" s="15"/>
      <c r="NX16" s="15"/>
      <c r="NY16" s="16"/>
      <c r="NZ16" s="14"/>
      <c r="OA16" s="15"/>
      <c r="OB16" s="15"/>
      <c r="OC16" s="15"/>
      <c r="OD16" s="16"/>
      <c r="OE16" s="14"/>
      <c r="OF16" s="15"/>
      <c r="OG16" s="15"/>
      <c r="OH16" s="15"/>
      <c r="OI16" s="16"/>
      <c r="OJ16" s="14"/>
      <c r="OK16" s="15"/>
      <c r="OL16" s="15"/>
      <c r="OM16" s="15"/>
      <c r="ON16" s="16"/>
      <c r="OO16" s="14"/>
      <c r="OP16" s="15"/>
      <c r="OQ16" s="15"/>
      <c r="OR16" s="15"/>
      <c r="OS16" s="16"/>
      <c r="OT16" s="14"/>
      <c r="OU16" s="15"/>
      <c r="OV16" s="15"/>
      <c r="OW16" s="15"/>
      <c r="OX16" s="16"/>
      <c r="OY16" s="14"/>
      <c r="OZ16" s="15"/>
      <c r="PA16" s="15"/>
      <c r="PB16" s="15"/>
      <c r="PC16" s="16"/>
      <c r="PD16" s="14"/>
      <c r="PE16" s="15"/>
      <c r="PF16" s="15"/>
      <c r="PG16" s="15"/>
      <c r="PH16" s="16"/>
      <c r="PI16" s="14"/>
      <c r="PJ16" s="15"/>
      <c r="PK16" s="15"/>
      <c r="PL16" s="15"/>
      <c r="PM16" s="16"/>
      <c r="PN16" s="14"/>
      <c r="PO16" s="15"/>
      <c r="PP16" s="15"/>
      <c r="PQ16" s="15"/>
      <c r="PR16" s="16"/>
      <c r="PS16" s="14"/>
      <c r="PT16" s="15"/>
      <c r="PU16" s="15"/>
      <c r="PV16" s="15"/>
      <c r="PW16" s="16"/>
      <c r="PX16" s="14"/>
      <c r="PY16" s="15"/>
      <c r="PZ16" s="15"/>
      <c r="QA16" s="15"/>
      <c r="QB16" s="16"/>
      <c r="QC16" s="14"/>
      <c r="QD16" s="15"/>
      <c r="QE16" s="15"/>
      <c r="QF16" s="15"/>
      <c r="QG16" s="16"/>
      <c r="QH16" s="14"/>
      <c r="QI16" s="15"/>
      <c r="QJ16" s="15"/>
      <c r="QK16" s="15"/>
      <c r="QL16" s="16"/>
      <c r="QM16" s="14"/>
      <c r="QN16" s="15"/>
      <c r="QO16" s="15"/>
      <c r="QP16" s="15"/>
      <c r="QQ16" s="16"/>
      <c r="QR16" s="14"/>
      <c r="QS16" s="15"/>
      <c r="QT16" s="15"/>
      <c r="QU16" s="15"/>
      <c r="QV16" s="16"/>
      <c r="QW16" s="14"/>
      <c r="QX16" s="15"/>
      <c r="QY16" s="15"/>
      <c r="QZ16" s="15"/>
      <c r="RA16" s="16"/>
      <c r="RB16" s="14"/>
      <c r="RC16" s="15"/>
      <c r="RD16" s="15"/>
      <c r="RE16" s="15"/>
      <c r="RF16" s="16"/>
      <c r="RG16" s="14"/>
      <c r="RH16" s="15"/>
      <c r="RI16" s="15"/>
      <c r="RJ16" s="15"/>
      <c r="RK16" s="16"/>
      <c r="RL16" s="14"/>
      <c r="RM16" s="15"/>
      <c r="RN16" s="15"/>
      <c r="RO16" s="15"/>
      <c r="RP16" s="16"/>
      <c r="RQ16" s="14"/>
      <c r="RR16" s="15"/>
      <c r="RS16" s="15"/>
      <c r="RT16" s="15"/>
      <c r="RU16" s="16"/>
      <c r="RV16" s="14"/>
      <c r="RW16" s="15"/>
      <c r="RX16" s="15"/>
      <c r="RY16" s="15"/>
      <c r="RZ16" s="16"/>
      <c r="SA16" s="14"/>
      <c r="SB16" s="15"/>
      <c r="SC16" s="15"/>
      <c r="SD16" s="15"/>
      <c r="SE16" s="16"/>
      <c r="SF16" s="14"/>
      <c r="SG16" s="15"/>
      <c r="SH16" s="15"/>
      <c r="SI16" s="15"/>
      <c r="SJ16" s="16"/>
      <c r="SK16" s="14"/>
      <c r="SL16" s="15"/>
      <c r="SM16" s="15"/>
      <c r="SN16" s="15"/>
      <c r="SO16" s="16"/>
      <c r="SP16" s="14"/>
      <c r="SQ16" s="15"/>
      <c r="SR16" s="15"/>
      <c r="SS16" s="15"/>
      <c r="ST16" s="16"/>
      <c r="SU16" s="53"/>
      <c r="SV16" s="14"/>
      <c r="SW16" s="15"/>
      <c r="SX16" s="15"/>
      <c r="SY16" s="15"/>
      <c r="SZ16" s="16"/>
      <c r="TA16" s="53"/>
      <c r="TB16" s="14"/>
      <c r="TC16" s="15"/>
      <c r="TD16" s="15"/>
      <c r="TE16" s="15"/>
      <c r="TF16" s="16"/>
      <c r="TG16" s="53"/>
      <c r="TH16" s="14"/>
      <c r="TI16" s="15"/>
      <c r="TJ16" s="15"/>
      <c r="TK16" s="15"/>
      <c r="TL16" s="16"/>
      <c r="TM16" s="53"/>
      <c r="TN16" s="14"/>
      <c r="TO16" s="15"/>
      <c r="TP16" s="15"/>
      <c r="TQ16" s="15"/>
      <c r="TR16" s="16"/>
      <c r="TS16" s="53"/>
      <c r="TT16" s="14"/>
      <c r="TU16" s="15"/>
      <c r="TV16" s="15"/>
      <c r="TW16" s="15"/>
      <c r="TX16" s="16"/>
      <c r="TY16" s="53"/>
      <c r="TZ16" s="14"/>
      <c r="UA16" s="15"/>
      <c r="UB16" s="15"/>
      <c r="UC16" s="15"/>
      <c r="UD16" s="16"/>
      <c r="UE16" s="53"/>
      <c r="UF16" s="14"/>
      <c r="UG16" s="15"/>
      <c r="UH16" s="15"/>
      <c r="UI16" s="15"/>
      <c r="UJ16" s="16"/>
      <c r="UK16" s="53"/>
      <c r="UL16" s="14"/>
      <c r="UM16" s="15"/>
      <c r="UN16" s="15"/>
      <c r="UO16" s="15"/>
      <c r="UP16" s="16"/>
      <c r="UQ16" s="53"/>
      <c r="UR16" s="14"/>
      <c r="US16" s="15"/>
      <c r="UT16" s="15"/>
      <c r="UU16" s="15"/>
      <c r="UV16" s="16"/>
      <c r="UW16" s="53"/>
      <c r="UX16" s="14"/>
      <c r="UY16" s="15"/>
      <c r="UZ16" s="15"/>
      <c r="VA16" s="15"/>
      <c r="VB16" s="16"/>
      <c r="VC16" s="53"/>
      <c r="VD16" s="14"/>
      <c r="VE16" s="15"/>
      <c r="VF16" s="15"/>
      <c r="VG16" s="15"/>
      <c r="VH16" s="16"/>
      <c r="VI16" s="53"/>
      <c r="VJ16" s="14"/>
      <c r="VK16" s="15"/>
      <c r="VL16" s="15"/>
      <c r="VM16" s="15"/>
      <c r="VN16" s="16"/>
      <c r="VO16" s="53"/>
    </row>
    <row r="17" spans="2:587" s="47" customFormat="1" ht="25.5" x14ac:dyDescent="0.2">
      <c r="C17" s="180"/>
      <c r="D17" s="48"/>
      <c r="E17" s="49"/>
      <c r="F17" s="50"/>
      <c r="G17" s="54"/>
      <c r="H17" s="103" t="s">
        <v>213</v>
      </c>
      <c r="I17" s="119" t="s">
        <v>214</v>
      </c>
      <c r="J17" s="162"/>
      <c r="K17" s="162"/>
      <c r="L17" s="105"/>
      <c r="M17" s="54"/>
      <c r="N17" s="103" t="s">
        <v>213</v>
      </c>
      <c r="O17" s="119" t="s">
        <v>214</v>
      </c>
      <c r="P17" s="162"/>
      <c r="Q17" s="162"/>
      <c r="R17" s="105"/>
      <c r="S17" s="54"/>
      <c r="T17" s="103" t="s">
        <v>213</v>
      </c>
      <c r="U17" s="29" t="s">
        <v>214</v>
      </c>
      <c r="V17" s="104"/>
      <c r="W17" s="104"/>
      <c r="X17" s="105"/>
      <c r="Y17" s="103" t="s">
        <v>213</v>
      </c>
      <c r="Z17" s="29" t="s">
        <v>214</v>
      </c>
      <c r="AA17" s="104"/>
      <c r="AB17" s="104"/>
      <c r="AC17" s="105"/>
      <c r="AD17" s="103" t="s">
        <v>213</v>
      </c>
      <c r="AE17" s="29" t="s">
        <v>214</v>
      </c>
      <c r="AF17" s="104"/>
      <c r="AG17" s="104"/>
      <c r="AH17" s="105"/>
      <c r="AI17" s="103" t="s">
        <v>213</v>
      </c>
      <c r="AJ17" s="29" t="s">
        <v>214</v>
      </c>
      <c r="AK17" s="104"/>
      <c r="AL17" s="104"/>
      <c r="AM17" s="105"/>
      <c r="AN17" s="103" t="s">
        <v>213</v>
      </c>
      <c r="AO17" s="29" t="s">
        <v>214</v>
      </c>
      <c r="AP17" s="104"/>
      <c r="AQ17" s="104"/>
      <c r="AR17" s="105"/>
      <c r="AS17" s="103" t="s">
        <v>213</v>
      </c>
      <c r="AT17" s="29" t="s">
        <v>214</v>
      </c>
      <c r="AU17" s="104"/>
      <c r="AV17" s="104"/>
      <c r="AW17" s="105"/>
      <c r="AX17" s="103" t="s">
        <v>213</v>
      </c>
      <c r="AY17" s="29" t="s">
        <v>214</v>
      </c>
      <c r="AZ17" s="104"/>
      <c r="BA17" s="104"/>
      <c r="BB17" s="105"/>
      <c r="BC17" s="103" t="s">
        <v>213</v>
      </c>
      <c r="BD17" s="29" t="s">
        <v>214</v>
      </c>
      <c r="BE17" s="104"/>
      <c r="BF17" s="104"/>
      <c r="BG17" s="105"/>
      <c r="BH17" s="103" t="s">
        <v>213</v>
      </c>
      <c r="BI17" s="29" t="s">
        <v>214</v>
      </c>
      <c r="BJ17" s="104"/>
      <c r="BK17" s="104"/>
      <c r="BL17" s="105"/>
      <c r="BM17" s="103" t="s">
        <v>213</v>
      </c>
      <c r="BN17" s="29" t="s">
        <v>214</v>
      </c>
      <c r="BO17" s="104"/>
      <c r="BP17" s="104"/>
      <c r="BQ17" s="105"/>
      <c r="BR17" s="103" t="s">
        <v>213</v>
      </c>
      <c r="BS17" s="29" t="s">
        <v>214</v>
      </c>
      <c r="BT17" s="104"/>
      <c r="BU17" s="104"/>
      <c r="BV17" s="105"/>
      <c r="BW17" s="103" t="s">
        <v>213</v>
      </c>
      <c r="BX17" s="29" t="s">
        <v>214</v>
      </c>
      <c r="BY17" s="104"/>
      <c r="BZ17" s="104"/>
      <c r="CA17" s="105"/>
      <c r="CB17" s="103" t="s">
        <v>213</v>
      </c>
      <c r="CC17" s="29" t="s">
        <v>214</v>
      </c>
      <c r="CD17" s="104"/>
      <c r="CE17" s="104"/>
      <c r="CF17" s="105"/>
      <c r="CG17" s="103" t="s">
        <v>213</v>
      </c>
      <c r="CH17" s="29" t="s">
        <v>214</v>
      </c>
      <c r="CI17" s="104"/>
      <c r="CJ17" s="104"/>
      <c r="CK17" s="105"/>
      <c r="CL17" s="103" t="s">
        <v>213</v>
      </c>
      <c r="CM17" s="29" t="s">
        <v>214</v>
      </c>
      <c r="CN17" s="104"/>
      <c r="CO17" s="104"/>
      <c r="CP17" s="105"/>
      <c r="CQ17" s="103" t="s">
        <v>213</v>
      </c>
      <c r="CR17" s="29" t="s">
        <v>214</v>
      </c>
      <c r="CS17" s="104"/>
      <c r="CT17" s="104"/>
      <c r="CU17" s="105"/>
      <c r="CV17" s="103" t="s">
        <v>213</v>
      </c>
      <c r="CW17" s="29" t="s">
        <v>214</v>
      </c>
      <c r="CX17" s="104"/>
      <c r="CY17" s="104"/>
      <c r="CZ17" s="105"/>
      <c r="DA17" s="103" t="s">
        <v>213</v>
      </c>
      <c r="DB17" s="29" t="s">
        <v>214</v>
      </c>
      <c r="DC17" s="104"/>
      <c r="DD17" s="104"/>
      <c r="DE17" s="105"/>
      <c r="DF17" s="103" t="s">
        <v>213</v>
      </c>
      <c r="DG17" s="29" t="s">
        <v>214</v>
      </c>
      <c r="DH17" s="104"/>
      <c r="DI17" s="104"/>
      <c r="DJ17" s="105"/>
      <c r="DK17" s="103" t="s">
        <v>213</v>
      </c>
      <c r="DL17" s="29" t="s">
        <v>214</v>
      </c>
      <c r="DM17" s="104"/>
      <c r="DN17" s="104"/>
      <c r="DO17" s="105"/>
      <c r="DP17" s="103" t="s">
        <v>213</v>
      </c>
      <c r="DQ17" s="29" t="s">
        <v>214</v>
      </c>
      <c r="DR17" s="104"/>
      <c r="DS17" s="104"/>
      <c r="DT17" s="105"/>
      <c r="DU17" s="103" t="s">
        <v>213</v>
      </c>
      <c r="DV17" s="29" t="s">
        <v>214</v>
      </c>
      <c r="DW17" s="104"/>
      <c r="DX17" s="104"/>
      <c r="DY17" s="105"/>
      <c r="DZ17" s="103" t="s">
        <v>213</v>
      </c>
      <c r="EA17" s="29" t="s">
        <v>214</v>
      </c>
      <c r="EB17" s="104"/>
      <c r="EC17" s="104"/>
      <c r="ED17" s="105"/>
      <c r="EE17" s="103" t="s">
        <v>213</v>
      </c>
      <c r="EF17" s="29" t="s">
        <v>214</v>
      </c>
      <c r="EG17" s="104"/>
      <c r="EH17" s="104"/>
      <c r="EI17" s="105"/>
      <c r="EJ17" s="103" t="s">
        <v>213</v>
      </c>
      <c r="EK17" s="29" t="s">
        <v>214</v>
      </c>
      <c r="EL17" s="104"/>
      <c r="EM17" s="104"/>
      <c r="EN17" s="105"/>
      <c r="EO17" s="103" t="s">
        <v>213</v>
      </c>
      <c r="EP17" s="29" t="s">
        <v>214</v>
      </c>
      <c r="EQ17" s="104"/>
      <c r="ER17" s="104"/>
      <c r="ES17" s="105"/>
      <c r="ET17" s="103" t="s">
        <v>213</v>
      </c>
      <c r="EU17" s="29" t="s">
        <v>214</v>
      </c>
      <c r="EV17" s="104"/>
      <c r="EW17" s="104"/>
      <c r="EX17" s="105"/>
      <c r="EY17" s="103" t="s">
        <v>213</v>
      </c>
      <c r="EZ17" s="29" t="s">
        <v>214</v>
      </c>
      <c r="FA17" s="104"/>
      <c r="FB17" s="104"/>
      <c r="FC17" s="105"/>
      <c r="FD17" s="103" t="s">
        <v>213</v>
      </c>
      <c r="FE17" s="29" t="s">
        <v>214</v>
      </c>
      <c r="FF17" s="104"/>
      <c r="FG17" s="104"/>
      <c r="FH17" s="105"/>
      <c r="FI17" s="103" t="s">
        <v>213</v>
      </c>
      <c r="FJ17" s="29" t="s">
        <v>214</v>
      </c>
      <c r="FK17" s="104"/>
      <c r="FL17" s="104"/>
      <c r="FM17" s="105"/>
      <c r="FN17" s="103" t="s">
        <v>213</v>
      </c>
      <c r="FO17" s="29" t="s">
        <v>214</v>
      </c>
      <c r="FP17" s="104"/>
      <c r="FQ17" s="104"/>
      <c r="FR17" s="105"/>
      <c r="FS17" s="103" t="s">
        <v>213</v>
      </c>
      <c r="FT17" s="29" t="s">
        <v>214</v>
      </c>
      <c r="FU17" s="104"/>
      <c r="FV17" s="104"/>
      <c r="FW17" s="105"/>
      <c r="FX17" s="103" t="s">
        <v>213</v>
      </c>
      <c r="FY17" s="29" t="s">
        <v>214</v>
      </c>
      <c r="FZ17" s="104"/>
      <c r="GA17" s="104"/>
      <c r="GB17" s="105"/>
      <c r="GC17" s="103" t="s">
        <v>213</v>
      </c>
      <c r="GD17" s="29" t="s">
        <v>214</v>
      </c>
      <c r="GE17" s="104"/>
      <c r="GF17" s="104"/>
      <c r="GG17" s="105"/>
      <c r="GH17" s="103" t="s">
        <v>213</v>
      </c>
      <c r="GI17" s="29" t="s">
        <v>214</v>
      </c>
      <c r="GJ17" s="104"/>
      <c r="GK17" s="104"/>
      <c r="GL17" s="105"/>
      <c r="GM17" s="103" t="s">
        <v>213</v>
      </c>
      <c r="GN17" s="29" t="s">
        <v>214</v>
      </c>
      <c r="GO17" s="104"/>
      <c r="GP17" s="104"/>
      <c r="GQ17" s="105"/>
      <c r="GR17" s="103" t="s">
        <v>213</v>
      </c>
      <c r="GS17" s="29" t="s">
        <v>214</v>
      </c>
      <c r="GT17" s="104"/>
      <c r="GU17" s="104"/>
      <c r="GV17" s="105"/>
      <c r="GW17" s="103" t="s">
        <v>213</v>
      </c>
      <c r="GX17" s="29" t="s">
        <v>214</v>
      </c>
      <c r="GY17" s="104"/>
      <c r="GZ17" s="104"/>
      <c r="HA17" s="105"/>
      <c r="HB17" s="103" t="s">
        <v>213</v>
      </c>
      <c r="HC17" s="29" t="s">
        <v>214</v>
      </c>
      <c r="HD17" s="104"/>
      <c r="HE17" s="104"/>
      <c r="HF17" s="105"/>
      <c r="HG17" s="103" t="s">
        <v>213</v>
      </c>
      <c r="HH17" s="29" t="s">
        <v>214</v>
      </c>
      <c r="HI17" s="104"/>
      <c r="HJ17" s="104"/>
      <c r="HK17" s="105"/>
      <c r="HL17" s="103" t="s">
        <v>213</v>
      </c>
      <c r="HM17" s="29" t="s">
        <v>214</v>
      </c>
      <c r="HN17" s="104"/>
      <c r="HO17" s="104"/>
      <c r="HP17" s="105"/>
      <c r="HQ17" s="103" t="s">
        <v>213</v>
      </c>
      <c r="HR17" s="29" t="s">
        <v>214</v>
      </c>
      <c r="HS17" s="104"/>
      <c r="HT17" s="104"/>
      <c r="HU17" s="105"/>
      <c r="HV17" s="103" t="s">
        <v>213</v>
      </c>
      <c r="HW17" s="29" t="s">
        <v>214</v>
      </c>
      <c r="HX17" s="104"/>
      <c r="HY17" s="104"/>
      <c r="HZ17" s="105"/>
      <c r="IA17" s="103" t="s">
        <v>213</v>
      </c>
      <c r="IB17" s="29" t="s">
        <v>214</v>
      </c>
      <c r="IC17" s="104"/>
      <c r="ID17" s="104"/>
      <c r="IE17" s="105"/>
      <c r="IF17" s="103" t="s">
        <v>213</v>
      </c>
      <c r="IG17" s="29" t="s">
        <v>214</v>
      </c>
      <c r="IH17" s="104"/>
      <c r="II17" s="104"/>
      <c r="IJ17" s="105"/>
      <c r="IK17" s="103" t="s">
        <v>213</v>
      </c>
      <c r="IL17" s="29" t="s">
        <v>214</v>
      </c>
      <c r="IM17" s="104"/>
      <c r="IN17" s="104"/>
      <c r="IO17" s="105"/>
      <c r="IP17" s="103" t="s">
        <v>213</v>
      </c>
      <c r="IQ17" s="29" t="s">
        <v>214</v>
      </c>
      <c r="IR17" s="104"/>
      <c r="IS17" s="104"/>
      <c r="IT17" s="105"/>
      <c r="IU17" s="103" t="s">
        <v>213</v>
      </c>
      <c r="IV17" s="29" t="s">
        <v>214</v>
      </c>
      <c r="IW17" s="104"/>
      <c r="IX17" s="104"/>
      <c r="IY17" s="105"/>
      <c r="IZ17" s="103" t="s">
        <v>213</v>
      </c>
      <c r="JA17" s="29" t="s">
        <v>214</v>
      </c>
      <c r="JB17" s="104"/>
      <c r="JC17" s="104"/>
      <c r="JD17" s="105"/>
      <c r="JE17" s="103" t="s">
        <v>213</v>
      </c>
      <c r="JF17" s="29" t="s">
        <v>214</v>
      </c>
      <c r="JG17" s="104"/>
      <c r="JH17" s="104"/>
      <c r="JI17" s="105"/>
      <c r="JJ17" s="103" t="s">
        <v>213</v>
      </c>
      <c r="JK17" s="29" t="s">
        <v>214</v>
      </c>
      <c r="JL17" s="104"/>
      <c r="JM17" s="104"/>
      <c r="JN17" s="105"/>
      <c r="JO17" s="103" t="s">
        <v>213</v>
      </c>
      <c r="JP17" s="29" t="s">
        <v>214</v>
      </c>
      <c r="JQ17" s="104"/>
      <c r="JR17" s="104"/>
      <c r="JS17" s="105"/>
      <c r="JT17" s="103" t="s">
        <v>213</v>
      </c>
      <c r="JU17" s="29" t="s">
        <v>214</v>
      </c>
      <c r="JV17" s="104"/>
      <c r="JW17" s="104"/>
      <c r="JX17" s="105"/>
      <c r="JY17" s="103" t="s">
        <v>213</v>
      </c>
      <c r="JZ17" s="29" t="s">
        <v>214</v>
      </c>
      <c r="KA17" s="104"/>
      <c r="KB17" s="104"/>
      <c r="KC17" s="105"/>
      <c r="KD17" s="103" t="s">
        <v>213</v>
      </c>
      <c r="KE17" s="29" t="s">
        <v>214</v>
      </c>
      <c r="KF17" s="104"/>
      <c r="KG17" s="104"/>
      <c r="KH17" s="105"/>
      <c r="KI17" s="103" t="s">
        <v>213</v>
      </c>
      <c r="KJ17" s="29" t="s">
        <v>214</v>
      </c>
      <c r="KK17" s="104"/>
      <c r="KL17" s="104"/>
      <c r="KM17" s="105"/>
      <c r="KN17" s="103" t="s">
        <v>213</v>
      </c>
      <c r="KO17" s="29" t="s">
        <v>214</v>
      </c>
      <c r="KP17" s="104"/>
      <c r="KQ17" s="104"/>
      <c r="KR17" s="105"/>
      <c r="KS17" s="103" t="s">
        <v>213</v>
      </c>
      <c r="KT17" s="29" t="s">
        <v>214</v>
      </c>
      <c r="KU17" s="104"/>
      <c r="KV17" s="104"/>
      <c r="KW17" s="105"/>
      <c r="KX17" s="103" t="s">
        <v>213</v>
      </c>
      <c r="KY17" s="29" t="s">
        <v>214</v>
      </c>
      <c r="KZ17" s="104"/>
      <c r="LA17" s="104"/>
      <c r="LB17" s="105"/>
      <c r="LC17" s="103" t="s">
        <v>213</v>
      </c>
      <c r="LD17" s="29" t="s">
        <v>214</v>
      </c>
      <c r="LE17" s="104"/>
      <c r="LF17" s="104"/>
      <c r="LG17" s="105"/>
      <c r="LH17" s="103" t="s">
        <v>213</v>
      </c>
      <c r="LI17" s="29" t="s">
        <v>214</v>
      </c>
      <c r="LJ17" s="104"/>
      <c r="LK17" s="104"/>
      <c r="LL17" s="105"/>
      <c r="LM17" s="103" t="s">
        <v>213</v>
      </c>
      <c r="LN17" s="29" t="s">
        <v>214</v>
      </c>
      <c r="LO17" s="104"/>
      <c r="LP17" s="104"/>
      <c r="LQ17" s="105"/>
      <c r="LR17" s="103" t="s">
        <v>213</v>
      </c>
      <c r="LS17" s="29" t="s">
        <v>214</v>
      </c>
      <c r="LT17" s="104"/>
      <c r="LU17" s="104"/>
      <c r="LV17" s="105"/>
      <c r="LW17" s="103" t="s">
        <v>213</v>
      </c>
      <c r="LX17" s="29" t="s">
        <v>214</v>
      </c>
      <c r="LY17" s="104"/>
      <c r="LZ17" s="104"/>
      <c r="MA17" s="105"/>
      <c r="MB17" s="103" t="s">
        <v>213</v>
      </c>
      <c r="MC17" s="29" t="s">
        <v>214</v>
      </c>
      <c r="MD17" s="104"/>
      <c r="ME17" s="104"/>
      <c r="MF17" s="105"/>
      <c r="MG17" s="103" t="s">
        <v>213</v>
      </c>
      <c r="MH17" s="29" t="s">
        <v>214</v>
      </c>
      <c r="MI17" s="104"/>
      <c r="MJ17" s="104"/>
      <c r="MK17" s="105"/>
      <c r="ML17" s="103" t="s">
        <v>213</v>
      </c>
      <c r="MM17" s="29" t="s">
        <v>214</v>
      </c>
      <c r="MN17" s="104"/>
      <c r="MO17" s="104"/>
      <c r="MP17" s="105"/>
      <c r="MQ17" s="103" t="s">
        <v>213</v>
      </c>
      <c r="MR17" s="29" t="s">
        <v>214</v>
      </c>
      <c r="MS17" s="104"/>
      <c r="MT17" s="104"/>
      <c r="MU17" s="105"/>
      <c r="MV17" s="103" t="s">
        <v>213</v>
      </c>
      <c r="MW17" s="29" t="s">
        <v>214</v>
      </c>
      <c r="MX17" s="104"/>
      <c r="MY17" s="104"/>
      <c r="MZ17" s="105"/>
      <c r="NA17" s="103" t="s">
        <v>213</v>
      </c>
      <c r="NB17" s="29" t="s">
        <v>214</v>
      </c>
      <c r="NC17" s="104"/>
      <c r="ND17" s="104"/>
      <c r="NE17" s="105"/>
      <c r="NF17" s="103" t="s">
        <v>213</v>
      </c>
      <c r="NG17" s="29" t="s">
        <v>214</v>
      </c>
      <c r="NH17" s="104"/>
      <c r="NI17" s="104"/>
      <c r="NJ17" s="105"/>
      <c r="NK17" s="103" t="s">
        <v>213</v>
      </c>
      <c r="NL17" s="29" t="s">
        <v>214</v>
      </c>
      <c r="NM17" s="104"/>
      <c r="NN17" s="104"/>
      <c r="NO17" s="105"/>
      <c r="NP17" s="103" t="s">
        <v>213</v>
      </c>
      <c r="NQ17" s="29" t="s">
        <v>214</v>
      </c>
      <c r="NR17" s="104"/>
      <c r="NS17" s="104"/>
      <c r="NT17" s="105"/>
      <c r="NU17" s="103" t="s">
        <v>213</v>
      </c>
      <c r="NV17" s="29" t="s">
        <v>214</v>
      </c>
      <c r="NW17" s="104"/>
      <c r="NX17" s="104"/>
      <c r="NY17" s="105"/>
      <c r="NZ17" s="103" t="s">
        <v>213</v>
      </c>
      <c r="OA17" s="29" t="s">
        <v>214</v>
      </c>
      <c r="OB17" s="104"/>
      <c r="OC17" s="104"/>
      <c r="OD17" s="105"/>
      <c r="OE17" s="103" t="s">
        <v>213</v>
      </c>
      <c r="OF17" s="29" t="s">
        <v>214</v>
      </c>
      <c r="OG17" s="104"/>
      <c r="OH17" s="104"/>
      <c r="OI17" s="105"/>
      <c r="OJ17" s="103" t="s">
        <v>213</v>
      </c>
      <c r="OK17" s="29" t="s">
        <v>214</v>
      </c>
      <c r="OL17" s="104"/>
      <c r="OM17" s="104"/>
      <c r="ON17" s="105"/>
      <c r="OO17" s="103" t="s">
        <v>213</v>
      </c>
      <c r="OP17" s="29" t="s">
        <v>214</v>
      </c>
      <c r="OQ17" s="104"/>
      <c r="OR17" s="104"/>
      <c r="OS17" s="105"/>
      <c r="OT17" s="103" t="s">
        <v>213</v>
      </c>
      <c r="OU17" s="29" t="s">
        <v>214</v>
      </c>
      <c r="OV17" s="104"/>
      <c r="OW17" s="104"/>
      <c r="OX17" s="105"/>
      <c r="OY17" s="103" t="s">
        <v>213</v>
      </c>
      <c r="OZ17" s="29" t="s">
        <v>214</v>
      </c>
      <c r="PA17" s="104"/>
      <c r="PB17" s="104"/>
      <c r="PC17" s="105"/>
      <c r="PD17" s="103" t="s">
        <v>213</v>
      </c>
      <c r="PE17" s="29" t="s">
        <v>214</v>
      </c>
      <c r="PF17" s="104"/>
      <c r="PG17" s="104"/>
      <c r="PH17" s="105"/>
      <c r="PI17" s="103" t="s">
        <v>213</v>
      </c>
      <c r="PJ17" s="29" t="s">
        <v>214</v>
      </c>
      <c r="PK17" s="104"/>
      <c r="PL17" s="104"/>
      <c r="PM17" s="105"/>
      <c r="PN17" s="103" t="s">
        <v>213</v>
      </c>
      <c r="PO17" s="29" t="s">
        <v>214</v>
      </c>
      <c r="PP17" s="104"/>
      <c r="PQ17" s="104"/>
      <c r="PR17" s="105"/>
      <c r="PS17" s="103" t="s">
        <v>213</v>
      </c>
      <c r="PT17" s="29" t="s">
        <v>214</v>
      </c>
      <c r="PU17" s="104"/>
      <c r="PV17" s="104"/>
      <c r="PW17" s="105"/>
      <c r="PX17" s="103" t="s">
        <v>213</v>
      </c>
      <c r="PY17" s="29" t="s">
        <v>214</v>
      </c>
      <c r="PZ17" s="104"/>
      <c r="QA17" s="104"/>
      <c r="QB17" s="105"/>
      <c r="QC17" s="103" t="s">
        <v>213</v>
      </c>
      <c r="QD17" s="29" t="s">
        <v>214</v>
      </c>
      <c r="QE17" s="104"/>
      <c r="QF17" s="104"/>
      <c r="QG17" s="105"/>
      <c r="QH17" s="103" t="s">
        <v>213</v>
      </c>
      <c r="QI17" s="29" t="s">
        <v>214</v>
      </c>
      <c r="QJ17" s="104"/>
      <c r="QK17" s="104"/>
      <c r="QL17" s="105"/>
      <c r="QM17" s="103" t="s">
        <v>213</v>
      </c>
      <c r="QN17" s="29" t="s">
        <v>214</v>
      </c>
      <c r="QO17" s="104"/>
      <c r="QP17" s="104"/>
      <c r="QQ17" s="105"/>
      <c r="QR17" s="103" t="s">
        <v>213</v>
      </c>
      <c r="QS17" s="29" t="s">
        <v>214</v>
      </c>
      <c r="QT17" s="104"/>
      <c r="QU17" s="104"/>
      <c r="QV17" s="105"/>
      <c r="QW17" s="103" t="s">
        <v>213</v>
      </c>
      <c r="QX17" s="29" t="s">
        <v>214</v>
      </c>
      <c r="QY17" s="104"/>
      <c r="QZ17" s="104"/>
      <c r="RA17" s="105"/>
      <c r="RB17" s="103" t="s">
        <v>213</v>
      </c>
      <c r="RC17" s="29" t="s">
        <v>214</v>
      </c>
      <c r="RD17" s="104"/>
      <c r="RE17" s="104"/>
      <c r="RF17" s="105"/>
      <c r="RG17" s="103" t="s">
        <v>213</v>
      </c>
      <c r="RH17" s="29" t="s">
        <v>214</v>
      </c>
      <c r="RI17" s="104"/>
      <c r="RJ17" s="104"/>
      <c r="RK17" s="105"/>
      <c r="RL17" s="103" t="s">
        <v>213</v>
      </c>
      <c r="RM17" s="29" t="s">
        <v>214</v>
      </c>
      <c r="RN17" s="104"/>
      <c r="RO17" s="104"/>
      <c r="RP17" s="105"/>
      <c r="RQ17" s="103" t="s">
        <v>213</v>
      </c>
      <c r="RR17" s="29" t="s">
        <v>214</v>
      </c>
      <c r="RS17" s="104"/>
      <c r="RT17" s="104"/>
      <c r="RU17" s="105"/>
      <c r="RV17" s="103" t="s">
        <v>213</v>
      </c>
      <c r="RW17" s="29" t="s">
        <v>214</v>
      </c>
      <c r="RX17" s="104"/>
      <c r="RY17" s="104"/>
      <c r="RZ17" s="105"/>
      <c r="SA17" s="103" t="s">
        <v>213</v>
      </c>
      <c r="SB17" s="29" t="s">
        <v>214</v>
      </c>
      <c r="SC17" s="104"/>
      <c r="SD17" s="104"/>
      <c r="SE17" s="105"/>
      <c r="SF17" s="103" t="s">
        <v>213</v>
      </c>
      <c r="SG17" s="29" t="s">
        <v>214</v>
      </c>
      <c r="SH17" s="104"/>
      <c r="SI17" s="104"/>
      <c r="SJ17" s="105"/>
      <c r="SK17" s="103" t="s">
        <v>213</v>
      </c>
      <c r="SL17" s="29" t="s">
        <v>214</v>
      </c>
      <c r="SM17" s="104"/>
      <c r="SN17" s="104"/>
      <c r="SO17" s="105"/>
      <c r="SP17" s="103" t="s">
        <v>213</v>
      </c>
      <c r="SQ17" s="29" t="s">
        <v>214</v>
      </c>
      <c r="SR17" s="104"/>
      <c r="SS17" s="104"/>
      <c r="ST17" s="105"/>
      <c r="SU17" s="54"/>
      <c r="SV17" s="103" t="s">
        <v>213</v>
      </c>
      <c r="SW17" s="119" t="s">
        <v>214</v>
      </c>
      <c r="SX17" s="162"/>
      <c r="SY17" s="162"/>
      <c r="SZ17" s="105"/>
      <c r="TA17" s="54"/>
      <c r="TB17" s="103" t="s">
        <v>213</v>
      </c>
      <c r="TC17" s="119" t="s">
        <v>214</v>
      </c>
      <c r="TD17" s="162"/>
      <c r="TE17" s="162"/>
      <c r="TF17" s="105"/>
      <c r="TG17" s="54"/>
      <c r="TH17" s="103" t="s">
        <v>213</v>
      </c>
      <c r="TI17" s="119" t="s">
        <v>214</v>
      </c>
      <c r="TJ17" s="162"/>
      <c r="TK17" s="162"/>
      <c r="TL17" s="105"/>
      <c r="TM17" s="54"/>
      <c r="TN17" s="103" t="s">
        <v>213</v>
      </c>
      <c r="TO17" s="119" t="s">
        <v>214</v>
      </c>
      <c r="TP17" s="162"/>
      <c r="TQ17" s="162"/>
      <c r="TR17" s="105"/>
      <c r="TS17" s="54"/>
      <c r="TT17" s="103" t="s">
        <v>213</v>
      </c>
      <c r="TU17" s="119" t="s">
        <v>214</v>
      </c>
      <c r="TV17" s="162"/>
      <c r="TW17" s="162"/>
      <c r="TX17" s="105"/>
      <c r="TY17" s="54"/>
      <c r="TZ17" s="103" t="s">
        <v>213</v>
      </c>
      <c r="UA17" s="119" t="s">
        <v>214</v>
      </c>
      <c r="UB17" s="162"/>
      <c r="UC17" s="162"/>
      <c r="UD17" s="105"/>
      <c r="UE17" s="54"/>
      <c r="UF17" s="103" t="s">
        <v>213</v>
      </c>
      <c r="UG17" s="119" t="s">
        <v>214</v>
      </c>
      <c r="UH17" s="162"/>
      <c r="UI17" s="162"/>
      <c r="UJ17" s="105"/>
      <c r="UK17" s="54"/>
      <c r="UL17" s="103" t="s">
        <v>213</v>
      </c>
      <c r="UM17" s="119" t="s">
        <v>214</v>
      </c>
      <c r="UN17" s="162"/>
      <c r="UO17" s="162"/>
      <c r="UP17" s="105"/>
      <c r="UQ17" s="54"/>
      <c r="UR17" s="103" t="s">
        <v>213</v>
      </c>
      <c r="US17" s="119" t="s">
        <v>214</v>
      </c>
      <c r="UT17" s="162"/>
      <c r="UU17" s="162"/>
      <c r="UV17" s="105"/>
      <c r="UW17" s="54"/>
      <c r="UX17" s="103" t="s">
        <v>213</v>
      </c>
      <c r="UY17" s="119" t="s">
        <v>214</v>
      </c>
      <c r="UZ17" s="162"/>
      <c r="VA17" s="162"/>
      <c r="VB17" s="105"/>
      <c r="VC17" s="54"/>
      <c r="VD17" s="103" t="s">
        <v>213</v>
      </c>
      <c r="VE17" s="119" t="s">
        <v>214</v>
      </c>
      <c r="VF17" s="162"/>
      <c r="VG17" s="162"/>
      <c r="VH17" s="105"/>
      <c r="VI17" s="54"/>
      <c r="VJ17" s="103" t="s">
        <v>213</v>
      </c>
      <c r="VK17" s="119" t="s">
        <v>214</v>
      </c>
      <c r="VL17" s="162"/>
      <c r="VM17" s="162"/>
      <c r="VN17" s="105"/>
      <c r="VO17" s="54"/>
    </row>
    <row r="18" spans="2:587" x14ac:dyDescent="0.2">
      <c r="B18" t="s">
        <v>218</v>
      </c>
      <c r="C18" s="98" t="s">
        <v>217</v>
      </c>
      <c r="D18" s="7"/>
      <c r="E18" s="2"/>
      <c r="F18" s="8"/>
      <c r="G18" s="53"/>
      <c r="H18" s="214">
        <f>SUMIF($M$2:$S$2,H$2,$M18:$S18)/$P$13*$J$13</f>
        <v>0.95387243735763094</v>
      </c>
      <c r="I18" s="45">
        <f>H18/J13*1000</f>
        <v>0.95387243735763094</v>
      </c>
      <c r="J18" s="44"/>
      <c r="K18" s="44"/>
      <c r="L18" s="8"/>
      <c r="M18" s="53"/>
      <c r="N18" s="214">
        <f>SUMIF($S$2:$SU$2,N$2,$S18:$SU18)</f>
        <v>16.75</v>
      </c>
      <c r="O18" s="45">
        <f>N18/P13*1000</f>
        <v>0.95387243735763094</v>
      </c>
      <c r="P18" s="44"/>
      <c r="Q18" s="44"/>
      <c r="R18" s="8"/>
      <c r="S18" s="53"/>
      <c r="T18" s="213">
        <v>1.75</v>
      </c>
      <c r="U18" s="45">
        <f>T18/V13*1000</f>
        <v>0.83333333333333337</v>
      </c>
      <c r="V18" s="2"/>
      <c r="W18" s="2"/>
      <c r="X18" s="8"/>
      <c r="Y18" s="213">
        <v>3</v>
      </c>
      <c r="Z18" s="45">
        <f>Y18/AA13*1000</f>
        <v>1</v>
      </c>
      <c r="AA18" s="2"/>
      <c r="AB18" s="2"/>
      <c r="AC18" s="8"/>
      <c r="AD18" s="213">
        <v>2</v>
      </c>
      <c r="AE18" s="45">
        <f t="shared" ref="AE18" si="481">AD18/AF13*1000</f>
        <v>0.95238095238095233</v>
      </c>
      <c r="AF18" s="2"/>
      <c r="AG18" s="2"/>
      <c r="AH18" s="8"/>
      <c r="AI18" s="213">
        <v>3</v>
      </c>
      <c r="AJ18" s="45">
        <f t="shared" ref="AJ18" si="482">AI18/AK13*1000</f>
        <v>1.0169491525423728</v>
      </c>
      <c r="AK18" s="2"/>
      <c r="AL18" s="2"/>
      <c r="AM18" s="8"/>
      <c r="AN18" s="213">
        <v>2</v>
      </c>
      <c r="AO18" s="45">
        <f t="shared" ref="AO18" si="483">AN18/AP13*1000</f>
        <v>0.83333333333333337</v>
      </c>
      <c r="AP18" s="2"/>
      <c r="AQ18" s="2"/>
      <c r="AR18" s="8"/>
      <c r="AS18" s="213">
        <v>2</v>
      </c>
      <c r="AT18" s="45">
        <f t="shared" ref="AT18" si="484">AS18/AU13*1000</f>
        <v>0.85470085470085466</v>
      </c>
      <c r="AU18" s="2"/>
      <c r="AV18" s="2"/>
      <c r="AW18" s="8"/>
      <c r="AX18" s="213">
        <v>3</v>
      </c>
      <c r="AY18" s="45">
        <f t="shared" ref="AY18" si="485">AX18/AZ13*1000</f>
        <v>1.1235955056179776</v>
      </c>
      <c r="AZ18" s="2"/>
      <c r="BA18" s="2"/>
      <c r="BB18" s="8"/>
      <c r="BC18" s="213"/>
      <c r="BD18" s="45" t="e">
        <f t="shared" ref="BD18" si="486">BC18/BE13*1000</f>
        <v>#DIV/0!</v>
      </c>
      <c r="BE18" s="2"/>
      <c r="BF18" s="2"/>
      <c r="BG18" s="8"/>
      <c r="BH18" s="213"/>
      <c r="BI18" s="45" t="e">
        <f t="shared" ref="BI18" si="487">BH18/BJ13*1000</f>
        <v>#DIV/0!</v>
      </c>
      <c r="BJ18" s="2"/>
      <c r="BK18" s="2"/>
      <c r="BL18" s="8"/>
      <c r="BM18" s="213"/>
      <c r="BN18" s="45" t="e">
        <f t="shared" ref="BN18" si="488">BM18/BO13*1000</f>
        <v>#DIV/0!</v>
      </c>
      <c r="BO18" s="2"/>
      <c r="BP18" s="2"/>
      <c r="BQ18" s="8"/>
      <c r="BR18" s="213"/>
      <c r="BS18" s="45" t="e">
        <f t="shared" ref="BS18" si="489">BR18/BT13*1000</f>
        <v>#DIV/0!</v>
      </c>
      <c r="BT18" s="2"/>
      <c r="BU18" s="2"/>
      <c r="BV18" s="8"/>
      <c r="BW18" s="213"/>
      <c r="BX18" s="45" t="e">
        <f t="shared" ref="BX18" si="490">BW18/BY13*1000</f>
        <v>#DIV/0!</v>
      </c>
      <c r="BY18" s="2"/>
      <c r="BZ18" s="2"/>
      <c r="CA18" s="8"/>
      <c r="CB18" s="213"/>
      <c r="CC18" s="45" t="e">
        <f t="shared" ref="CC18" si="491">CB18/CD13*1000</f>
        <v>#DIV/0!</v>
      </c>
      <c r="CD18" s="2"/>
      <c r="CE18" s="2"/>
      <c r="CF18" s="8"/>
      <c r="CG18" s="213"/>
      <c r="CH18" s="45" t="e">
        <f t="shared" ref="CH18" si="492">CG18/CI13*1000</f>
        <v>#DIV/0!</v>
      </c>
      <c r="CI18" s="2"/>
      <c r="CJ18" s="2"/>
      <c r="CK18" s="8"/>
      <c r="CL18" s="213"/>
      <c r="CM18" s="45" t="e">
        <f t="shared" ref="CM18" si="493">CL18/CN13*1000</f>
        <v>#DIV/0!</v>
      </c>
      <c r="CN18" s="2"/>
      <c r="CO18" s="2"/>
      <c r="CP18" s="8"/>
      <c r="CQ18" s="213"/>
      <c r="CR18" s="45" t="e">
        <f t="shared" ref="CR18" si="494">CQ18/CS13*1000</f>
        <v>#DIV/0!</v>
      </c>
      <c r="CS18" s="2"/>
      <c r="CT18" s="2"/>
      <c r="CU18" s="8"/>
      <c r="CV18" s="213"/>
      <c r="CW18" s="45" t="e">
        <f t="shared" ref="CW18" si="495">CV18/CX13*1000</f>
        <v>#DIV/0!</v>
      </c>
      <c r="CX18" s="2"/>
      <c r="CY18" s="2"/>
      <c r="CZ18" s="8"/>
      <c r="DA18" s="213"/>
      <c r="DB18" s="45" t="e">
        <f t="shared" ref="DB18" si="496">DA18/DC13*1000</f>
        <v>#DIV/0!</v>
      </c>
      <c r="DC18" s="2"/>
      <c r="DD18" s="2"/>
      <c r="DE18" s="8"/>
      <c r="DF18" s="213"/>
      <c r="DG18" s="45" t="e">
        <f t="shared" ref="DG18" si="497">DF18/DH13*1000</f>
        <v>#DIV/0!</v>
      </c>
      <c r="DH18" s="2"/>
      <c r="DI18" s="2"/>
      <c r="DJ18" s="8"/>
      <c r="DK18" s="213"/>
      <c r="DL18" s="45" t="e">
        <f t="shared" ref="DL18" si="498">DK18/DM13*1000</f>
        <v>#DIV/0!</v>
      </c>
      <c r="DM18" s="2"/>
      <c r="DN18" s="2"/>
      <c r="DO18" s="8"/>
      <c r="DP18" s="213"/>
      <c r="DQ18" s="45" t="e">
        <f t="shared" ref="DQ18" si="499">DP18/DR13*1000</f>
        <v>#DIV/0!</v>
      </c>
      <c r="DR18" s="2"/>
      <c r="DS18" s="2"/>
      <c r="DT18" s="8"/>
      <c r="DU18" s="213"/>
      <c r="DV18" s="45" t="e">
        <f t="shared" ref="DV18" si="500">DU18/DW13*1000</f>
        <v>#DIV/0!</v>
      </c>
      <c r="DW18" s="2"/>
      <c r="DX18" s="2"/>
      <c r="DY18" s="8"/>
      <c r="DZ18" s="213"/>
      <c r="EA18" s="45" t="e">
        <f t="shared" ref="EA18" si="501">DZ18/EB13*1000</f>
        <v>#DIV/0!</v>
      </c>
      <c r="EB18" s="2"/>
      <c r="EC18" s="2"/>
      <c r="ED18" s="8"/>
      <c r="EE18" s="213"/>
      <c r="EF18" s="45" t="e">
        <f t="shared" ref="EF18" si="502">EE18/EG13*1000</f>
        <v>#DIV/0!</v>
      </c>
      <c r="EG18" s="2"/>
      <c r="EH18" s="2"/>
      <c r="EI18" s="8"/>
      <c r="EJ18" s="213"/>
      <c r="EK18" s="45" t="e">
        <f t="shared" ref="EK18" si="503">EJ18/EL13*1000</f>
        <v>#DIV/0!</v>
      </c>
      <c r="EL18" s="2"/>
      <c r="EM18" s="2"/>
      <c r="EN18" s="8"/>
      <c r="EO18" s="213"/>
      <c r="EP18" s="45" t="e">
        <f t="shared" ref="EP18" si="504">EO18/EQ13*1000</f>
        <v>#DIV/0!</v>
      </c>
      <c r="EQ18" s="2"/>
      <c r="ER18" s="2"/>
      <c r="ES18" s="8"/>
      <c r="ET18" s="213"/>
      <c r="EU18" s="45" t="e">
        <f t="shared" ref="EU18" si="505">ET18/EV13*1000</f>
        <v>#DIV/0!</v>
      </c>
      <c r="EV18" s="2"/>
      <c r="EW18" s="2"/>
      <c r="EX18" s="8"/>
      <c r="EY18" s="213"/>
      <c r="EZ18" s="45" t="e">
        <f t="shared" ref="EZ18" si="506">EY18/FA13*1000</f>
        <v>#DIV/0!</v>
      </c>
      <c r="FA18" s="2"/>
      <c r="FB18" s="2"/>
      <c r="FC18" s="8"/>
      <c r="FD18" s="213"/>
      <c r="FE18" s="45" t="e">
        <f t="shared" ref="FE18" si="507">FD18/FF13*1000</f>
        <v>#DIV/0!</v>
      </c>
      <c r="FF18" s="2"/>
      <c r="FG18" s="2"/>
      <c r="FH18" s="8"/>
      <c r="FI18" s="213"/>
      <c r="FJ18" s="45" t="e">
        <f t="shared" ref="FJ18" si="508">FI18/FK13*1000</f>
        <v>#DIV/0!</v>
      </c>
      <c r="FK18" s="2"/>
      <c r="FL18" s="2"/>
      <c r="FM18" s="8"/>
      <c r="FN18" s="213"/>
      <c r="FO18" s="45" t="e">
        <f t="shared" ref="FO18" si="509">FN18/FP13*1000</f>
        <v>#DIV/0!</v>
      </c>
      <c r="FP18" s="2"/>
      <c r="FQ18" s="2"/>
      <c r="FR18" s="8"/>
      <c r="FS18" s="213"/>
      <c r="FT18" s="45" t="e">
        <f t="shared" ref="FT18" si="510">FS18/FU13*1000</f>
        <v>#DIV/0!</v>
      </c>
      <c r="FU18" s="2"/>
      <c r="FV18" s="2"/>
      <c r="FW18" s="8"/>
      <c r="FX18" s="213"/>
      <c r="FY18" s="45" t="e">
        <f t="shared" ref="FY18" si="511">FX18/FZ13*1000</f>
        <v>#DIV/0!</v>
      </c>
      <c r="FZ18" s="2"/>
      <c r="GA18" s="2"/>
      <c r="GB18" s="8"/>
      <c r="GC18" s="213"/>
      <c r="GD18" s="45" t="e">
        <f t="shared" ref="GD18" si="512">GC18/GE13*1000</f>
        <v>#DIV/0!</v>
      </c>
      <c r="GE18" s="2"/>
      <c r="GF18" s="2"/>
      <c r="GG18" s="8"/>
      <c r="GH18" s="213"/>
      <c r="GI18" s="45" t="e">
        <f t="shared" ref="GI18" si="513">GH18/GJ13*1000</f>
        <v>#DIV/0!</v>
      </c>
      <c r="GJ18" s="2"/>
      <c r="GK18" s="2"/>
      <c r="GL18" s="8"/>
      <c r="GM18" s="213"/>
      <c r="GN18" s="45" t="e">
        <f t="shared" ref="GN18" si="514">GM18/GO13*1000</f>
        <v>#DIV/0!</v>
      </c>
      <c r="GO18" s="2"/>
      <c r="GP18" s="2"/>
      <c r="GQ18" s="8"/>
      <c r="GR18" s="213"/>
      <c r="GS18" s="45" t="e">
        <f t="shared" ref="GS18" si="515">GR18/GT13*1000</f>
        <v>#DIV/0!</v>
      </c>
      <c r="GT18" s="2"/>
      <c r="GU18" s="2"/>
      <c r="GV18" s="8"/>
      <c r="GW18" s="213"/>
      <c r="GX18" s="45" t="e">
        <f t="shared" ref="GX18" si="516">GW18/GY13*1000</f>
        <v>#DIV/0!</v>
      </c>
      <c r="GY18" s="2"/>
      <c r="GZ18" s="2"/>
      <c r="HA18" s="8"/>
      <c r="HB18" s="213"/>
      <c r="HC18" s="45" t="e">
        <f t="shared" ref="HC18" si="517">HB18/HD13*1000</f>
        <v>#DIV/0!</v>
      </c>
      <c r="HD18" s="2"/>
      <c r="HE18" s="2"/>
      <c r="HF18" s="8"/>
      <c r="HG18" s="213"/>
      <c r="HH18" s="45" t="e">
        <f t="shared" ref="HH18" si="518">HG18/HI13*1000</f>
        <v>#DIV/0!</v>
      </c>
      <c r="HI18" s="2"/>
      <c r="HJ18" s="2"/>
      <c r="HK18" s="8"/>
      <c r="HL18" s="213"/>
      <c r="HM18" s="45" t="e">
        <f t="shared" ref="HM18" si="519">HL18/HN13*1000</f>
        <v>#DIV/0!</v>
      </c>
      <c r="HN18" s="2"/>
      <c r="HO18" s="2"/>
      <c r="HP18" s="8"/>
      <c r="HQ18" s="213"/>
      <c r="HR18" s="45" t="e">
        <f t="shared" ref="HR18" si="520">HQ18/HS13*1000</f>
        <v>#DIV/0!</v>
      </c>
      <c r="HS18" s="2"/>
      <c r="HT18" s="2"/>
      <c r="HU18" s="8"/>
      <c r="HV18" s="213"/>
      <c r="HW18" s="45" t="e">
        <f t="shared" ref="HW18" si="521">HV18/HX13*1000</f>
        <v>#DIV/0!</v>
      </c>
      <c r="HX18" s="2"/>
      <c r="HY18" s="2"/>
      <c r="HZ18" s="8"/>
      <c r="IA18" s="213"/>
      <c r="IB18" s="45" t="e">
        <f t="shared" ref="IB18" si="522">IA18/IC13*1000</f>
        <v>#DIV/0!</v>
      </c>
      <c r="IC18" s="2"/>
      <c r="ID18" s="2"/>
      <c r="IE18" s="8"/>
      <c r="IF18" s="213"/>
      <c r="IG18" s="45" t="e">
        <f t="shared" ref="IG18" si="523">IF18/IH13*1000</f>
        <v>#DIV/0!</v>
      </c>
      <c r="IH18" s="2"/>
      <c r="II18" s="2"/>
      <c r="IJ18" s="8"/>
      <c r="IK18" s="213"/>
      <c r="IL18" s="45" t="e">
        <f t="shared" ref="IL18" si="524">IK18/IM13*1000</f>
        <v>#DIV/0!</v>
      </c>
      <c r="IM18" s="2"/>
      <c r="IN18" s="2"/>
      <c r="IO18" s="8"/>
      <c r="IP18" s="213"/>
      <c r="IQ18" s="45" t="e">
        <f t="shared" ref="IQ18" si="525">IP18/IR13*1000</f>
        <v>#DIV/0!</v>
      </c>
      <c r="IR18" s="2"/>
      <c r="IS18" s="2"/>
      <c r="IT18" s="8"/>
      <c r="IU18" s="213"/>
      <c r="IV18" s="45" t="e">
        <f t="shared" ref="IV18" si="526">IU18/IW13*1000</f>
        <v>#DIV/0!</v>
      </c>
      <c r="IW18" s="2"/>
      <c r="IX18" s="2"/>
      <c r="IY18" s="8"/>
      <c r="IZ18" s="213"/>
      <c r="JA18" s="45" t="e">
        <f t="shared" ref="JA18" si="527">IZ18/JB13*1000</f>
        <v>#DIV/0!</v>
      </c>
      <c r="JB18" s="2"/>
      <c r="JC18" s="2"/>
      <c r="JD18" s="8"/>
      <c r="JE18" s="213"/>
      <c r="JF18" s="45" t="e">
        <f t="shared" ref="JF18" si="528">JE18/JG13*1000</f>
        <v>#DIV/0!</v>
      </c>
      <c r="JG18" s="2"/>
      <c r="JH18" s="2"/>
      <c r="JI18" s="8"/>
      <c r="JJ18" s="213"/>
      <c r="JK18" s="45" t="e">
        <f t="shared" ref="JK18" si="529">JJ18/JL13*1000</f>
        <v>#DIV/0!</v>
      </c>
      <c r="JL18" s="2"/>
      <c r="JM18" s="2"/>
      <c r="JN18" s="8"/>
      <c r="JO18" s="213"/>
      <c r="JP18" s="45" t="e">
        <f t="shared" ref="JP18" si="530">JO18/JQ13*1000</f>
        <v>#DIV/0!</v>
      </c>
      <c r="JQ18" s="2"/>
      <c r="JR18" s="2"/>
      <c r="JS18" s="8"/>
      <c r="JT18" s="213"/>
      <c r="JU18" s="45" t="e">
        <f t="shared" ref="JU18" si="531">JT18/JV13*1000</f>
        <v>#DIV/0!</v>
      </c>
      <c r="JV18" s="2"/>
      <c r="JW18" s="2"/>
      <c r="JX18" s="8"/>
      <c r="JY18" s="213"/>
      <c r="JZ18" s="45" t="e">
        <f t="shared" ref="JZ18" si="532">JY18/KA13*1000</f>
        <v>#DIV/0!</v>
      </c>
      <c r="KA18" s="2"/>
      <c r="KB18" s="2"/>
      <c r="KC18" s="8"/>
      <c r="KD18" s="213"/>
      <c r="KE18" s="45" t="e">
        <f t="shared" ref="KE18" si="533">KD18/KF13*1000</f>
        <v>#DIV/0!</v>
      </c>
      <c r="KF18" s="2"/>
      <c r="KG18" s="2"/>
      <c r="KH18" s="8"/>
      <c r="KI18" s="213"/>
      <c r="KJ18" s="45" t="e">
        <f t="shared" ref="KJ18" si="534">KI18/KK13*1000</f>
        <v>#DIV/0!</v>
      </c>
      <c r="KK18" s="2"/>
      <c r="KL18" s="2"/>
      <c r="KM18" s="8"/>
      <c r="KN18" s="213"/>
      <c r="KO18" s="45" t="e">
        <f t="shared" ref="KO18" si="535">KN18/KP13*1000</f>
        <v>#DIV/0!</v>
      </c>
      <c r="KP18" s="2"/>
      <c r="KQ18" s="2"/>
      <c r="KR18" s="8"/>
      <c r="KS18" s="213"/>
      <c r="KT18" s="45" t="e">
        <f t="shared" ref="KT18" si="536">KS18/KU13*1000</f>
        <v>#DIV/0!</v>
      </c>
      <c r="KU18" s="2"/>
      <c r="KV18" s="2"/>
      <c r="KW18" s="8"/>
      <c r="KX18" s="213"/>
      <c r="KY18" s="45" t="e">
        <f t="shared" ref="KY18" si="537">KX18/KZ13*1000</f>
        <v>#DIV/0!</v>
      </c>
      <c r="KZ18" s="2"/>
      <c r="LA18" s="2"/>
      <c r="LB18" s="8"/>
      <c r="LC18" s="213"/>
      <c r="LD18" s="45" t="e">
        <f t="shared" ref="LD18" si="538">LC18/LE13*1000</f>
        <v>#DIV/0!</v>
      </c>
      <c r="LE18" s="2"/>
      <c r="LF18" s="2"/>
      <c r="LG18" s="8"/>
      <c r="LH18" s="213"/>
      <c r="LI18" s="45" t="e">
        <f t="shared" ref="LI18" si="539">LH18/LJ13*1000</f>
        <v>#DIV/0!</v>
      </c>
      <c r="LJ18" s="2"/>
      <c r="LK18" s="2"/>
      <c r="LL18" s="8"/>
      <c r="LM18" s="213"/>
      <c r="LN18" s="45" t="e">
        <f t="shared" ref="LN18" si="540">LM18/LO13*1000</f>
        <v>#DIV/0!</v>
      </c>
      <c r="LO18" s="2"/>
      <c r="LP18" s="2"/>
      <c r="LQ18" s="8"/>
      <c r="LR18" s="213"/>
      <c r="LS18" s="45" t="e">
        <f t="shared" ref="LS18" si="541">LR18/LT13*1000</f>
        <v>#DIV/0!</v>
      </c>
      <c r="LT18" s="2"/>
      <c r="LU18" s="2"/>
      <c r="LV18" s="8"/>
      <c r="LW18" s="213"/>
      <c r="LX18" s="45" t="e">
        <f t="shared" ref="LX18" si="542">LW18/LY13*1000</f>
        <v>#DIV/0!</v>
      </c>
      <c r="LY18" s="2"/>
      <c r="LZ18" s="2"/>
      <c r="MA18" s="8"/>
      <c r="MB18" s="213"/>
      <c r="MC18" s="45" t="e">
        <f t="shared" ref="MC18" si="543">MB18/MD13*1000</f>
        <v>#DIV/0!</v>
      </c>
      <c r="MD18" s="2"/>
      <c r="ME18" s="2"/>
      <c r="MF18" s="8"/>
      <c r="MG18" s="213"/>
      <c r="MH18" s="45" t="e">
        <f t="shared" ref="MH18" si="544">MG18/MI13*1000</f>
        <v>#DIV/0!</v>
      </c>
      <c r="MI18" s="2"/>
      <c r="MJ18" s="2"/>
      <c r="MK18" s="8"/>
      <c r="ML18" s="213"/>
      <c r="MM18" s="45" t="e">
        <f t="shared" ref="MM18" si="545">ML18/MN13*1000</f>
        <v>#DIV/0!</v>
      </c>
      <c r="MN18" s="2"/>
      <c r="MO18" s="2"/>
      <c r="MP18" s="8"/>
      <c r="MQ18" s="213"/>
      <c r="MR18" s="45" t="e">
        <f t="shared" ref="MR18" si="546">MQ18/MS13*1000</f>
        <v>#DIV/0!</v>
      </c>
      <c r="MS18" s="2"/>
      <c r="MT18" s="2"/>
      <c r="MU18" s="8"/>
      <c r="MV18" s="213"/>
      <c r="MW18" s="45" t="e">
        <f t="shared" ref="MW18" si="547">MV18/MX13*1000</f>
        <v>#DIV/0!</v>
      </c>
      <c r="MX18" s="2"/>
      <c r="MY18" s="2"/>
      <c r="MZ18" s="8"/>
      <c r="NA18" s="213"/>
      <c r="NB18" s="45" t="e">
        <f t="shared" ref="NB18" si="548">NA18/NC13*1000</f>
        <v>#DIV/0!</v>
      </c>
      <c r="NC18" s="2"/>
      <c r="ND18" s="2"/>
      <c r="NE18" s="8"/>
      <c r="NF18" s="213"/>
      <c r="NG18" s="45" t="e">
        <f t="shared" ref="NG18" si="549">NF18/NH13*1000</f>
        <v>#DIV/0!</v>
      </c>
      <c r="NH18" s="2"/>
      <c r="NI18" s="2"/>
      <c r="NJ18" s="8"/>
      <c r="NK18" s="213"/>
      <c r="NL18" s="45" t="e">
        <f t="shared" ref="NL18" si="550">NK18/NM13*1000</f>
        <v>#DIV/0!</v>
      </c>
      <c r="NM18" s="2"/>
      <c r="NN18" s="2"/>
      <c r="NO18" s="8"/>
      <c r="NP18" s="213"/>
      <c r="NQ18" s="45" t="e">
        <f t="shared" ref="NQ18" si="551">NP18/NR13*1000</f>
        <v>#DIV/0!</v>
      </c>
      <c r="NR18" s="2"/>
      <c r="NS18" s="2"/>
      <c r="NT18" s="8"/>
      <c r="NU18" s="213"/>
      <c r="NV18" s="45" t="e">
        <f t="shared" ref="NV18" si="552">NU18/NW13*1000</f>
        <v>#DIV/0!</v>
      </c>
      <c r="NW18" s="2"/>
      <c r="NX18" s="2"/>
      <c r="NY18" s="8"/>
      <c r="NZ18" s="213"/>
      <c r="OA18" s="45" t="e">
        <f t="shared" ref="OA18" si="553">NZ18/OB13*1000</f>
        <v>#DIV/0!</v>
      </c>
      <c r="OB18" s="2"/>
      <c r="OC18" s="2"/>
      <c r="OD18" s="8"/>
      <c r="OE18" s="213"/>
      <c r="OF18" s="45" t="e">
        <f t="shared" ref="OF18" si="554">OE18/OG13*1000</f>
        <v>#DIV/0!</v>
      </c>
      <c r="OG18" s="2"/>
      <c r="OH18" s="2"/>
      <c r="OI18" s="8"/>
      <c r="OJ18" s="213"/>
      <c r="OK18" s="45" t="e">
        <f t="shared" ref="OK18" si="555">OJ18/OL13*1000</f>
        <v>#DIV/0!</v>
      </c>
      <c r="OL18" s="2"/>
      <c r="OM18" s="2"/>
      <c r="ON18" s="8"/>
      <c r="OO18" s="213"/>
      <c r="OP18" s="45" t="e">
        <f t="shared" ref="OP18" si="556">OO18/OQ13*1000</f>
        <v>#DIV/0!</v>
      </c>
      <c r="OQ18" s="2"/>
      <c r="OR18" s="2"/>
      <c r="OS18" s="8"/>
      <c r="OT18" s="213"/>
      <c r="OU18" s="45" t="e">
        <f t="shared" ref="OU18" si="557">OT18/OV13*1000</f>
        <v>#DIV/0!</v>
      </c>
      <c r="OV18" s="2"/>
      <c r="OW18" s="2"/>
      <c r="OX18" s="8"/>
      <c r="OY18" s="213"/>
      <c r="OZ18" s="45" t="e">
        <f t="shared" ref="OZ18" si="558">OY18/PA13*1000</f>
        <v>#DIV/0!</v>
      </c>
      <c r="PA18" s="2"/>
      <c r="PB18" s="2"/>
      <c r="PC18" s="8"/>
      <c r="PD18" s="213"/>
      <c r="PE18" s="45" t="e">
        <f t="shared" ref="PE18" si="559">PD18/PF13*1000</f>
        <v>#DIV/0!</v>
      </c>
      <c r="PF18" s="2"/>
      <c r="PG18" s="2"/>
      <c r="PH18" s="8"/>
      <c r="PI18" s="213"/>
      <c r="PJ18" s="45" t="e">
        <f t="shared" ref="PJ18" si="560">PI18/PK13*1000</f>
        <v>#DIV/0!</v>
      </c>
      <c r="PK18" s="2"/>
      <c r="PL18" s="2"/>
      <c r="PM18" s="8"/>
      <c r="PN18" s="213"/>
      <c r="PO18" s="45" t="e">
        <f t="shared" ref="PO18" si="561">PN18/PP13*1000</f>
        <v>#DIV/0!</v>
      </c>
      <c r="PP18" s="2"/>
      <c r="PQ18" s="2"/>
      <c r="PR18" s="8"/>
      <c r="PS18" s="213"/>
      <c r="PT18" s="45" t="e">
        <f t="shared" ref="PT18" si="562">PS18/PU13*1000</f>
        <v>#DIV/0!</v>
      </c>
      <c r="PU18" s="2"/>
      <c r="PV18" s="2"/>
      <c r="PW18" s="8"/>
      <c r="PX18" s="213"/>
      <c r="PY18" s="45" t="e">
        <f t="shared" ref="PY18" si="563">PX18/PZ13*1000</f>
        <v>#DIV/0!</v>
      </c>
      <c r="PZ18" s="2"/>
      <c r="QA18" s="2"/>
      <c r="QB18" s="8"/>
      <c r="QC18" s="213"/>
      <c r="QD18" s="45" t="e">
        <f t="shared" ref="QD18" si="564">QC18/QE13*1000</f>
        <v>#DIV/0!</v>
      </c>
      <c r="QE18" s="2"/>
      <c r="QF18" s="2"/>
      <c r="QG18" s="8"/>
      <c r="QH18" s="213"/>
      <c r="QI18" s="45" t="e">
        <f t="shared" ref="QI18" si="565">QH18/QJ13*1000</f>
        <v>#DIV/0!</v>
      </c>
      <c r="QJ18" s="2"/>
      <c r="QK18" s="2"/>
      <c r="QL18" s="8"/>
      <c r="QM18" s="213"/>
      <c r="QN18" s="45" t="e">
        <f t="shared" ref="QN18" si="566">QM18/QO13*1000</f>
        <v>#DIV/0!</v>
      </c>
      <c r="QO18" s="2"/>
      <c r="QP18" s="2"/>
      <c r="QQ18" s="8"/>
      <c r="QR18" s="213"/>
      <c r="QS18" s="45" t="e">
        <f t="shared" ref="QS18" si="567">QR18/QT13*1000</f>
        <v>#DIV/0!</v>
      </c>
      <c r="QT18" s="2"/>
      <c r="QU18" s="2"/>
      <c r="QV18" s="8"/>
      <c r="QW18" s="213"/>
      <c r="QX18" s="45" t="e">
        <f t="shared" ref="QX18" si="568">QW18/QY13*1000</f>
        <v>#DIV/0!</v>
      </c>
      <c r="QY18" s="2"/>
      <c r="QZ18" s="2"/>
      <c r="RA18" s="8"/>
      <c r="RB18" s="213"/>
      <c r="RC18" s="45" t="e">
        <f t="shared" ref="RC18" si="569">RB18/RD13*1000</f>
        <v>#DIV/0!</v>
      </c>
      <c r="RD18" s="2"/>
      <c r="RE18" s="2"/>
      <c r="RF18" s="8"/>
      <c r="RG18" s="213"/>
      <c r="RH18" s="45" t="e">
        <f t="shared" ref="RH18" si="570">RG18/RI13*1000</f>
        <v>#DIV/0!</v>
      </c>
      <c r="RI18" s="2"/>
      <c r="RJ18" s="2"/>
      <c r="RK18" s="8"/>
      <c r="RL18" s="213"/>
      <c r="RM18" s="45" t="e">
        <f t="shared" ref="RM18" si="571">RL18/RN13*1000</f>
        <v>#DIV/0!</v>
      </c>
      <c r="RN18" s="2"/>
      <c r="RO18" s="2"/>
      <c r="RP18" s="8"/>
      <c r="RQ18" s="213"/>
      <c r="RR18" s="45" t="e">
        <f t="shared" ref="RR18" si="572">RQ18/RS13*1000</f>
        <v>#DIV/0!</v>
      </c>
      <c r="RS18" s="2"/>
      <c r="RT18" s="2"/>
      <c r="RU18" s="8"/>
      <c r="RV18" s="213"/>
      <c r="RW18" s="45" t="e">
        <f t="shared" ref="RW18" si="573">RV18/RX13*1000</f>
        <v>#DIV/0!</v>
      </c>
      <c r="RX18" s="2"/>
      <c r="RY18" s="2"/>
      <c r="RZ18" s="8"/>
      <c r="SA18" s="213"/>
      <c r="SB18" s="45" t="e">
        <f t="shared" ref="SB18" si="574">SA18/SC13*1000</f>
        <v>#DIV/0!</v>
      </c>
      <c r="SC18" s="2"/>
      <c r="SD18" s="2"/>
      <c r="SE18" s="8"/>
      <c r="SF18" s="213"/>
      <c r="SG18" s="45" t="e">
        <f t="shared" ref="SG18" si="575">SF18/SH13*1000</f>
        <v>#DIV/0!</v>
      </c>
      <c r="SH18" s="2"/>
      <c r="SI18" s="2"/>
      <c r="SJ18" s="8"/>
      <c r="SK18" s="213"/>
      <c r="SL18" s="45" t="e">
        <f t="shared" ref="SL18" si="576">SK18/SM13*1000</f>
        <v>#DIV/0!</v>
      </c>
      <c r="SM18" s="2"/>
      <c r="SN18" s="2"/>
      <c r="SO18" s="8"/>
      <c r="SP18" s="213"/>
      <c r="SQ18" s="45" t="e">
        <f t="shared" ref="SQ18" si="577">SP18/SR13*1000</f>
        <v>#DIV/0!</v>
      </c>
      <c r="SR18" s="2"/>
      <c r="SS18" s="2"/>
      <c r="ST18" s="8"/>
      <c r="SU18" s="53"/>
      <c r="SV18" s="214">
        <f>SUMIFS($S18:$SU18,$S$2:$SU$2,SV$2,$S$1:$SU$1,SW$11)/SX$1*SX$13</f>
        <v>0.83333333333333337</v>
      </c>
      <c r="SW18" s="45">
        <f>SV18/SX13*1000</f>
        <v>0.83333333333333337</v>
      </c>
      <c r="SX18" s="44"/>
      <c r="SY18" s="44"/>
      <c r="SZ18" s="8"/>
      <c r="TA18" s="53"/>
      <c r="TB18" s="214">
        <f>SUMIFS($S18:$SU18,$S$2:$SU$2,TB$2,$S$1:$SU$1,TC$11)/TD$1*TD$13</f>
        <v>1</v>
      </c>
      <c r="TC18" s="45">
        <f>TB18/TD13*1000</f>
        <v>1</v>
      </c>
      <c r="TD18" s="44"/>
      <c r="TE18" s="44"/>
      <c r="TF18" s="8"/>
      <c r="TG18" s="53"/>
      <c r="TH18" s="214" t="e">
        <f>SUMIFS($S18:$SU18,$S$2:$SU$2,TH$2,$S$1:$SU$1,TI$11)/TJ$1*TJ$13</f>
        <v>#DIV/0!</v>
      </c>
      <c r="TI18" s="45" t="e">
        <f>TH18/TJ13*1000</f>
        <v>#DIV/0!</v>
      </c>
      <c r="TJ18" s="44"/>
      <c r="TK18" s="44"/>
      <c r="TL18" s="8"/>
      <c r="TM18" s="53"/>
      <c r="TN18" s="214">
        <f>SUMIFS($S18:$SU18,$S$2:$SU$2,TN$2,$S$1:$SU$1,TO$11)/TP$1*TP$13</f>
        <v>0.95238095238095233</v>
      </c>
      <c r="TO18" s="45">
        <f>TN18/TP13*1000</f>
        <v>0.95238095238095233</v>
      </c>
      <c r="TP18" s="44"/>
      <c r="TQ18" s="44"/>
      <c r="TR18" s="8"/>
      <c r="TS18" s="53"/>
      <c r="TT18" s="214" t="e">
        <f>SUMIFS($S18:$SU18,$S$2:$SU$2,TT$2,$S$1:$SU$1,TU$11)/TV$1*TV$13</f>
        <v>#DIV/0!</v>
      </c>
      <c r="TU18" s="45" t="e">
        <f>TT18/TV13*1000</f>
        <v>#DIV/0!</v>
      </c>
      <c r="TV18" s="44"/>
      <c r="TW18" s="44"/>
      <c r="TX18" s="8"/>
      <c r="TY18" s="53"/>
      <c r="TZ18" s="214">
        <f>SUMIFS($S18:$SU18,$S$2:$SU$2,TZ$2,$S$1:$SU$1,UA$11)/UB$1*UB$13</f>
        <v>1.0169491525423728</v>
      </c>
      <c r="UA18" s="45">
        <f>TZ18/UB13*1000</f>
        <v>1.0169491525423728</v>
      </c>
      <c r="UB18" s="44"/>
      <c r="UC18" s="44"/>
      <c r="UD18" s="8"/>
      <c r="UE18" s="53"/>
      <c r="UF18" s="214">
        <f>SUMIFS($S18:$SU18,$S$2:$SU$2,UF$2,$S$1:$SU$1,UG$11)/UH$1*UH$13</f>
        <v>0.83333333333333337</v>
      </c>
      <c r="UG18" s="45">
        <f>UF18/UH13*1000</f>
        <v>0.83333333333333337</v>
      </c>
      <c r="UH18" s="44"/>
      <c r="UI18" s="44"/>
      <c r="UJ18" s="8"/>
      <c r="UK18" s="53"/>
      <c r="UL18" s="214" t="e">
        <f>SUMIFS($S18:$SU18,$S$2:$SU$2,UL$2,$S$1:$SU$1,UM$11)/UN$1*UN$13</f>
        <v>#DIV/0!</v>
      </c>
      <c r="UM18" s="45" t="e">
        <f>UL18/UN13*1000</f>
        <v>#DIV/0!</v>
      </c>
      <c r="UN18" s="44"/>
      <c r="UO18" s="44"/>
      <c r="UP18" s="8"/>
      <c r="UQ18" s="53"/>
      <c r="UR18" s="214" t="e">
        <f>SUMIFS($S18:$SU18,$S$2:$SU$2,UR$2,$S$1:$SU$1,US$11)/UT$1*UT$13</f>
        <v>#DIV/0!</v>
      </c>
      <c r="US18" s="45" t="e">
        <f>UR18/UT13*1000</f>
        <v>#DIV/0!</v>
      </c>
      <c r="UT18" s="44"/>
      <c r="UU18" s="44"/>
      <c r="UV18" s="8"/>
      <c r="UW18" s="53"/>
      <c r="UX18" s="214">
        <f>SUMIFS($S18:$SU18,$S$2:$SU$2,UX$2,$S$1:$SU$1,UY$11)/UZ$1*UZ$13</f>
        <v>0.99800399201596801</v>
      </c>
      <c r="UY18" s="45">
        <f>UX18/UZ13*1000</f>
        <v>0.99800399201596801</v>
      </c>
      <c r="UZ18" s="44"/>
      <c r="VA18" s="44"/>
      <c r="VB18" s="8"/>
      <c r="VC18" s="53"/>
      <c r="VD18" s="214" t="e">
        <f>SUMIFS($S18:$SU18,$S$2:$SU$2,VD$2,$S$1:$SU$1,VE$11)/VF$1*VF$13</f>
        <v>#DIV/0!</v>
      </c>
      <c r="VE18" s="45" t="e">
        <f>VD18/VF13*1000</f>
        <v>#DIV/0!</v>
      </c>
      <c r="VF18" s="44"/>
      <c r="VG18" s="44"/>
      <c r="VH18" s="8"/>
      <c r="VI18" s="53"/>
      <c r="VJ18" s="214" t="e">
        <f>SUMIFS($S18:$SU18,$S$2:$SU$2,VJ$2,$S$1:$SU$1,VK$11)/VL$1*VL$13</f>
        <v>#DIV/0!</v>
      </c>
      <c r="VK18" s="45" t="e">
        <f>VJ18/VL13*1000</f>
        <v>#DIV/0!</v>
      </c>
      <c r="VL18" s="44"/>
      <c r="VM18" s="44"/>
      <c r="VN18" s="8"/>
      <c r="VO18" s="53"/>
    </row>
    <row r="19" spans="2:587" s="47" customFormat="1" ht="33.75" x14ac:dyDescent="0.2">
      <c r="C19" s="181"/>
      <c r="D19" s="28" t="s">
        <v>215</v>
      </c>
      <c r="E19" s="29" t="s">
        <v>23</v>
      </c>
      <c r="F19" s="51" t="s">
        <v>24</v>
      </c>
      <c r="G19" s="54"/>
      <c r="H19" s="160" t="s">
        <v>47</v>
      </c>
      <c r="I19" s="119" t="s">
        <v>23</v>
      </c>
      <c r="J19" s="119" t="s">
        <v>48</v>
      </c>
      <c r="K19" s="163" t="s">
        <v>51</v>
      </c>
      <c r="L19" s="57" t="s">
        <v>216</v>
      </c>
      <c r="M19" s="54"/>
      <c r="N19" s="160" t="s">
        <v>47</v>
      </c>
      <c r="O19" s="119" t="s">
        <v>23</v>
      </c>
      <c r="P19" s="119" t="s">
        <v>48</v>
      </c>
      <c r="Q19" s="163" t="s">
        <v>51</v>
      </c>
      <c r="R19" s="57" t="s">
        <v>216</v>
      </c>
      <c r="S19" s="54"/>
      <c r="T19" s="28" t="s">
        <v>47</v>
      </c>
      <c r="U19" s="29" t="s">
        <v>23</v>
      </c>
      <c r="V19" s="29" t="s">
        <v>48</v>
      </c>
      <c r="W19" s="79" t="s">
        <v>51</v>
      </c>
      <c r="X19" s="57" t="s">
        <v>216</v>
      </c>
      <c r="Y19" s="28" t="s">
        <v>47</v>
      </c>
      <c r="Z19" s="29" t="s">
        <v>23</v>
      </c>
      <c r="AA19" s="29" t="s">
        <v>48</v>
      </c>
      <c r="AB19" s="79" t="s">
        <v>51</v>
      </c>
      <c r="AC19" s="57" t="s">
        <v>216</v>
      </c>
      <c r="AD19" s="28" t="s">
        <v>47</v>
      </c>
      <c r="AE19" s="29" t="s">
        <v>23</v>
      </c>
      <c r="AF19" s="29" t="s">
        <v>48</v>
      </c>
      <c r="AG19" s="79" t="s">
        <v>51</v>
      </c>
      <c r="AH19" s="57" t="s">
        <v>216</v>
      </c>
      <c r="AI19" s="28" t="s">
        <v>47</v>
      </c>
      <c r="AJ19" s="29" t="s">
        <v>23</v>
      </c>
      <c r="AK19" s="29" t="s">
        <v>48</v>
      </c>
      <c r="AL19" s="79" t="s">
        <v>51</v>
      </c>
      <c r="AM19" s="57" t="s">
        <v>216</v>
      </c>
      <c r="AN19" s="28" t="s">
        <v>47</v>
      </c>
      <c r="AO19" s="29" t="s">
        <v>23</v>
      </c>
      <c r="AP19" s="29" t="s">
        <v>48</v>
      </c>
      <c r="AQ19" s="79" t="s">
        <v>51</v>
      </c>
      <c r="AR19" s="57" t="s">
        <v>216</v>
      </c>
      <c r="AS19" s="28" t="s">
        <v>47</v>
      </c>
      <c r="AT19" s="29" t="s">
        <v>23</v>
      </c>
      <c r="AU19" s="29" t="s">
        <v>48</v>
      </c>
      <c r="AV19" s="79" t="s">
        <v>51</v>
      </c>
      <c r="AW19" s="57" t="s">
        <v>216</v>
      </c>
      <c r="AX19" s="28" t="s">
        <v>47</v>
      </c>
      <c r="AY19" s="29" t="s">
        <v>23</v>
      </c>
      <c r="AZ19" s="29" t="s">
        <v>48</v>
      </c>
      <c r="BA19" s="79" t="s">
        <v>51</v>
      </c>
      <c r="BB19" s="57" t="s">
        <v>216</v>
      </c>
      <c r="BC19" s="28" t="s">
        <v>47</v>
      </c>
      <c r="BD19" s="29" t="s">
        <v>23</v>
      </c>
      <c r="BE19" s="29" t="s">
        <v>48</v>
      </c>
      <c r="BF19" s="79" t="s">
        <v>51</v>
      </c>
      <c r="BG19" s="57" t="s">
        <v>216</v>
      </c>
      <c r="BH19" s="28" t="s">
        <v>47</v>
      </c>
      <c r="BI19" s="29" t="s">
        <v>23</v>
      </c>
      <c r="BJ19" s="29" t="s">
        <v>48</v>
      </c>
      <c r="BK19" s="79" t="s">
        <v>51</v>
      </c>
      <c r="BL19" s="57" t="s">
        <v>216</v>
      </c>
      <c r="BM19" s="28" t="s">
        <v>47</v>
      </c>
      <c r="BN19" s="29" t="s">
        <v>23</v>
      </c>
      <c r="BO19" s="29" t="s">
        <v>48</v>
      </c>
      <c r="BP19" s="79" t="s">
        <v>51</v>
      </c>
      <c r="BQ19" s="57" t="s">
        <v>216</v>
      </c>
      <c r="BR19" s="28" t="s">
        <v>47</v>
      </c>
      <c r="BS19" s="29" t="s">
        <v>23</v>
      </c>
      <c r="BT19" s="29" t="s">
        <v>48</v>
      </c>
      <c r="BU19" s="79" t="s">
        <v>51</v>
      </c>
      <c r="BV19" s="57" t="s">
        <v>216</v>
      </c>
      <c r="BW19" s="28" t="s">
        <v>47</v>
      </c>
      <c r="BX19" s="29" t="s">
        <v>23</v>
      </c>
      <c r="BY19" s="29" t="s">
        <v>48</v>
      </c>
      <c r="BZ19" s="79" t="s">
        <v>51</v>
      </c>
      <c r="CA19" s="57" t="s">
        <v>216</v>
      </c>
      <c r="CB19" s="28" t="s">
        <v>47</v>
      </c>
      <c r="CC19" s="29" t="s">
        <v>23</v>
      </c>
      <c r="CD19" s="29" t="s">
        <v>48</v>
      </c>
      <c r="CE19" s="79" t="s">
        <v>51</v>
      </c>
      <c r="CF19" s="57" t="s">
        <v>216</v>
      </c>
      <c r="CG19" s="28" t="s">
        <v>47</v>
      </c>
      <c r="CH19" s="29" t="s">
        <v>23</v>
      </c>
      <c r="CI19" s="29" t="s">
        <v>48</v>
      </c>
      <c r="CJ19" s="79" t="s">
        <v>51</v>
      </c>
      <c r="CK19" s="57" t="s">
        <v>216</v>
      </c>
      <c r="CL19" s="28" t="s">
        <v>47</v>
      </c>
      <c r="CM19" s="29" t="s">
        <v>23</v>
      </c>
      <c r="CN19" s="29" t="s">
        <v>48</v>
      </c>
      <c r="CO19" s="79" t="s">
        <v>51</v>
      </c>
      <c r="CP19" s="57" t="s">
        <v>216</v>
      </c>
      <c r="CQ19" s="28" t="s">
        <v>47</v>
      </c>
      <c r="CR19" s="29" t="s">
        <v>23</v>
      </c>
      <c r="CS19" s="29" t="s">
        <v>48</v>
      </c>
      <c r="CT19" s="79" t="s">
        <v>51</v>
      </c>
      <c r="CU19" s="57" t="s">
        <v>216</v>
      </c>
      <c r="CV19" s="28" t="s">
        <v>47</v>
      </c>
      <c r="CW19" s="29" t="s">
        <v>23</v>
      </c>
      <c r="CX19" s="29" t="s">
        <v>48</v>
      </c>
      <c r="CY19" s="79" t="s">
        <v>51</v>
      </c>
      <c r="CZ19" s="57" t="s">
        <v>216</v>
      </c>
      <c r="DA19" s="28" t="s">
        <v>47</v>
      </c>
      <c r="DB19" s="29" t="s">
        <v>23</v>
      </c>
      <c r="DC19" s="29" t="s">
        <v>48</v>
      </c>
      <c r="DD19" s="79" t="s">
        <v>51</v>
      </c>
      <c r="DE19" s="57" t="s">
        <v>216</v>
      </c>
      <c r="DF19" s="28" t="s">
        <v>47</v>
      </c>
      <c r="DG19" s="29" t="s">
        <v>23</v>
      </c>
      <c r="DH19" s="29" t="s">
        <v>48</v>
      </c>
      <c r="DI19" s="79" t="s">
        <v>51</v>
      </c>
      <c r="DJ19" s="57" t="s">
        <v>216</v>
      </c>
      <c r="DK19" s="28" t="s">
        <v>47</v>
      </c>
      <c r="DL19" s="29" t="s">
        <v>23</v>
      </c>
      <c r="DM19" s="29" t="s">
        <v>48</v>
      </c>
      <c r="DN19" s="79" t="s">
        <v>51</v>
      </c>
      <c r="DO19" s="57" t="s">
        <v>216</v>
      </c>
      <c r="DP19" s="28" t="s">
        <v>47</v>
      </c>
      <c r="DQ19" s="29" t="s">
        <v>23</v>
      </c>
      <c r="DR19" s="29" t="s">
        <v>48</v>
      </c>
      <c r="DS19" s="79" t="s">
        <v>51</v>
      </c>
      <c r="DT19" s="57" t="s">
        <v>216</v>
      </c>
      <c r="DU19" s="28" t="s">
        <v>47</v>
      </c>
      <c r="DV19" s="29" t="s">
        <v>23</v>
      </c>
      <c r="DW19" s="29" t="s">
        <v>48</v>
      </c>
      <c r="DX19" s="79" t="s">
        <v>51</v>
      </c>
      <c r="DY19" s="57" t="s">
        <v>216</v>
      </c>
      <c r="DZ19" s="28" t="s">
        <v>47</v>
      </c>
      <c r="EA19" s="29" t="s">
        <v>23</v>
      </c>
      <c r="EB19" s="29" t="s">
        <v>48</v>
      </c>
      <c r="EC19" s="79" t="s">
        <v>51</v>
      </c>
      <c r="ED19" s="57" t="s">
        <v>216</v>
      </c>
      <c r="EE19" s="28" t="s">
        <v>47</v>
      </c>
      <c r="EF19" s="29" t="s">
        <v>23</v>
      </c>
      <c r="EG19" s="29" t="s">
        <v>48</v>
      </c>
      <c r="EH19" s="79" t="s">
        <v>51</v>
      </c>
      <c r="EI19" s="57" t="s">
        <v>216</v>
      </c>
      <c r="EJ19" s="28" t="s">
        <v>47</v>
      </c>
      <c r="EK19" s="29" t="s">
        <v>23</v>
      </c>
      <c r="EL19" s="29" t="s">
        <v>48</v>
      </c>
      <c r="EM19" s="79" t="s">
        <v>51</v>
      </c>
      <c r="EN19" s="57" t="s">
        <v>216</v>
      </c>
      <c r="EO19" s="28" t="s">
        <v>47</v>
      </c>
      <c r="EP19" s="29" t="s">
        <v>23</v>
      </c>
      <c r="EQ19" s="29" t="s">
        <v>48</v>
      </c>
      <c r="ER19" s="79" t="s">
        <v>51</v>
      </c>
      <c r="ES19" s="57" t="s">
        <v>216</v>
      </c>
      <c r="ET19" s="28" t="s">
        <v>47</v>
      </c>
      <c r="EU19" s="29" t="s">
        <v>23</v>
      </c>
      <c r="EV19" s="29" t="s">
        <v>48</v>
      </c>
      <c r="EW19" s="79" t="s">
        <v>51</v>
      </c>
      <c r="EX19" s="57" t="s">
        <v>216</v>
      </c>
      <c r="EY19" s="28" t="s">
        <v>47</v>
      </c>
      <c r="EZ19" s="29" t="s">
        <v>23</v>
      </c>
      <c r="FA19" s="29" t="s">
        <v>48</v>
      </c>
      <c r="FB19" s="79" t="s">
        <v>51</v>
      </c>
      <c r="FC19" s="57" t="s">
        <v>216</v>
      </c>
      <c r="FD19" s="28" t="s">
        <v>47</v>
      </c>
      <c r="FE19" s="29" t="s">
        <v>23</v>
      </c>
      <c r="FF19" s="29" t="s">
        <v>48</v>
      </c>
      <c r="FG19" s="79" t="s">
        <v>51</v>
      </c>
      <c r="FH19" s="57" t="s">
        <v>216</v>
      </c>
      <c r="FI19" s="28" t="s">
        <v>47</v>
      </c>
      <c r="FJ19" s="29" t="s">
        <v>23</v>
      </c>
      <c r="FK19" s="29" t="s">
        <v>48</v>
      </c>
      <c r="FL19" s="79" t="s">
        <v>51</v>
      </c>
      <c r="FM19" s="57" t="s">
        <v>216</v>
      </c>
      <c r="FN19" s="28" t="s">
        <v>47</v>
      </c>
      <c r="FO19" s="29" t="s">
        <v>23</v>
      </c>
      <c r="FP19" s="29" t="s">
        <v>48</v>
      </c>
      <c r="FQ19" s="79" t="s">
        <v>51</v>
      </c>
      <c r="FR19" s="57" t="s">
        <v>216</v>
      </c>
      <c r="FS19" s="28" t="s">
        <v>47</v>
      </c>
      <c r="FT19" s="29" t="s">
        <v>23</v>
      </c>
      <c r="FU19" s="29" t="s">
        <v>48</v>
      </c>
      <c r="FV19" s="79" t="s">
        <v>51</v>
      </c>
      <c r="FW19" s="57" t="s">
        <v>216</v>
      </c>
      <c r="FX19" s="28" t="s">
        <v>47</v>
      </c>
      <c r="FY19" s="29" t="s">
        <v>23</v>
      </c>
      <c r="FZ19" s="29" t="s">
        <v>48</v>
      </c>
      <c r="GA19" s="79" t="s">
        <v>51</v>
      </c>
      <c r="GB19" s="57" t="s">
        <v>216</v>
      </c>
      <c r="GC19" s="28" t="s">
        <v>47</v>
      </c>
      <c r="GD19" s="29" t="s">
        <v>23</v>
      </c>
      <c r="GE19" s="29" t="s">
        <v>48</v>
      </c>
      <c r="GF19" s="79" t="s">
        <v>51</v>
      </c>
      <c r="GG19" s="57" t="s">
        <v>216</v>
      </c>
      <c r="GH19" s="28" t="s">
        <v>47</v>
      </c>
      <c r="GI19" s="29" t="s">
        <v>23</v>
      </c>
      <c r="GJ19" s="29" t="s">
        <v>48</v>
      </c>
      <c r="GK19" s="79" t="s">
        <v>51</v>
      </c>
      <c r="GL19" s="57" t="s">
        <v>216</v>
      </c>
      <c r="GM19" s="28" t="s">
        <v>47</v>
      </c>
      <c r="GN19" s="29" t="s">
        <v>23</v>
      </c>
      <c r="GO19" s="29" t="s">
        <v>48</v>
      </c>
      <c r="GP19" s="79" t="s">
        <v>51</v>
      </c>
      <c r="GQ19" s="57" t="s">
        <v>216</v>
      </c>
      <c r="GR19" s="28" t="s">
        <v>47</v>
      </c>
      <c r="GS19" s="29" t="s">
        <v>23</v>
      </c>
      <c r="GT19" s="29" t="s">
        <v>48</v>
      </c>
      <c r="GU19" s="79" t="s">
        <v>51</v>
      </c>
      <c r="GV19" s="57" t="s">
        <v>216</v>
      </c>
      <c r="GW19" s="28" t="s">
        <v>47</v>
      </c>
      <c r="GX19" s="29" t="s">
        <v>23</v>
      </c>
      <c r="GY19" s="29" t="s">
        <v>48</v>
      </c>
      <c r="GZ19" s="79" t="s">
        <v>51</v>
      </c>
      <c r="HA19" s="57" t="s">
        <v>216</v>
      </c>
      <c r="HB19" s="28" t="s">
        <v>47</v>
      </c>
      <c r="HC19" s="29" t="s">
        <v>23</v>
      </c>
      <c r="HD19" s="29" t="s">
        <v>48</v>
      </c>
      <c r="HE19" s="79" t="s">
        <v>51</v>
      </c>
      <c r="HF19" s="57" t="s">
        <v>216</v>
      </c>
      <c r="HG19" s="28" t="s">
        <v>47</v>
      </c>
      <c r="HH19" s="29" t="s">
        <v>23</v>
      </c>
      <c r="HI19" s="29" t="s">
        <v>48</v>
      </c>
      <c r="HJ19" s="79" t="s">
        <v>51</v>
      </c>
      <c r="HK19" s="57" t="s">
        <v>216</v>
      </c>
      <c r="HL19" s="28" t="s">
        <v>47</v>
      </c>
      <c r="HM19" s="29" t="s">
        <v>23</v>
      </c>
      <c r="HN19" s="29" t="s">
        <v>48</v>
      </c>
      <c r="HO19" s="79" t="s">
        <v>51</v>
      </c>
      <c r="HP19" s="57" t="s">
        <v>216</v>
      </c>
      <c r="HQ19" s="28" t="s">
        <v>47</v>
      </c>
      <c r="HR19" s="29" t="s">
        <v>23</v>
      </c>
      <c r="HS19" s="29" t="s">
        <v>48</v>
      </c>
      <c r="HT19" s="79" t="s">
        <v>51</v>
      </c>
      <c r="HU19" s="57" t="s">
        <v>216</v>
      </c>
      <c r="HV19" s="28" t="s">
        <v>47</v>
      </c>
      <c r="HW19" s="29" t="s">
        <v>23</v>
      </c>
      <c r="HX19" s="29" t="s">
        <v>48</v>
      </c>
      <c r="HY19" s="79" t="s">
        <v>51</v>
      </c>
      <c r="HZ19" s="57" t="s">
        <v>216</v>
      </c>
      <c r="IA19" s="28" t="s">
        <v>47</v>
      </c>
      <c r="IB19" s="29" t="s">
        <v>23</v>
      </c>
      <c r="IC19" s="29" t="s">
        <v>48</v>
      </c>
      <c r="ID19" s="79" t="s">
        <v>51</v>
      </c>
      <c r="IE19" s="57" t="s">
        <v>216</v>
      </c>
      <c r="IF19" s="28" t="s">
        <v>47</v>
      </c>
      <c r="IG19" s="29" t="s">
        <v>23</v>
      </c>
      <c r="IH19" s="29" t="s">
        <v>48</v>
      </c>
      <c r="II19" s="79" t="s">
        <v>51</v>
      </c>
      <c r="IJ19" s="57" t="s">
        <v>216</v>
      </c>
      <c r="IK19" s="28" t="s">
        <v>47</v>
      </c>
      <c r="IL19" s="29" t="s">
        <v>23</v>
      </c>
      <c r="IM19" s="29" t="s">
        <v>48</v>
      </c>
      <c r="IN19" s="79" t="s">
        <v>51</v>
      </c>
      <c r="IO19" s="57" t="s">
        <v>216</v>
      </c>
      <c r="IP19" s="28" t="s">
        <v>47</v>
      </c>
      <c r="IQ19" s="29" t="s">
        <v>23</v>
      </c>
      <c r="IR19" s="29" t="s">
        <v>48</v>
      </c>
      <c r="IS19" s="79" t="s">
        <v>51</v>
      </c>
      <c r="IT19" s="57" t="s">
        <v>216</v>
      </c>
      <c r="IU19" s="28" t="s">
        <v>47</v>
      </c>
      <c r="IV19" s="29" t="s">
        <v>23</v>
      </c>
      <c r="IW19" s="29" t="s">
        <v>48</v>
      </c>
      <c r="IX19" s="79" t="s">
        <v>51</v>
      </c>
      <c r="IY19" s="57" t="s">
        <v>216</v>
      </c>
      <c r="IZ19" s="28" t="s">
        <v>47</v>
      </c>
      <c r="JA19" s="29" t="s">
        <v>23</v>
      </c>
      <c r="JB19" s="29" t="s">
        <v>48</v>
      </c>
      <c r="JC19" s="79" t="s">
        <v>51</v>
      </c>
      <c r="JD19" s="57" t="s">
        <v>216</v>
      </c>
      <c r="JE19" s="28" t="s">
        <v>47</v>
      </c>
      <c r="JF19" s="29" t="s">
        <v>23</v>
      </c>
      <c r="JG19" s="29" t="s">
        <v>48</v>
      </c>
      <c r="JH19" s="79" t="s">
        <v>51</v>
      </c>
      <c r="JI19" s="57" t="s">
        <v>216</v>
      </c>
      <c r="JJ19" s="28" t="s">
        <v>47</v>
      </c>
      <c r="JK19" s="29" t="s">
        <v>23</v>
      </c>
      <c r="JL19" s="29" t="s">
        <v>48</v>
      </c>
      <c r="JM19" s="79" t="s">
        <v>51</v>
      </c>
      <c r="JN19" s="57" t="s">
        <v>216</v>
      </c>
      <c r="JO19" s="28" t="s">
        <v>47</v>
      </c>
      <c r="JP19" s="29" t="s">
        <v>23</v>
      </c>
      <c r="JQ19" s="29" t="s">
        <v>48</v>
      </c>
      <c r="JR19" s="79" t="s">
        <v>51</v>
      </c>
      <c r="JS19" s="57" t="s">
        <v>216</v>
      </c>
      <c r="JT19" s="28" t="s">
        <v>47</v>
      </c>
      <c r="JU19" s="29" t="s">
        <v>23</v>
      </c>
      <c r="JV19" s="29" t="s">
        <v>48</v>
      </c>
      <c r="JW19" s="79" t="s">
        <v>51</v>
      </c>
      <c r="JX19" s="57" t="s">
        <v>216</v>
      </c>
      <c r="JY19" s="28" t="s">
        <v>47</v>
      </c>
      <c r="JZ19" s="29" t="s">
        <v>23</v>
      </c>
      <c r="KA19" s="29" t="s">
        <v>48</v>
      </c>
      <c r="KB19" s="79" t="s">
        <v>51</v>
      </c>
      <c r="KC19" s="57" t="s">
        <v>216</v>
      </c>
      <c r="KD19" s="28" t="s">
        <v>47</v>
      </c>
      <c r="KE19" s="29" t="s">
        <v>23</v>
      </c>
      <c r="KF19" s="29" t="s">
        <v>48</v>
      </c>
      <c r="KG19" s="79" t="s">
        <v>51</v>
      </c>
      <c r="KH19" s="57" t="s">
        <v>216</v>
      </c>
      <c r="KI19" s="28" t="s">
        <v>47</v>
      </c>
      <c r="KJ19" s="29" t="s">
        <v>23</v>
      </c>
      <c r="KK19" s="29" t="s">
        <v>48</v>
      </c>
      <c r="KL19" s="79" t="s">
        <v>51</v>
      </c>
      <c r="KM19" s="57" t="s">
        <v>216</v>
      </c>
      <c r="KN19" s="28" t="s">
        <v>47</v>
      </c>
      <c r="KO19" s="29" t="s">
        <v>23</v>
      </c>
      <c r="KP19" s="29" t="s">
        <v>48</v>
      </c>
      <c r="KQ19" s="79" t="s">
        <v>51</v>
      </c>
      <c r="KR19" s="57" t="s">
        <v>216</v>
      </c>
      <c r="KS19" s="28" t="s">
        <v>47</v>
      </c>
      <c r="KT19" s="29" t="s">
        <v>23</v>
      </c>
      <c r="KU19" s="29" t="s">
        <v>48</v>
      </c>
      <c r="KV19" s="79" t="s">
        <v>51</v>
      </c>
      <c r="KW19" s="57" t="s">
        <v>216</v>
      </c>
      <c r="KX19" s="28" t="s">
        <v>47</v>
      </c>
      <c r="KY19" s="29" t="s">
        <v>23</v>
      </c>
      <c r="KZ19" s="29" t="s">
        <v>48</v>
      </c>
      <c r="LA19" s="79" t="s">
        <v>51</v>
      </c>
      <c r="LB19" s="57" t="s">
        <v>216</v>
      </c>
      <c r="LC19" s="28" t="s">
        <v>47</v>
      </c>
      <c r="LD19" s="29" t="s">
        <v>23</v>
      </c>
      <c r="LE19" s="29" t="s">
        <v>48</v>
      </c>
      <c r="LF19" s="79" t="s">
        <v>51</v>
      </c>
      <c r="LG19" s="57" t="s">
        <v>216</v>
      </c>
      <c r="LH19" s="28" t="s">
        <v>47</v>
      </c>
      <c r="LI19" s="29" t="s">
        <v>23</v>
      </c>
      <c r="LJ19" s="29" t="s">
        <v>48</v>
      </c>
      <c r="LK19" s="79" t="s">
        <v>51</v>
      </c>
      <c r="LL19" s="57" t="s">
        <v>216</v>
      </c>
      <c r="LM19" s="28" t="s">
        <v>47</v>
      </c>
      <c r="LN19" s="29" t="s">
        <v>23</v>
      </c>
      <c r="LO19" s="29" t="s">
        <v>48</v>
      </c>
      <c r="LP19" s="79" t="s">
        <v>51</v>
      </c>
      <c r="LQ19" s="57" t="s">
        <v>216</v>
      </c>
      <c r="LR19" s="28" t="s">
        <v>47</v>
      </c>
      <c r="LS19" s="29" t="s">
        <v>23</v>
      </c>
      <c r="LT19" s="29" t="s">
        <v>48</v>
      </c>
      <c r="LU19" s="79" t="s">
        <v>51</v>
      </c>
      <c r="LV19" s="57" t="s">
        <v>216</v>
      </c>
      <c r="LW19" s="28" t="s">
        <v>47</v>
      </c>
      <c r="LX19" s="29" t="s">
        <v>23</v>
      </c>
      <c r="LY19" s="29" t="s">
        <v>48</v>
      </c>
      <c r="LZ19" s="79" t="s">
        <v>51</v>
      </c>
      <c r="MA19" s="57" t="s">
        <v>216</v>
      </c>
      <c r="MB19" s="28" t="s">
        <v>47</v>
      </c>
      <c r="MC19" s="29" t="s">
        <v>23</v>
      </c>
      <c r="MD19" s="29" t="s">
        <v>48</v>
      </c>
      <c r="ME19" s="79" t="s">
        <v>51</v>
      </c>
      <c r="MF19" s="57" t="s">
        <v>216</v>
      </c>
      <c r="MG19" s="28" t="s">
        <v>47</v>
      </c>
      <c r="MH19" s="29" t="s">
        <v>23</v>
      </c>
      <c r="MI19" s="29" t="s">
        <v>48</v>
      </c>
      <c r="MJ19" s="79" t="s">
        <v>51</v>
      </c>
      <c r="MK19" s="57" t="s">
        <v>216</v>
      </c>
      <c r="ML19" s="28" t="s">
        <v>47</v>
      </c>
      <c r="MM19" s="29" t="s">
        <v>23</v>
      </c>
      <c r="MN19" s="29" t="s">
        <v>48</v>
      </c>
      <c r="MO19" s="79" t="s">
        <v>51</v>
      </c>
      <c r="MP19" s="57" t="s">
        <v>216</v>
      </c>
      <c r="MQ19" s="28" t="s">
        <v>47</v>
      </c>
      <c r="MR19" s="29" t="s">
        <v>23</v>
      </c>
      <c r="MS19" s="29" t="s">
        <v>48</v>
      </c>
      <c r="MT19" s="79" t="s">
        <v>51</v>
      </c>
      <c r="MU19" s="57" t="s">
        <v>216</v>
      </c>
      <c r="MV19" s="28" t="s">
        <v>47</v>
      </c>
      <c r="MW19" s="29" t="s">
        <v>23</v>
      </c>
      <c r="MX19" s="29" t="s">
        <v>48</v>
      </c>
      <c r="MY19" s="79" t="s">
        <v>51</v>
      </c>
      <c r="MZ19" s="57" t="s">
        <v>216</v>
      </c>
      <c r="NA19" s="28" t="s">
        <v>47</v>
      </c>
      <c r="NB19" s="29" t="s">
        <v>23</v>
      </c>
      <c r="NC19" s="29" t="s">
        <v>48</v>
      </c>
      <c r="ND19" s="79" t="s">
        <v>51</v>
      </c>
      <c r="NE19" s="57" t="s">
        <v>216</v>
      </c>
      <c r="NF19" s="28" t="s">
        <v>47</v>
      </c>
      <c r="NG19" s="29" t="s">
        <v>23</v>
      </c>
      <c r="NH19" s="29" t="s">
        <v>48</v>
      </c>
      <c r="NI19" s="79" t="s">
        <v>51</v>
      </c>
      <c r="NJ19" s="57" t="s">
        <v>216</v>
      </c>
      <c r="NK19" s="28" t="s">
        <v>47</v>
      </c>
      <c r="NL19" s="29" t="s">
        <v>23</v>
      </c>
      <c r="NM19" s="29" t="s">
        <v>48</v>
      </c>
      <c r="NN19" s="79" t="s">
        <v>51</v>
      </c>
      <c r="NO19" s="57" t="s">
        <v>216</v>
      </c>
      <c r="NP19" s="28" t="s">
        <v>47</v>
      </c>
      <c r="NQ19" s="29" t="s">
        <v>23</v>
      </c>
      <c r="NR19" s="29" t="s">
        <v>48</v>
      </c>
      <c r="NS19" s="79" t="s">
        <v>51</v>
      </c>
      <c r="NT19" s="57" t="s">
        <v>216</v>
      </c>
      <c r="NU19" s="28" t="s">
        <v>47</v>
      </c>
      <c r="NV19" s="29" t="s">
        <v>23</v>
      </c>
      <c r="NW19" s="29" t="s">
        <v>48</v>
      </c>
      <c r="NX19" s="79" t="s">
        <v>51</v>
      </c>
      <c r="NY19" s="57" t="s">
        <v>216</v>
      </c>
      <c r="NZ19" s="28" t="s">
        <v>47</v>
      </c>
      <c r="OA19" s="29" t="s">
        <v>23</v>
      </c>
      <c r="OB19" s="29" t="s">
        <v>48</v>
      </c>
      <c r="OC19" s="79" t="s">
        <v>51</v>
      </c>
      <c r="OD19" s="57" t="s">
        <v>216</v>
      </c>
      <c r="OE19" s="28" t="s">
        <v>47</v>
      </c>
      <c r="OF19" s="29" t="s">
        <v>23</v>
      </c>
      <c r="OG19" s="29" t="s">
        <v>48</v>
      </c>
      <c r="OH19" s="79" t="s">
        <v>51</v>
      </c>
      <c r="OI19" s="57" t="s">
        <v>216</v>
      </c>
      <c r="OJ19" s="28" t="s">
        <v>47</v>
      </c>
      <c r="OK19" s="29" t="s">
        <v>23</v>
      </c>
      <c r="OL19" s="29" t="s">
        <v>48</v>
      </c>
      <c r="OM19" s="79" t="s">
        <v>51</v>
      </c>
      <c r="ON19" s="57" t="s">
        <v>216</v>
      </c>
      <c r="OO19" s="28" t="s">
        <v>47</v>
      </c>
      <c r="OP19" s="29" t="s">
        <v>23</v>
      </c>
      <c r="OQ19" s="29" t="s">
        <v>48</v>
      </c>
      <c r="OR19" s="79" t="s">
        <v>51</v>
      </c>
      <c r="OS19" s="57" t="s">
        <v>216</v>
      </c>
      <c r="OT19" s="28" t="s">
        <v>47</v>
      </c>
      <c r="OU19" s="29" t="s">
        <v>23</v>
      </c>
      <c r="OV19" s="29" t="s">
        <v>48</v>
      </c>
      <c r="OW19" s="79" t="s">
        <v>51</v>
      </c>
      <c r="OX19" s="57" t="s">
        <v>216</v>
      </c>
      <c r="OY19" s="28" t="s">
        <v>47</v>
      </c>
      <c r="OZ19" s="29" t="s">
        <v>23</v>
      </c>
      <c r="PA19" s="29" t="s">
        <v>48</v>
      </c>
      <c r="PB19" s="79" t="s">
        <v>51</v>
      </c>
      <c r="PC19" s="57" t="s">
        <v>216</v>
      </c>
      <c r="PD19" s="28" t="s">
        <v>47</v>
      </c>
      <c r="PE19" s="29" t="s">
        <v>23</v>
      </c>
      <c r="PF19" s="29" t="s">
        <v>48</v>
      </c>
      <c r="PG19" s="79" t="s">
        <v>51</v>
      </c>
      <c r="PH19" s="57" t="s">
        <v>216</v>
      </c>
      <c r="PI19" s="28" t="s">
        <v>47</v>
      </c>
      <c r="PJ19" s="29" t="s">
        <v>23</v>
      </c>
      <c r="PK19" s="29" t="s">
        <v>48</v>
      </c>
      <c r="PL19" s="79" t="s">
        <v>51</v>
      </c>
      <c r="PM19" s="57" t="s">
        <v>216</v>
      </c>
      <c r="PN19" s="28" t="s">
        <v>47</v>
      </c>
      <c r="PO19" s="29" t="s">
        <v>23</v>
      </c>
      <c r="PP19" s="29" t="s">
        <v>48</v>
      </c>
      <c r="PQ19" s="79" t="s">
        <v>51</v>
      </c>
      <c r="PR19" s="57" t="s">
        <v>216</v>
      </c>
      <c r="PS19" s="28" t="s">
        <v>47</v>
      </c>
      <c r="PT19" s="29" t="s">
        <v>23</v>
      </c>
      <c r="PU19" s="29" t="s">
        <v>48</v>
      </c>
      <c r="PV19" s="79" t="s">
        <v>51</v>
      </c>
      <c r="PW19" s="57" t="s">
        <v>216</v>
      </c>
      <c r="PX19" s="28" t="s">
        <v>47</v>
      </c>
      <c r="PY19" s="29" t="s">
        <v>23</v>
      </c>
      <c r="PZ19" s="29" t="s">
        <v>48</v>
      </c>
      <c r="QA19" s="79" t="s">
        <v>51</v>
      </c>
      <c r="QB19" s="57" t="s">
        <v>216</v>
      </c>
      <c r="QC19" s="28" t="s">
        <v>47</v>
      </c>
      <c r="QD19" s="29" t="s">
        <v>23</v>
      </c>
      <c r="QE19" s="29" t="s">
        <v>48</v>
      </c>
      <c r="QF19" s="79" t="s">
        <v>51</v>
      </c>
      <c r="QG19" s="57" t="s">
        <v>216</v>
      </c>
      <c r="QH19" s="28" t="s">
        <v>47</v>
      </c>
      <c r="QI19" s="29" t="s">
        <v>23</v>
      </c>
      <c r="QJ19" s="29" t="s">
        <v>48</v>
      </c>
      <c r="QK19" s="79" t="s">
        <v>51</v>
      </c>
      <c r="QL19" s="57" t="s">
        <v>216</v>
      </c>
      <c r="QM19" s="28" t="s">
        <v>47</v>
      </c>
      <c r="QN19" s="29" t="s">
        <v>23</v>
      </c>
      <c r="QO19" s="29" t="s">
        <v>48</v>
      </c>
      <c r="QP19" s="79" t="s">
        <v>51</v>
      </c>
      <c r="QQ19" s="57" t="s">
        <v>216</v>
      </c>
      <c r="QR19" s="28" t="s">
        <v>47</v>
      </c>
      <c r="QS19" s="29" t="s">
        <v>23</v>
      </c>
      <c r="QT19" s="29" t="s">
        <v>48</v>
      </c>
      <c r="QU19" s="79" t="s">
        <v>51</v>
      </c>
      <c r="QV19" s="57" t="s">
        <v>216</v>
      </c>
      <c r="QW19" s="28" t="s">
        <v>47</v>
      </c>
      <c r="QX19" s="29" t="s">
        <v>23</v>
      </c>
      <c r="QY19" s="29" t="s">
        <v>48</v>
      </c>
      <c r="QZ19" s="79" t="s">
        <v>51</v>
      </c>
      <c r="RA19" s="57" t="s">
        <v>216</v>
      </c>
      <c r="RB19" s="28" t="s">
        <v>47</v>
      </c>
      <c r="RC19" s="29" t="s">
        <v>23</v>
      </c>
      <c r="RD19" s="29" t="s">
        <v>48</v>
      </c>
      <c r="RE19" s="79" t="s">
        <v>51</v>
      </c>
      <c r="RF19" s="57" t="s">
        <v>216</v>
      </c>
      <c r="RG19" s="28" t="s">
        <v>47</v>
      </c>
      <c r="RH19" s="29" t="s">
        <v>23</v>
      </c>
      <c r="RI19" s="29" t="s">
        <v>48</v>
      </c>
      <c r="RJ19" s="79" t="s">
        <v>51</v>
      </c>
      <c r="RK19" s="57" t="s">
        <v>216</v>
      </c>
      <c r="RL19" s="28" t="s">
        <v>47</v>
      </c>
      <c r="RM19" s="29" t="s">
        <v>23</v>
      </c>
      <c r="RN19" s="29" t="s">
        <v>48</v>
      </c>
      <c r="RO19" s="79" t="s">
        <v>51</v>
      </c>
      <c r="RP19" s="57" t="s">
        <v>216</v>
      </c>
      <c r="RQ19" s="28" t="s">
        <v>47</v>
      </c>
      <c r="RR19" s="29" t="s">
        <v>23</v>
      </c>
      <c r="RS19" s="29" t="s">
        <v>48</v>
      </c>
      <c r="RT19" s="79" t="s">
        <v>51</v>
      </c>
      <c r="RU19" s="57" t="s">
        <v>216</v>
      </c>
      <c r="RV19" s="28" t="s">
        <v>47</v>
      </c>
      <c r="RW19" s="29" t="s">
        <v>23</v>
      </c>
      <c r="RX19" s="29" t="s">
        <v>48</v>
      </c>
      <c r="RY19" s="79" t="s">
        <v>51</v>
      </c>
      <c r="RZ19" s="57" t="s">
        <v>216</v>
      </c>
      <c r="SA19" s="28" t="s">
        <v>47</v>
      </c>
      <c r="SB19" s="29" t="s">
        <v>23</v>
      </c>
      <c r="SC19" s="29" t="s">
        <v>48</v>
      </c>
      <c r="SD19" s="79" t="s">
        <v>51</v>
      </c>
      <c r="SE19" s="57" t="s">
        <v>216</v>
      </c>
      <c r="SF19" s="28" t="s">
        <v>47</v>
      </c>
      <c r="SG19" s="29" t="s">
        <v>23</v>
      </c>
      <c r="SH19" s="29" t="s">
        <v>48</v>
      </c>
      <c r="SI19" s="79" t="s">
        <v>51</v>
      </c>
      <c r="SJ19" s="57" t="s">
        <v>216</v>
      </c>
      <c r="SK19" s="28" t="s">
        <v>47</v>
      </c>
      <c r="SL19" s="29" t="s">
        <v>23</v>
      </c>
      <c r="SM19" s="29" t="s">
        <v>48</v>
      </c>
      <c r="SN19" s="79" t="s">
        <v>51</v>
      </c>
      <c r="SO19" s="57" t="s">
        <v>216</v>
      </c>
      <c r="SP19" s="28" t="s">
        <v>47</v>
      </c>
      <c r="SQ19" s="29" t="s">
        <v>23</v>
      </c>
      <c r="SR19" s="29" t="s">
        <v>48</v>
      </c>
      <c r="SS19" s="79" t="s">
        <v>51</v>
      </c>
      <c r="ST19" s="57" t="s">
        <v>216</v>
      </c>
      <c r="SU19" s="54"/>
      <c r="SV19" s="160" t="s">
        <v>47</v>
      </c>
      <c r="SW19" s="119" t="s">
        <v>23</v>
      </c>
      <c r="SX19" s="119" t="s">
        <v>48</v>
      </c>
      <c r="SY19" s="163" t="s">
        <v>51</v>
      </c>
      <c r="SZ19" s="57" t="s">
        <v>216</v>
      </c>
      <c r="TA19" s="54"/>
      <c r="TB19" s="160" t="s">
        <v>47</v>
      </c>
      <c r="TC19" s="119" t="s">
        <v>23</v>
      </c>
      <c r="TD19" s="119" t="s">
        <v>48</v>
      </c>
      <c r="TE19" s="163" t="s">
        <v>51</v>
      </c>
      <c r="TF19" s="57" t="s">
        <v>216</v>
      </c>
      <c r="TG19" s="54"/>
      <c r="TH19" s="160" t="s">
        <v>47</v>
      </c>
      <c r="TI19" s="119" t="s">
        <v>23</v>
      </c>
      <c r="TJ19" s="119" t="s">
        <v>48</v>
      </c>
      <c r="TK19" s="163" t="s">
        <v>51</v>
      </c>
      <c r="TL19" s="57" t="s">
        <v>216</v>
      </c>
      <c r="TM19" s="54"/>
      <c r="TN19" s="160" t="s">
        <v>47</v>
      </c>
      <c r="TO19" s="119" t="s">
        <v>23</v>
      </c>
      <c r="TP19" s="119" t="s">
        <v>48</v>
      </c>
      <c r="TQ19" s="163" t="s">
        <v>51</v>
      </c>
      <c r="TR19" s="57" t="s">
        <v>216</v>
      </c>
      <c r="TS19" s="54"/>
      <c r="TT19" s="160" t="s">
        <v>47</v>
      </c>
      <c r="TU19" s="119" t="s">
        <v>23</v>
      </c>
      <c r="TV19" s="119" t="s">
        <v>48</v>
      </c>
      <c r="TW19" s="163" t="s">
        <v>51</v>
      </c>
      <c r="TX19" s="57" t="s">
        <v>216</v>
      </c>
      <c r="TY19" s="54"/>
      <c r="TZ19" s="160" t="s">
        <v>47</v>
      </c>
      <c r="UA19" s="119" t="s">
        <v>23</v>
      </c>
      <c r="UB19" s="119" t="s">
        <v>48</v>
      </c>
      <c r="UC19" s="163" t="s">
        <v>51</v>
      </c>
      <c r="UD19" s="57" t="s">
        <v>216</v>
      </c>
      <c r="UE19" s="54"/>
      <c r="UF19" s="160" t="s">
        <v>47</v>
      </c>
      <c r="UG19" s="119" t="s">
        <v>23</v>
      </c>
      <c r="UH19" s="119" t="s">
        <v>48</v>
      </c>
      <c r="UI19" s="163" t="s">
        <v>51</v>
      </c>
      <c r="UJ19" s="57" t="s">
        <v>216</v>
      </c>
      <c r="UK19" s="54"/>
      <c r="UL19" s="160" t="s">
        <v>47</v>
      </c>
      <c r="UM19" s="119" t="s">
        <v>23</v>
      </c>
      <c r="UN19" s="119" t="s">
        <v>48</v>
      </c>
      <c r="UO19" s="163" t="s">
        <v>51</v>
      </c>
      <c r="UP19" s="57" t="s">
        <v>216</v>
      </c>
      <c r="UQ19" s="54"/>
      <c r="UR19" s="160" t="s">
        <v>47</v>
      </c>
      <c r="US19" s="119" t="s">
        <v>23</v>
      </c>
      <c r="UT19" s="119" t="s">
        <v>48</v>
      </c>
      <c r="UU19" s="163" t="s">
        <v>51</v>
      </c>
      <c r="UV19" s="57" t="s">
        <v>216</v>
      </c>
      <c r="UW19" s="54"/>
      <c r="UX19" s="160" t="s">
        <v>47</v>
      </c>
      <c r="UY19" s="119" t="s">
        <v>23</v>
      </c>
      <c r="UZ19" s="119" t="s">
        <v>48</v>
      </c>
      <c r="VA19" s="163" t="s">
        <v>51</v>
      </c>
      <c r="VB19" s="57" t="s">
        <v>216</v>
      </c>
      <c r="VC19" s="54"/>
      <c r="VD19" s="160" t="s">
        <v>47</v>
      </c>
      <c r="VE19" s="119" t="s">
        <v>23</v>
      </c>
      <c r="VF19" s="119" t="s">
        <v>48</v>
      </c>
      <c r="VG19" s="163" t="s">
        <v>51</v>
      </c>
      <c r="VH19" s="57" t="s">
        <v>216</v>
      </c>
      <c r="VI19" s="54"/>
      <c r="VJ19" s="160" t="s">
        <v>47</v>
      </c>
      <c r="VK19" s="119" t="s">
        <v>23</v>
      </c>
      <c r="VL19" s="119" t="s">
        <v>48</v>
      </c>
      <c r="VM19" s="163" t="s">
        <v>51</v>
      </c>
      <c r="VN19" s="57" t="s">
        <v>216</v>
      </c>
      <c r="VO19" s="54"/>
    </row>
    <row r="20" spans="2:587" x14ac:dyDescent="0.2">
      <c r="B20" t="s">
        <v>108</v>
      </c>
      <c r="C20" s="184" t="s">
        <v>380</v>
      </c>
      <c r="D20" s="96">
        <v>150</v>
      </c>
      <c r="E20" s="124">
        <f>VLOOKUP($B20,'Prix MP'!$A$6:$F$187,4,FALSE)</f>
        <v>0.29870000000000002</v>
      </c>
      <c r="F20" s="60">
        <f>D20*E20</f>
        <v>44.805</v>
      </c>
      <c r="G20" s="53"/>
      <c r="H20" s="164">
        <f t="shared" ref="H20:J25" si="578">SUMIF($M$2:$S$2,H$2,$M20:$S20)/$P$13*$J$13</f>
        <v>143.08086560364464</v>
      </c>
      <c r="I20" s="124">
        <f>J20/H20</f>
        <v>0.29870000000000002</v>
      </c>
      <c r="J20" s="61">
        <f t="shared" si="578"/>
        <v>42.738254555808659</v>
      </c>
      <c r="K20" s="80">
        <f>J20-$D20*I20*H$18</f>
        <v>0</v>
      </c>
      <c r="L20" s="58">
        <f>H20/H$18</f>
        <v>150</v>
      </c>
      <c r="M20" s="53"/>
      <c r="N20" s="164">
        <f t="shared" ref="N20:P25" si="579">SUMIF($S$2:$SU$2,N$2,$S20:$SU20)</f>
        <v>2512.5</v>
      </c>
      <c r="O20" s="124">
        <f>P20/N20</f>
        <v>0.29870000000000002</v>
      </c>
      <c r="P20" s="61">
        <f t="shared" si="579"/>
        <v>750.4837500000001</v>
      </c>
      <c r="Q20" s="80">
        <f>P20-$D20*O20*N$18</f>
        <v>0</v>
      </c>
      <c r="R20" s="58">
        <f>N20/N$18</f>
        <v>150</v>
      </c>
      <c r="S20" s="53"/>
      <c r="T20" s="96">
        <v>262.5</v>
      </c>
      <c r="U20" s="101">
        <v>0.29870000000000002</v>
      </c>
      <c r="V20" s="61">
        <f>T20*U20</f>
        <v>78.408750000000012</v>
      </c>
      <c r="W20" s="102">
        <f>V20-$D20*U20*T$18</f>
        <v>0</v>
      </c>
      <c r="X20" s="58">
        <f>T20/T$18</f>
        <v>150</v>
      </c>
      <c r="Y20" s="96">
        <v>450</v>
      </c>
      <c r="Z20" s="101">
        <v>0.29870000000000002</v>
      </c>
      <c r="AA20" s="61">
        <f>Y20*Z20</f>
        <v>134.41500000000002</v>
      </c>
      <c r="AB20" s="102">
        <f>AA20-$D20*Z20*Y$18</f>
        <v>0</v>
      </c>
      <c r="AC20" s="58">
        <f>Y20/Y$18</f>
        <v>150</v>
      </c>
      <c r="AD20" s="96">
        <v>300</v>
      </c>
      <c r="AE20" s="101">
        <v>0.29870000000000002</v>
      </c>
      <c r="AF20" s="61">
        <f t="shared" ref="AF20:AF25" si="580">AD20*AE20</f>
        <v>89.61</v>
      </c>
      <c r="AG20" s="102">
        <f t="shared" ref="AG20:AG25" si="581">AF20-$D20*AE20*AD$18</f>
        <v>0</v>
      </c>
      <c r="AH20" s="58">
        <f t="shared" ref="AH20:AH25" si="582">AD20/AD$18</f>
        <v>150</v>
      </c>
      <c r="AI20" s="96">
        <v>450</v>
      </c>
      <c r="AJ20" s="101">
        <v>0.29870000000000002</v>
      </c>
      <c r="AK20" s="61">
        <f t="shared" ref="AK20:AK25" si="583">AI20*AJ20</f>
        <v>134.41500000000002</v>
      </c>
      <c r="AL20" s="102">
        <f t="shared" ref="AL20:AL25" si="584">AK20-$D20*AJ20*AI$18</f>
        <v>0</v>
      </c>
      <c r="AM20" s="58">
        <f t="shared" ref="AM20:AM25" si="585">AI20/AI$18</f>
        <v>150</v>
      </c>
      <c r="AN20" s="96">
        <v>300</v>
      </c>
      <c r="AO20" s="101">
        <v>0.29870000000000002</v>
      </c>
      <c r="AP20" s="61">
        <f t="shared" ref="AP20:AP25" si="586">AN20*AO20</f>
        <v>89.61</v>
      </c>
      <c r="AQ20" s="102">
        <f t="shared" ref="AQ20:AQ25" si="587">AP20-$D20*AO20*AN$18</f>
        <v>0</v>
      </c>
      <c r="AR20" s="58">
        <f t="shared" ref="AR20:AR25" si="588">AN20/AN$18</f>
        <v>150</v>
      </c>
      <c r="AS20" s="96">
        <v>300</v>
      </c>
      <c r="AT20" s="101">
        <v>0.29870000000000002</v>
      </c>
      <c r="AU20" s="61">
        <f t="shared" ref="AU20:AU25" si="589">AS20*AT20</f>
        <v>89.61</v>
      </c>
      <c r="AV20" s="102">
        <f t="shared" ref="AV20:AV25" si="590">AU20-$D20*AT20*AS$18</f>
        <v>0</v>
      </c>
      <c r="AW20" s="58">
        <f t="shared" ref="AW20:AW25" si="591">AS20/AS$18</f>
        <v>150</v>
      </c>
      <c r="AX20" s="96">
        <v>450</v>
      </c>
      <c r="AY20" s="101">
        <v>0.29870000000000002</v>
      </c>
      <c r="AZ20" s="61">
        <f t="shared" ref="AZ20:AZ25" si="592">AX20*AY20</f>
        <v>134.41500000000002</v>
      </c>
      <c r="BA20" s="102">
        <f t="shared" ref="BA20:BA25" si="593">AZ20-$D20*AY20*AX$18</f>
        <v>0</v>
      </c>
      <c r="BB20" s="58">
        <f t="shared" ref="BB20:BB25" si="594">AX20/AX$18</f>
        <v>150</v>
      </c>
      <c r="BC20" s="96"/>
      <c r="BD20" s="101">
        <f>VLOOKUP($B20,'Prix MP'!$A$6:$F$187,4,FALSE)</f>
        <v>0.29870000000000002</v>
      </c>
      <c r="BE20" s="61">
        <f t="shared" ref="BE20:BE25" si="595">BC20*BD20</f>
        <v>0</v>
      </c>
      <c r="BF20" s="102">
        <f t="shared" ref="BF20:BF25" si="596">BE20-$D20*BD20*BC$18</f>
        <v>0</v>
      </c>
      <c r="BG20" s="58" t="e">
        <f t="shared" ref="BG20:BG25" si="597">BC20/BC$18</f>
        <v>#DIV/0!</v>
      </c>
      <c r="BH20" s="96"/>
      <c r="BI20" s="101">
        <f>VLOOKUP($B20,'Prix MP'!$A$6:$F$187,4,FALSE)</f>
        <v>0.29870000000000002</v>
      </c>
      <c r="BJ20" s="61">
        <f t="shared" ref="BJ20:BJ25" si="598">BH20*BI20</f>
        <v>0</v>
      </c>
      <c r="BK20" s="102">
        <f t="shared" ref="BK20:BK25" si="599">BJ20-$D20*BI20*BH$18</f>
        <v>0</v>
      </c>
      <c r="BL20" s="58" t="e">
        <f t="shared" ref="BL20:BL25" si="600">BH20/BH$18</f>
        <v>#DIV/0!</v>
      </c>
      <c r="BM20" s="96"/>
      <c r="BN20" s="101">
        <f>VLOOKUP($B20,'Prix MP'!$A$6:$F$187,4,FALSE)</f>
        <v>0.29870000000000002</v>
      </c>
      <c r="BO20" s="61">
        <f t="shared" ref="BO20:BO25" si="601">BM20*BN20</f>
        <v>0</v>
      </c>
      <c r="BP20" s="102">
        <f t="shared" ref="BP20:BP25" si="602">BO20-$D20*BN20*BM$18</f>
        <v>0</v>
      </c>
      <c r="BQ20" s="58" t="e">
        <f t="shared" ref="BQ20:BQ25" si="603">BM20/BM$18</f>
        <v>#DIV/0!</v>
      </c>
      <c r="BR20" s="96"/>
      <c r="BS20" s="101">
        <f>VLOOKUP($B20,'Prix MP'!$A$6:$F$187,4,FALSE)</f>
        <v>0.29870000000000002</v>
      </c>
      <c r="BT20" s="61">
        <f t="shared" ref="BT20:BT25" si="604">BR20*BS20</f>
        <v>0</v>
      </c>
      <c r="BU20" s="102">
        <f t="shared" ref="BU20:BU25" si="605">BT20-$D20*BS20*BR$18</f>
        <v>0</v>
      </c>
      <c r="BV20" s="58" t="e">
        <f t="shared" ref="BV20:BV25" si="606">BR20/BR$18</f>
        <v>#DIV/0!</v>
      </c>
      <c r="BW20" s="96"/>
      <c r="BX20" s="101">
        <f>VLOOKUP($B20,'Prix MP'!$A$6:$F$187,4,FALSE)</f>
        <v>0.29870000000000002</v>
      </c>
      <c r="BY20" s="61">
        <f t="shared" ref="BY20:BY25" si="607">BW20*BX20</f>
        <v>0</v>
      </c>
      <c r="BZ20" s="102">
        <f t="shared" ref="BZ20:BZ25" si="608">BY20-$D20*BX20*BW$18</f>
        <v>0</v>
      </c>
      <c r="CA20" s="58" t="e">
        <f t="shared" ref="CA20:CA25" si="609">BW20/BW$18</f>
        <v>#DIV/0!</v>
      </c>
      <c r="CB20" s="96"/>
      <c r="CC20" s="101">
        <f>VLOOKUP($B20,'Prix MP'!$A$6:$F$187,4,FALSE)</f>
        <v>0.29870000000000002</v>
      </c>
      <c r="CD20" s="61">
        <f t="shared" ref="CD20:CD25" si="610">CB20*CC20</f>
        <v>0</v>
      </c>
      <c r="CE20" s="102">
        <f t="shared" ref="CE20:CE25" si="611">CD20-$D20*CC20*CB$18</f>
        <v>0</v>
      </c>
      <c r="CF20" s="58" t="e">
        <f t="shared" ref="CF20:CF25" si="612">CB20/CB$18</f>
        <v>#DIV/0!</v>
      </c>
      <c r="CG20" s="96"/>
      <c r="CH20" s="101">
        <f>VLOOKUP($B20,'Prix MP'!$A$6:$F$187,4,FALSE)</f>
        <v>0.29870000000000002</v>
      </c>
      <c r="CI20" s="61">
        <f t="shared" ref="CI20:CI25" si="613">CG20*CH20</f>
        <v>0</v>
      </c>
      <c r="CJ20" s="102">
        <f t="shared" ref="CJ20:CJ25" si="614">CI20-$D20*CH20*CG$18</f>
        <v>0</v>
      </c>
      <c r="CK20" s="58" t="e">
        <f t="shared" ref="CK20:CK25" si="615">CG20/CG$18</f>
        <v>#DIV/0!</v>
      </c>
      <c r="CL20" s="96"/>
      <c r="CM20" s="101">
        <f>VLOOKUP($B20,'Prix MP'!$A$6:$F$187,4,FALSE)</f>
        <v>0.29870000000000002</v>
      </c>
      <c r="CN20" s="61">
        <f t="shared" ref="CN20:CN25" si="616">CL20*CM20</f>
        <v>0</v>
      </c>
      <c r="CO20" s="102">
        <f t="shared" ref="CO20:CO25" si="617">CN20-$D20*CM20*CL$18</f>
        <v>0</v>
      </c>
      <c r="CP20" s="58" t="e">
        <f t="shared" ref="CP20:CP25" si="618">CL20/CL$18</f>
        <v>#DIV/0!</v>
      </c>
      <c r="CQ20" s="96"/>
      <c r="CR20" s="101">
        <f>VLOOKUP($B20,'Prix MP'!$A$6:$F$187,4,FALSE)</f>
        <v>0.29870000000000002</v>
      </c>
      <c r="CS20" s="61">
        <f t="shared" ref="CS20:CS25" si="619">CQ20*CR20</f>
        <v>0</v>
      </c>
      <c r="CT20" s="102">
        <f t="shared" ref="CT20:CT25" si="620">CS20-$D20*CR20*CQ$18</f>
        <v>0</v>
      </c>
      <c r="CU20" s="58" t="e">
        <f t="shared" ref="CU20:CU25" si="621">CQ20/CQ$18</f>
        <v>#DIV/0!</v>
      </c>
      <c r="CV20" s="96"/>
      <c r="CW20" s="101">
        <f>VLOOKUP($B20,'Prix MP'!$A$6:$F$187,4,FALSE)</f>
        <v>0.29870000000000002</v>
      </c>
      <c r="CX20" s="61">
        <f t="shared" ref="CX20:CX25" si="622">CV20*CW20</f>
        <v>0</v>
      </c>
      <c r="CY20" s="102">
        <f t="shared" ref="CY20:CY25" si="623">CX20-$D20*CW20*CV$18</f>
        <v>0</v>
      </c>
      <c r="CZ20" s="58" t="e">
        <f t="shared" ref="CZ20:CZ25" si="624">CV20/CV$18</f>
        <v>#DIV/0!</v>
      </c>
      <c r="DA20" s="96"/>
      <c r="DB20" s="101">
        <f>VLOOKUP($B20,'Prix MP'!$A$6:$F$187,4,FALSE)</f>
        <v>0.29870000000000002</v>
      </c>
      <c r="DC20" s="61">
        <f t="shared" ref="DC20:DC25" si="625">DA20*DB20</f>
        <v>0</v>
      </c>
      <c r="DD20" s="102">
        <f t="shared" ref="DD20:DD25" si="626">DC20-$D20*DB20*DA$18</f>
        <v>0</v>
      </c>
      <c r="DE20" s="58" t="e">
        <f t="shared" ref="DE20:DE25" si="627">DA20/DA$18</f>
        <v>#DIV/0!</v>
      </c>
      <c r="DF20" s="96"/>
      <c r="DG20" s="101">
        <f>VLOOKUP($B20,'Prix MP'!$A$6:$F$187,4,FALSE)</f>
        <v>0.29870000000000002</v>
      </c>
      <c r="DH20" s="61">
        <f t="shared" ref="DH20:DH25" si="628">DF20*DG20</f>
        <v>0</v>
      </c>
      <c r="DI20" s="102">
        <f t="shared" ref="DI20:DI25" si="629">DH20-$D20*DG20*DF$18</f>
        <v>0</v>
      </c>
      <c r="DJ20" s="58" t="e">
        <f t="shared" ref="DJ20:DJ25" si="630">DF20/DF$18</f>
        <v>#DIV/0!</v>
      </c>
      <c r="DK20" s="96"/>
      <c r="DL20" s="101">
        <f>VLOOKUP($B20,'Prix MP'!$A$6:$F$187,4,FALSE)</f>
        <v>0.29870000000000002</v>
      </c>
      <c r="DM20" s="61">
        <f t="shared" ref="DM20:DM25" si="631">DK20*DL20</f>
        <v>0</v>
      </c>
      <c r="DN20" s="102">
        <f t="shared" ref="DN20:DN25" si="632">DM20-$D20*DL20*DK$18</f>
        <v>0</v>
      </c>
      <c r="DO20" s="58" t="e">
        <f t="shared" ref="DO20:DO25" si="633">DK20/DK$18</f>
        <v>#DIV/0!</v>
      </c>
      <c r="DP20" s="96"/>
      <c r="DQ20" s="101">
        <f>VLOOKUP($B20,'Prix MP'!$A$6:$F$187,4,FALSE)</f>
        <v>0.29870000000000002</v>
      </c>
      <c r="DR20" s="61">
        <f t="shared" ref="DR20:DR25" si="634">DP20*DQ20</f>
        <v>0</v>
      </c>
      <c r="DS20" s="102">
        <f t="shared" ref="DS20:DS25" si="635">DR20-$D20*DQ20*DP$18</f>
        <v>0</v>
      </c>
      <c r="DT20" s="58" t="e">
        <f t="shared" ref="DT20:DT25" si="636">DP20/DP$18</f>
        <v>#DIV/0!</v>
      </c>
      <c r="DU20" s="96"/>
      <c r="DV20" s="101">
        <f>VLOOKUP($B20,'Prix MP'!$A$6:$F$187,4,FALSE)</f>
        <v>0.29870000000000002</v>
      </c>
      <c r="DW20" s="61">
        <f t="shared" ref="DW20:DW25" si="637">DU20*DV20</f>
        <v>0</v>
      </c>
      <c r="DX20" s="102">
        <f t="shared" ref="DX20:DX25" si="638">DW20-$D20*DV20*DU$18</f>
        <v>0</v>
      </c>
      <c r="DY20" s="58" t="e">
        <f t="shared" ref="DY20:DY25" si="639">DU20/DU$18</f>
        <v>#DIV/0!</v>
      </c>
      <c r="DZ20" s="96"/>
      <c r="EA20" s="101">
        <f>VLOOKUP($B20,'Prix MP'!$A$6:$F$187,4,FALSE)</f>
        <v>0.29870000000000002</v>
      </c>
      <c r="EB20" s="61">
        <f t="shared" ref="EB20:EB25" si="640">DZ20*EA20</f>
        <v>0</v>
      </c>
      <c r="EC20" s="102">
        <f t="shared" ref="EC20:EC25" si="641">EB20-$D20*EA20*DZ$18</f>
        <v>0</v>
      </c>
      <c r="ED20" s="58" t="e">
        <f t="shared" ref="ED20:ED25" si="642">DZ20/DZ$18</f>
        <v>#DIV/0!</v>
      </c>
      <c r="EE20" s="96"/>
      <c r="EF20" s="101">
        <f>VLOOKUP($B20,'Prix MP'!$A$6:$F$187,4,FALSE)</f>
        <v>0.29870000000000002</v>
      </c>
      <c r="EG20" s="61">
        <f t="shared" ref="EG20:EG25" si="643">EE20*EF20</f>
        <v>0</v>
      </c>
      <c r="EH20" s="102">
        <f t="shared" ref="EH20:EH25" si="644">EG20-$D20*EF20*EE$18</f>
        <v>0</v>
      </c>
      <c r="EI20" s="58" t="e">
        <f t="shared" ref="EI20:EI25" si="645">EE20/EE$18</f>
        <v>#DIV/0!</v>
      </c>
      <c r="EJ20" s="96"/>
      <c r="EK20" s="101">
        <f>VLOOKUP($B20,'Prix MP'!$A$6:$F$187,4,FALSE)</f>
        <v>0.29870000000000002</v>
      </c>
      <c r="EL20" s="61">
        <f t="shared" ref="EL20:EL25" si="646">EJ20*EK20</f>
        <v>0</v>
      </c>
      <c r="EM20" s="102">
        <f t="shared" ref="EM20:EM25" si="647">EL20-$D20*EK20*EJ$18</f>
        <v>0</v>
      </c>
      <c r="EN20" s="58" t="e">
        <f t="shared" ref="EN20:EN25" si="648">EJ20/EJ$18</f>
        <v>#DIV/0!</v>
      </c>
      <c r="EO20" s="96"/>
      <c r="EP20" s="101">
        <f>VLOOKUP($B20,'Prix MP'!$A$6:$F$187,4,FALSE)</f>
        <v>0.29870000000000002</v>
      </c>
      <c r="EQ20" s="61">
        <f t="shared" ref="EQ20:EQ25" si="649">EO20*EP20</f>
        <v>0</v>
      </c>
      <c r="ER20" s="102">
        <f t="shared" ref="ER20:ER25" si="650">EQ20-$D20*EP20*EO$18</f>
        <v>0</v>
      </c>
      <c r="ES20" s="58" t="e">
        <f t="shared" ref="ES20:ES25" si="651">EO20/EO$18</f>
        <v>#DIV/0!</v>
      </c>
      <c r="ET20" s="96"/>
      <c r="EU20" s="101">
        <f>VLOOKUP($B20,'Prix MP'!$A$6:$F$187,4,FALSE)</f>
        <v>0.29870000000000002</v>
      </c>
      <c r="EV20" s="61">
        <f t="shared" ref="EV20:EV25" si="652">ET20*EU20</f>
        <v>0</v>
      </c>
      <c r="EW20" s="102">
        <f t="shared" ref="EW20:EW25" si="653">EV20-$D20*EU20*ET$18</f>
        <v>0</v>
      </c>
      <c r="EX20" s="58" t="e">
        <f t="shared" ref="EX20:EX25" si="654">ET20/ET$18</f>
        <v>#DIV/0!</v>
      </c>
      <c r="EY20" s="96"/>
      <c r="EZ20" s="101">
        <f>VLOOKUP($B20,'Prix MP'!$A$6:$F$187,4,FALSE)</f>
        <v>0.29870000000000002</v>
      </c>
      <c r="FA20" s="61">
        <f t="shared" ref="FA20:FA25" si="655">EY20*EZ20</f>
        <v>0</v>
      </c>
      <c r="FB20" s="102">
        <f t="shared" ref="FB20:FB25" si="656">FA20-$D20*EZ20*EY$18</f>
        <v>0</v>
      </c>
      <c r="FC20" s="58" t="e">
        <f t="shared" ref="FC20:FC25" si="657">EY20/EY$18</f>
        <v>#DIV/0!</v>
      </c>
      <c r="FD20" s="96"/>
      <c r="FE20" s="101">
        <f>VLOOKUP($B20,'Prix MP'!$A$6:$F$187,4,FALSE)</f>
        <v>0.29870000000000002</v>
      </c>
      <c r="FF20" s="61">
        <f t="shared" ref="FF20:FF25" si="658">FD20*FE20</f>
        <v>0</v>
      </c>
      <c r="FG20" s="102">
        <f t="shared" ref="FG20:FG25" si="659">FF20-$D20*FE20*FD$18</f>
        <v>0</v>
      </c>
      <c r="FH20" s="58" t="e">
        <f t="shared" ref="FH20:FH25" si="660">FD20/FD$18</f>
        <v>#DIV/0!</v>
      </c>
      <c r="FI20" s="96"/>
      <c r="FJ20" s="101">
        <f>VLOOKUP($B20,'Prix MP'!$A$6:$F$187,4,FALSE)</f>
        <v>0.29870000000000002</v>
      </c>
      <c r="FK20" s="61">
        <f t="shared" ref="FK20:FK25" si="661">FI20*FJ20</f>
        <v>0</v>
      </c>
      <c r="FL20" s="102">
        <f t="shared" ref="FL20:FL25" si="662">FK20-$D20*FJ20*FI$18</f>
        <v>0</v>
      </c>
      <c r="FM20" s="58" t="e">
        <f t="shared" ref="FM20:FM25" si="663">FI20/FI$18</f>
        <v>#DIV/0!</v>
      </c>
      <c r="FN20" s="96"/>
      <c r="FO20" s="101">
        <f>VLOOKUP($B20,'Prix MP'!$A$6:$F$187,4,FALSE)</f>
        <v>0.29870000000000002</v>
      </c>
      <c r="FP20" s="61">
        <f t="shared" ref="FP20:FP25" si="664">FN20*FO20</f>
        <v>0</v>
      </c>
      <c r="FQ20" s="102">
        <f t="shared" ref="FQ20:FQ25" si="665">FP20-$D20*FO20*FN$18</f>
        <v>0</v>
      </c>
      <c r="FR20" s="58" t="e">
        <f t="shared" ref="FR20:FR25" si="666">FN20/FN$18</f>
        <v>#DIV/0!</v>
      </c>
      <c r="FS20" s="96"/>
      <c r="FT20" s="101">
        <f>VLOOKUP($B20,'Prix MP'!$A$6:$F$187,4,FALSE)</f>
        <v>0.29870000000000002</v>
      </c>
      <c r="FU20" s="61">
        <f t="shared" ref="FU20:FU25" si="667">FS20*FT20</f>
        <v>0</v>
      </c>
      <c r="FV20" s="102">
        <f t="shared" ref="FV20:FV25" si="668">FU20-$D20*FT20*FS$18</f>
        <v>0</v>
      </c>
      <c r="FW20" s="58" t="e">
        <f t="shared" ref="FW20:FW25" si="669">FS20/FS$18</f>
        <v>#DIV/0!</v>
      </c>
      <c r="FX20" s="96"/>
      <c r="FY20" s="101">
        <f>VLOOKUP($B20,'Prix MP'!$A$6:$F$187,4,FALSE)</f>
        <v>0.29870000000000002</v>
      </c>
      <c r="FZ20" s="61">
        <f t="shared" ref="FZ20:FZ25" si="670">FX20*FY20</f>
        <v>0</v>
      </c>
      <c r="GA20" s="102">
        <f t="shared" ref="GA20:GA25" si="671">FZ20-$D20*FY20*FX$18</f>
        <v>0</v>
      </c>
      <c r="GB20" s="58" t="e">
        <f t="shared" ref="GB20:GB25" si="672">FX20/FX$18</f>
        <v>#DIV/0!</v>
      </c>
      <c r="GC20" s="96"/>
      <c r="GD20" s="101">
        <f>VLOOKUP($B20,'Prix MP'!$A$6:$F$187,4,FALSE)</f>
        <v>0.29870000000000002</v>
      </c>
      <c r="GE20" s="61">
        <f t="shared" ref="GE20:GE25" si="673">GC20*GD20</f>
        <v>0</v>
      </c>
      <c r="GF20" s="102">
        <f t="shared" ref="GF20:GF25" si="674">GE20-$D20*GD20*GC$18</f>
        <v>0</v>
      </c>
      <c r="GG20" s="58" t="e">
        <f t="shared" ref="GG20:GG25" si="675">GC20/GC$18</f>
        <v>#DIV/0!</v>
      </c>
      <c r="GH20" s="96"/>
      <c r="GI20" s="101">
        <f>VLOOKUP($B20,'Prix MP'!$A$6:$F$187,4,FALSE)</f>
        <v>0.29870000000000002</v>
      </c>
      <c r="GJ20" s="61">
        <f t="shared" ref="GJ20:GJ25" si="676">GH20*GI20</f>
        <v>0</v>
      </c>
      <c r="GK20" s="102">
        <f t="shared" ref="GK20:GK25" si="677">GJ20-$D20*GI20*GH$18</f>
        <v>0</v>
      </c>
      <c r="GL20" s="58" t="e">
        <f t="shared" ref="GL20:GL25" si="678">GH20/GH$18</f>
        <v>#DIV/0!</v>
      </c>
      <c r="GM20" s="96"/>
      <c r="GN20" s="101">
        <f>VLOOKUP($B20,'Prix MP'!$A$6:$F$187,4,FALSE)</f>
        <v>0.29870000000000002</v>
      </c>
      <c r="GO20" s="61">
        <f t="shared" ref="GO20:GO25" si="679">GM20*GN20</f>
        <v>0</v>
      </c>
      <c r="GP20" s="102">
        <f t="shared" ref="GP20:GP25" si="680">GO20-$D20*GN20*GM$18</f>
        <v>0</v>
      </c>
      <c r="GQ20" s="58" t="e">
        <f t="shared" ref="GQ20:GQ25" si="681">GM20/GM$18</f>
        <v>#DIV/0!</v>
      </c>
      <c r="GR20" s="96"/>
      <c r="GS20" s="101">
        <f>VLOOKUP($B20,'Prix MP'!$A$6:$F$187,4,FALSE)</f>
        <v>0.29870000000000002</v>
      </c>
      <c r="GT20" s="61">
        <f t="shared" ref="GT20:GT25" si="682">GR20*GS20</f>
        <v>0</v>
      </c>
      <c r="GU20" s="102">
        <f t="shared" ref="GU20:GU25" si="683">GT20-$D20*GS20*GR$18</f>
        <v>0</v>
      </c>
      <c r="GV20" s="58" t="e">
        <f t="shared" ref="GV20:GV25" si="684">GR20/GR$18</f>
        <v>#DIV/0!</v>
      </c>
      <c r="GW20" s="96"/>
      <c r="GX20" s="101">
        <f>VLOOKUP($B20,'Prix MP'!$A$6:$F$187,4,FALSE)</f>
        <v>0.29870000000000002</v>
      </c>
      <c r="GY20" s="61">
        <f t="shared" ref="GY20:GY25" si="685">GW20*GX20</f>
        <v>0</v>
      </c>
      <c r="GZ20" s="102">
        <f t="shared" ref="GZ20:GZ25" si="686">GY20-$D20*GX20*GW$18</f>
        <v>0</v>
      </c>
      <c r="HA20" s="58" t="e">
        <f t="shared" ref="HA20:HA25" si="687">GW20/GW$18</f>
        <v>#DIV/0!</v>
      </c>
      <c r="HB20" s="96"/>
      <c r="HC20" s="101">
        <f>VLOOKUP($B20,'Prix MP'!$A$6:$F$187,4,FALSE)</f>
        <v>0.29870000000000002</v>
      </c>
      <c r="HD20" s="61">
        <f t="shared" ref="HD20:HD25" si="688">HB20*HC20</f>
        <v>0</v>
      </c>
      <c r="HE20" s="102">
        <f t="shared" ref="HE20:HE25" si="689">HD20-$D20*HC20*HB$18</f>
        <v>0</v>
      </c>
      <c r="HF20" s="58" t="e">
        <f t="shared" ref="HF20:HF25" si="690">HB20/HB$18</f>
        <v>#DIV/0!</v>
      </c>
      <c r="HG20" s="96"/>
      <c r="HH20" s="101">
        <f>VLOOKUP($B20,'Prix MP'!$A$6:$F$187,4,FALSE)</f>
        <v>0.29870000000000002</v>
      </c>
      <c r="HI20" s="61">
        <f t="shared" ref="HI20:HI25" si="691">HG20*HH20</f>
        <v>0</v>
      </c>
      <c r="HJ20" s="102">
        <f t="shared" ref="HJ20:HJ25" si="692">HI20-$D20*HH20*HG$18</f>
        <v>0</v>
      </c>
      <c r="HK20" s="58" t="e">
        <f t="shared" ref="HK20:HK25" si="693">HG20/HG$18</f>
        <v>#DIV/0!</v>
      </c>
      <c r="HL20" s="96"/>
      <c r="HM20" s="101">
        <f>VLOOKUP($B20,'Prix MP'!$A$6:$F$187,4,FALSE)</f>
        <v>0.29870000000000002</v>
      </c>
      <c r="HN20" s="61">
        <f t="shared" ref="HN20:HN25" si="694">HL20*HM20</f>
        <v>0</v>
      </c>
      <c r="HO20" s="102">
        <f t="shared" ref="HO20:HO25" si="695">HN20-$D20*HM20*HL$18</f>
        <v>0</v>
      </c>
      <c r="HP20" s="58" t="e">
        <f t="shared" ref="HP20:HP25" si="696">HL20/HL$18</f>
        <v>#DIV/0!</v>
      </c>
      <c r="HQ20" s="96"/>
      <c r="HR20" s="101">
        <f>VLOOKUP($B20,'Prix MP'!$A$6:$F$187,4,FALSE)</f>
        <v>0.29870000000000002</v>
      </c>
      <c r="HS20" s="61">
        <f t="shared" ref="HS20:HS25" si="697">HQ20*HR20</f>
        <v>0</v>
      </c>
      <c r="HT20" s="102">
        <f t="shared" ref="HT20:HT25" si="698">HS20-$D20*HR20*HQ$18</f>
        <v>0</v>
      </c>
      <c r="HU20" s="58" t="e">
        <f t="shared" ref="HU20:HU25" si="699">HQ20/HQ$18</f>
        <v>#DIV/0!</v>
      </c>
      <c r="HV20" s="96"/>
      <c r="HW20" s="101">
        <f>VLOOKUP($B20,'Prix MP'!$A$6:$F$187,4,FALSE)</f>
        <v>0.29870000000000002</v>
      </c>
      <c r="HX20" s="61">
        <f t="shared" ref="HX20:HX25" si="700">HV20*HW20</f>
        <v>0</v>
      </c>
      <c r="HY20" s="102">
        <f t="shared" ref="HY20:HY25" si="701">HX20-$D20*HW20*HV$18</f>
        <v>0</v>
      </c>
      <c r="HZ20" s="58" t="e">
        <f t="shared" ref="HZ20:HZ25" si="702">HV20/HV$18</f>
        <v>#DIV/0!</v>
      </c>
      <c r="IA20" s="96"/>
      <c r="IB20" s="101">
        <f>VLOOKUP($B20,'Prix MP'!$A$6:$F$187,4,FALSE)</f>
        <v>0.29870000000000002</v>
      </c>
      <c r="IC20" s="61">
        <f t="shared" ref="IC20:IC25" si="703">IA20*IB20</f>
        <v>0</v>
      </c>
      <c r="ID20" s="102">
        <f t="shared" ref="ID20:ID25" si="704">IC20-$D20*IB20*IA$18</f>
        <v>0</v>
      </c>
      <c r="IE20" s="58" t="e">
        <f t="shared" ref="IE20:IE25" si="705">IA20/IA$18</f>
        <v>#DIV/0!</v>
      </c>
      <c r="IF20" s="96"/>
      <c r="IG20" s="101">
        <f>VLOOKUP($B20,'Prix MP'!$A$6:$F$187,4,FALSE)</f>
        <v>0.29870000000000002</v>
      </c>
      <c r="IH20" s="61">
        <f t="shared" ref="IH20:IH25" si="706">IF20*IG20</f>
        <v>0</v>
      </c>
      <c r="II20" s="102">
        <f t="shared" ref="II20:II25" si="707">IH20-$D20*IG20*IF$18</f>
        <v>0</v>
      </c>
      <c r="IJ20" s="58" t="e">
        <f t="shared" ref="IJ20:IJ25" si="708">IF20/IF$18</f>
        <v>#DIV/0!</v>
      </c>
      <c r="IK20" s="96"/>
      <c r="IL20" s="101">
        <f>VLOOKUP($B20,'Prix MP'!$A$6:$F$187,4,FALSE)</f>
        <v>0.29870000000000002</v>
      </c>
      <c r="IM20" s="61">
        <f t="shared" ref="IM20:IM25" si="709">IK20*IL20</f>
        <v>0</v>
      </c>
      <c r="IN20" s="102">
        <f t="shared" ref="IN20:IN25" si="710">IM20-$D20*IL20*IK$18</f>
        <v>0</v>
      </c>
      <c r="IO20" s="58" t="e">
        <f t="shared" ref="IO20:IO25" si="711">IK20/IK$18</f>
        <v>#DIV/0!</v>
      </c>
      <c r="IP20" s="96"/>
      <c r="IQ20" s="101">
        <f>VLOOKUP($B20,'Prix MP'!$A$6:$F$187,4,FALSE)</f>
        <v>0.29870000000000002</v>
      </c>
      <c r="IR20" s="61">
        <f t="shared" ref="IR20:IR25" si="712">IP20*IQ20</f>
        <v>0</v>
      </c>
      <c r="IS20" s="102">
        <f t="shared" ref="IS20:IS25" si="713">IR20-$D20*IQ20*IP$18</f>
        <v>0</v>
      </c>
      <c r="IT20" s="58" t="e">
        <f t="shared" ref="IT20:IT25" si="714">IP20/IP$18</f>
        <v>#DIV/0!</v>
      </c>
      <c r="IU20" s="96"/>
      <c r="IV20" s="101">
        <f>VLOOKUP($B20,'Prix MP'!$A$6:$F$187,4,FALSE)</f>
        <v>0.29870000000000002</v>
      </c>
      <c r="IW20" s="61">
        <f t="shared" ref="IW20:IW25" si="715">IU20*IV20</f>
        <v>0</v>
      </c>
      <c r="IX20" s="102">
        <f t="shared" ref="IX20:IX25" si="716">IW20-$D20*IV20*IU$18</f>
        <v>0</v>
      </c>
      <c r="IY20" s="58" t="e">
        <f t="shared" ref="IY20:IY25" si="717">IU20/IU$18</f>
        <v>#DIV/0!</v>
      </c>
      <c r="IZ20" s="96"/>
      <c r="JA20" s="101">
        <f>VLOOKUP($B20,'Prix MP'!$A$6:$F$187,4,FALSE)</f>
        <v>0.29870000000000002</v>
      </c>
      <c r="JB20" s="61">
        <f t="shared" ref="JB20:JB25" si="718">IZ20*JA20</f>
        <v>0</v>
      </c>
      <c r="JC20" s="102">
        <f t="shared" ref="JC20:JC25" si="719">JB20-$D20*JA20*IZ$18</f>
        <v>0</v>
      </c>
      <c r="JD20" s="58" t="e">
        <f t="shared" ref="JD20:JD25" si="720">IZ20/IZ$18</f>
        <v>#DIV/0!</v>
      </c>
      <c r="JE20" s="96"/>
      <c r="JF20" s="101">
        <f>VLOOKUP($B20,'Prix MP'!$A$6:$F$187,4,FALSE)</f>
        <v>0.29870000000000002</v>
      </c>
      <c r="JG20" s="61">
        <f t="shared" ref="JG20:JG25" si="721">JE20*JF20</f>
        <v>0</v>
      </c>
      <c r="JH20" s="102">
        <f t="shared" ref="JH20:JH25" si="722">JG20-$D20*JF20*JE$18</f>
        <v>0</v>
      </c>
      <c r="JI20" s="58" t="e">
        <f t="shared" ref="JI20:JI25" si="723">JE20/JE$18</f>
        <v>#DIV/0!</v>
      </c>
      <c r="JJ20" s="96"/>
      <c r="JK20" s="101">
        <f>VLOOKUP($B20,'Prix MP'!$A$6:$F$187,4,FALSE)</f>
        <v>0.29870000000000002</v>
      </c>
      <c r="JL20" s="61">
        <f t="shared" ref="JL20:JL25" si="724">JJ20*JK20</f>
        <v>0</v>
      </c>
      <c r="JM20" s="102">
        <f t="shared" ref="JM20:JM25" si="725">JL20-$D20*JK20*JJ$18</f>
        <v>0</v>
      </c>
      <c r="JN20" s="58" t="e">
        <f t="shared" ref="JN20:JN25" si="726">JJ20/JJ$18</f>
        <v>#DIV/0!</v>
      </c>
      <c r="JO20" s="96"/>
      <c r="JP20" s="101">
        <f>VLOOKUP($B20,'Prix MP'!$A$6:$F$187,4,FALSE)</f>
        <v>0.29870000000000002</v>
      </c>
      <c r="JQ20" s="61">
        <f t="shared" ref="JQ20:JQ25" si="727">JO20*JP20</f>
        <v>0</v>
      </c>
      <c r="JR20" s="102">
        <f t="shared" ref="JR20:JR25" si="728">JQ20-$D20*JP20*JO$18</f>
        <v>0</v>
      </c>
      <c r="JS20" s="58" t="e">
        <f t="shared" ref="JS20:JS25" si="729">JO20/JO$18</f>
        <v>#DIV/0!</v>
      </c>
      <c r="JT20" s="96"/>
      <c r="JU20" s="101">
        <f>VLOOKUP($B20,'Prix MP'!$A$6:$F$187,4,FALSE)</f>
        <v>0.29870000000000002</v>
      </c>
      <c r="JV20" s="61">
        <f t="shared" ref="JV20:JV25" si="730">JT20*JU20</f>
        <v>0</v>
      </c>
      <c r="JW20" s="102">
        <f t="shared" ref="JW20:JW25" si="731">JV20-$D20*JU20*JT$18</f>
        <v>0</v>
      </c>
      <c r="JX20" s="58" t="e">
        <f t="shared" ref="JX20:JX25" si="732">JT20/JT$18</f>
        <v>#DIV/0!</v>
      </c>
      <c r="JY20" s="96"/>
      <c r="JZ20" s="101">
        <f>VLOOKUP($B20,'Prix MP'!$A$6:$F$187,4,FALSE)</f>
        <v>0.29870000000000002</v>
      </c>
      <c r="KA20" s="61">
        <f t="shared" ref="KA20:KA25" si="733">JY20*JZ20</f>
        <v>0</v>
      </c>
      <c r="KB20" s="102">
        <f t="shared" ref="KB20:KB25" si="734">KA20-$D20*JZ20*JY$18</f>
        <v>0</v>
      </c>
      <c r="KC20" s="58" t="e">
        <f t="shared" ref="KC20:KC25" si="735">JY20/JY$18</f>
        <v>#DIV/0!</v>
      </c>
      <c r="KD20" s="96"/>
      <c r="KE20" s="101">
        <f>VLOOKUP($B20,'Prix MP'!$A$6:$F$187,4,FALSE)</f>
        <v>0.29870000000000002</v>
      </c>
      <c r="KF20" s="61">
        <f t="shared" ref="KF20:KF25" si="736">KD20*KE20</f>
        <v>0</v>
      </c>
      <c r="KG20" s="102">
        <f t="shared" ref="KG20:KG25" si="737">KF20-$D20*KE20*KD$18</f>
        <v>0</v>
      </c>
      <c r="KH20" s="58" t="e">
        <f t="shared" ref="KH20:KH25" si="738">KD20/KD$18</f>
        <v>#DIV/0!</v>
      </c>
      <c r="KI20" s="96"/>
      <c r="KJ20" s="101">
        <f>VLOOKUP($B20,'Prix MP'!$A$6:$F$187,4,FALSE)</f>
        <v>0.29870000000000002</v>
      </c>
      <c r="KK20" s="61">
        <f t="shared" ref="KK20:KK25" si="739">KI20*KJ20</f>
        <v>0</v>
      </c>
      <c r="KL20" s="102">
        <f t="shared" ref="KL20:KL25" si="740">KK20-$D20*KJ20*KI$18</f>
        <v>0</v>
      </c>
      <c r="KM20" s="58" t="e">
        <f t="shared" ref="KM20:KM25" si="741">KI20/KI$18</f>
        <v>#DIV/0!</v>
      </c>
      <c r="KN20" s="96"/>
      <c r="KO20" s="101">
        <f>VLOOKUP($B20,'Prix MP'!$A$6:$F$187,4,FALSE)</f>
        <v>0.29870000000000002</v>
      </c>
      <c r="KP20" s="61">
        <f t="shared" ref="KP20:KP25" si="742">KN20*KO20</f>
        <v>0</v>
      </c>
      <c r="KQ20" s="102">
        <f t="shared" ref="KQ20:KQ25" si="743">KP20-$D20*KO20*KN$18</f>
        <v>0</v>
      </c>
      <c r="KR20" s="58" t="e">
        <f t="shared" ref="KR20:KR25" si="744">KN20/KN$18</f>
        <v>#DIV/0!</v>
      </c>
      <c r="KS20" s="96"/>
      <c r="KT20" s="101">
        <f>VLOOKUP($B20,'Prix MP'!$A$6:$F$187,4,FALSE)</f>
        <v>0.29870000000000002</v>
      </c>
      <c r="KU20" s="61">
        <f t="shared" ref="KU20:KU25" si="745">KS20*KT20</f>
        <v>0</v>
      </c>
      <c r="KV20" s="102">
        <f t="shared" ref="KV20:KV25" si="746">KU20-$D20*KT20*KS$18</f>
        <v>0</v>
      </c>
      <c r="KW20" s="58" t="e">
        <f t="shared" ref="KW20:KW25" si="747">KS20/KS$18</f>
        <v>#DIV/0!</v>
      </c>
      <c r="KX20" s="96"/>
      <c r="KY20" s="101">
        <f>VLOOKUP($B20,'Prix MP'!$A$6:$F$187,4,FALSE)</f>
        <v>0.29870000000000002</v>
      </c>
      <c r="KZ20" s="61">
        <f t="shared" ref="KZ20:KZ25" si="748">KX20*KY20</f>
        <v>0</v>
      </c>
      <c r="LA20" s="102">
        <f t="shared" ref="LA20:LA25" si="749">KZ20-$D20*KY20*KX$18</f>
        <v>0</v>
      </c>
      <c r="LB20" s="58" t="e">
        <f t="shared" ref="LB20:LB25" si="750">KX20/KX$18</f>
        <v>#DIV/0!</v>
      </c>
      <c r="LC20" s="96"/>
      <c r="LD20" s="101">
        <f>VLOOKUP($B20,'Prix MP'!$A$6:$F$187,4,FALSE)</f>
        <v>0.29870000000000002</v>
      </c>
      <c r="LE20" s="61">
        <f t="shared" ref="LE20:LE25" si="751">LC20*LD20</f>
        <v>0</v>
      </c>
      <c r="LF20" s="102">
        <f t="shared" ref="LF20:LF25" si="752">LE20-$D20*LD20*LC$18</f>
        <v>0</v>
      </c>
      <c r="LG20" s="58" t="e">
        <f t="shared" ref="LG20:LG25" si="753">LC20/LC$18</f>
        <v>#DIV/0!</v>
      </c>
      <c r="LH20" s="96"/>
      <c r="LI20" s="101">
        <f>VLOOKUP($B20,'Prix MP'!$A$6:$F$187,4,FALSE)</f>
        <v>0.29870000000000002</v>
      </c>
      <c r="LJ20" s="61">
        <f t="shared" ref="LJ20:LJ25" si="754">LH20*LI20</f>
        <v>0</v>
      </c>
      <c r="LK20" s="102">
        <f t="shared" ref="LK20:LK25" si="755">LJ20-$D20*LI20*LH$18</f>
        <v>0</v>
      </c>
      <c r="LL20" s="58" t="e">
        <f t="shared" ref="LL20:LL25" si="756">LH20/LH$18</f>
        <v>#DIV/0!</v>
      </c>
      <c r="LM20" s="96"/>
      <c r="LN20" s="101">
        <f>VLOOKUP($B20,'Prix MP'!$A$6:$F$187,4,FALSE)</f>
        <v>0.29870000000000002</v>
      </c>
      <c r="LO20" s="61">
        <f t="shared" ref="LO20:LO25" si="757">LM20*LN20</f>
        <v>0</v>
      </c>
      <c r="LP20" s="102">
        <f t="shared" ref="LP20:LP25" si="758">LO20-$D20*LN20*LM$18</f>
        <v>0</v>
      </c>
      <c r="LQ20" s="58" t="e">
        <f t="shared" ref="LQ20:LQ25" si="759">LM20/LM$18</f>
        <v>#DIV/0!</v>
      </c>
      <c r="LR20" s="96"/>
      <c r="LS20" s="101">
        <f>VLOOKUP($B20,'Prix MP'!$A$6:$F$187,4,FALSE)</f>
        <v>0.29870000000000002</v>
      </c>
      <c r="LT20" s="61">
        <f t="shared" ref="LT20:LT25" si="760">LR20*LS20</f>
        <v>0</v>
      </c>
      <c r="LU20" s="102">
        <f t="shared" ref="LU20:LU25" si="761">LT20-$D20*LS20*LR$18</f>
        <v>0</v>
      </c>
      <c r="LV20" s="58" t="e">
        <f t="shared" ref="LV20:LV25" si="762">LR20/LR$18</f>
        <v>#DIV/0!</v>
      </c>
      <c r="LW20" s="96"/>
      <c r="LX20" s="101">
        <f>VLOOKUP($B20,'Prix MP'!$A$6:$F$187,4,FALSE)</f>
        <v>0.29870000000000002</v>
      </c>
      <c r="LY20" s="61">
        <f t="shared" ref="LY20:LY25" si="763">LW20*LX20</f>
        <v>0</v>
      </c>
      <c r="LZ20" s="102">
        <f t="shared" ref="LZ20:LZ25" si="764">LY20-$D20*LX20*LW$18</f>
        <v>0</v>
      </c>
      <c r="MA20" s="58" t="e">
        <f t="shared" ref="MA20:MA25" si="765">LW20/LW$18</f>
        <v>#DIV/0!</v>
      </c>
      <c r="MB20" s="96"/>
      <c r="MC20" s="101">
        <f>VLOOKUP($B20,'Prix MP'!$A$6:$F$187,4,FALSE)</f>
        <v>0.29870000000000002</v>
      </c>
      <c r="MD20" s="61">
        <f t="shared" ref="MD20:MD25" si="766">MB20*MC20</f>
        <v>0</v>
      </c>
      <c r="ME20" s="102">
        <f t="shared" ref="ME20:ME25" si="767">MD20-$D20*MC20*MB$18</f>
        <v>0</v>
      </c>
      <c r="MF20" s="58" t="e">
        <f t="shared" ref="MF20:MF25" si="768">MB20/MB$18</f>
        <v>#DIV/0!</v>
      </c>
      <c r="MG20" s="96"/>
      <c r="MH20" s="101">
        <f>VLOOKUP($B20,'Prix MP'!$A$6:$F$187,4,FALSE)</f>
        <v>0.29870000000000002</v>
      </c>
      <c r="MI20" s="61">
        <f t="shared" ref="MI20:MI25" si="769">MG20*MH20</f>
        <v>0</v>
      </c>
      <c r="MJ20" s="102">
        <f t="shared" ref="MJ20:MJ25" si="770">MI20-$D20*MH20*MG$18</f>
        <v>0</v>
      </c>
      <c r="MK20" s="58" t="e">
        <f t="shared" ref="MK20:MK25" si="771">MG20/MG$18</f>
        <v>#DIV/0!</v>
      </c>
      <c r="ML20" s="96"/>
      <c r="MM20" s="101">
        <f>VLOOKUP($B20,'Prix MP'!$A$6:$F$187,4,FALSE)</f>
        <v>0.29870000000000002</v>
      </c>
      <c r="MN20" s="61">
        <f t="shared" ref="MN20:MN25" si="772">ML20*MM20</f>
        <v>0</v>
      </c>
      <c r="MO20" s="102">
        <f t="shared" ref="MO20:MO25" si="773">MN20-$D20*MM20*ML$18</f>
        <v>0</v>
      </c>
      <c r="MP20" s="58" t="e">
        <f t="shared" ref="MP20:MP25" si="774">ML20/ML$18</f>
        <v>#DIV/0!</v>
      </c>
      <c r="MQ20" s="96"/>
      <c r="MR20" s="101">
        <f>VLOOKUP($B20,'Prix MP'!$A$6:$F$187,4,FALSE)</f>
        <v>0.29870000000000002</v>
      </c>
      <c r="MS20" s="61">
        <f t="shared" ref="MS20:MS25" si="775">MQ20*MR20</f>
        <v>0</v>
      </c>
      <c r="MT20" s="102">
        <f t="shared" ref="MT20:MT25" si="776">MS20-$D20*MR20*MQ$18</f>
        <v>0</v>
      </c>
      <c r="MU20" s="58" t="e">
        <f t="shared" ref="MU20:MU25" si="777">MQ20/MQ$18</f>
        <v>#DIV/0!</v>
      </c>
      <c r="MV20" s="96"/>
      <c r="MW20" s="101">
        <f>VLOOKUP($B20,'Prix MP'!$A$6:$F$187,4,FALSE)</f>
        <v>0.29870000000000002</v>
      </c>
      <c r="MX20" s="61">
        <f t="shared" ref="MX20:MX25" si="778">MV20*MW20</f>
        <v>0</v>
      </c>
      <c r="MY20" s="102">
        <f t="shared" ref="MY20:MY25" si="779">MX20-$D20*MW20*MV$18</f>
        <v>0</v>
      </c>
      <c r="MZ20" s="58" t="e">
        <f t="shared" ref="MZ20:MZ25" si="780">MV20/MV$18</f>
        <v>#DIV/0!</v>
      </c>
      <c r="NA20" s="96"/>
      <c r="NB20" s="101">
        <f>VLOOKUP($B20,'Prix MP'!$A$6:$F$187,4,FALSE)</f>
        <v>0.29870000000000002</v>
      </c>
      <c r="NC20" s="61">
        <f t="shared" ref="NC20:NC25" si="781">NA20*NB20</f>
        <v>0</v>
      </c>
      <c r="ND20" s="102">
        <f t="shared" ref="ND20:ND25" si="782">NC20-$D20*NB20*NA$18</f>
        <v>0</v>
      </c>
      <c r="NE20" s="58" t="e">
        <f t="shared" ref="NE20:NE25" si="783">NA20/NA$18</f>
        <v>#DIV/0!</v>
      </c>
      <c r="NF20" s="96"/>
      <c r="NG20" s="101">
        <f>VLOOKUP($B20,'Prix MP'!$A$6:$F$187,4,FALSE)</f>
        <v>0.29870000000000002</v>
      </c>
      <c r="NH20" s="61">
        <f t="shared" ref="NH20:NH25" si="784">NF20*NG20</f>
        <v>0</v>
      </c>
      <c r="NI20" s="102">
        <f t="shared" ref="NI20:NI25" si="785">NH20-$D20*NG20*NF$18</f>
        <v>0</v>
      </c>
      <c r="NJ20" s="58" t="e">
        <f t="shared" ref="NJ20:NJ25" si="786">NF20/NF$18</f>
        <v>#DIV/0!</v>
      </c>
      <c r="NK20" s="96"/>
      <c r="NL20" s="101">
        <f>VLOOKUP($B20,'Prix MP'!$A$6:$F$187,4,FALSE)</f>
        <v>0.29870000000000002</v>
      </c>
      <c r="NM20" s="61">
        <f t="shared" ref="NM20:NM25" si="787">NK20*NL20</f>
        <v>0</v>
      </c>
      <c r="NN20" s="102">
        <f t="shared" ref="NN20:NN25" si="788">NM20-$D20*NL20*NK$18</f>
        <v>0</v>
      </c>
      <c r="NO20" s="58" t="e">
        <f t="shared" ref="NO20:NO25" si="789">NK20/NK$18</f>
        <v>#DIV/0!</v>
      </c>
      <c r="NP20" s="96"/>
      <c r="NQ20" s="101">
        <f>VLOOKUP($B20,'Prix MP'!$A$6:$F$187,4,FALSE)</f>
        <v>0.29870000000000002</v>
      </c>
      <c r="NR20" s="61">
        <f t="shared" ref="NR20:NR25" si="790">NP20*NQ20</f>
        <v>0</v>
      </c>
      <c r="NS20" s="102">
        <f t="shared" ref="NS20:NS25" si="791">NR20-$D20*NQ20*NP$18</f>
        <v>0</v>
      </c>
      <c r="NT20" s="58" t="e">
        <f t="shared" ref="NT20:NT25" si="792">NP20/NP$18</f>
        <v>#DIV/0!</v>
      </c>
      <c r="NU20" s="96"/>
      <c r="NV20" s="101">
        <f>VLOOKUP($B20,'Prix MP'!$A$6:$F$187,4,FALSE)</f>
        <v>0.29870000000000002</v>
      </c>
      <c r="NW20" s="61">
        <f t="shared" ref="NW20:NW25" si="793">NU20*NV20</f>
        <v>0</v>
      </c>
      <c r="NX20" s="102">
        <f t="shared" ref="NX20:NX25" si="794">NW20-$D20*NV20*NU$18</f>
        <v>0</v>
      </c>
      <c r="NY20" s="58" t="e">
        <f t="shared" ref="NY20:NY25" si="795">NU20/NU$18</f>
        <v>#DIV/0!</v>
      </c>
      <c r="NZ20" s="96"/>
      <c r="OA20" s="101">
        <f>VLOOKUP($B20,'Prix MP'!$A$6:$F$187,4,FALSE)</f>
        <v>0.29870000000000002</v>
      </c>
      <c r="OB20" s="61">
        <f t="shared" ref="OB20:OB25" si="796">NZ20*OA20</f>
        <v>0</v>
      </c>
      <c r="OC20" s="102">
        <f t="shared" ref="OC20:OC25" si="797">OB20-$D20*OA20*NZ$18</f>
        <v>0</v>
      </c>
      <c r="OD20" s="58" t="e">
        <f t="shared" ref="OD20:OD25" si="798">NZ20/NZ$18</f>
        <v>#DIV/0!</v>
      </c>
      <c r="OE20" s="96"/>
      <c r="OF20" s="101">
        <f>VLOOKUP($B20,'Prix MP'!$A$6:$F$187,4,FALSE)</f>
        <v>0.29870000000000002</v>
      </c>
      <c r="OG20" s="61">
        <f t="shared" ref="OG20:OG25" si="799">OE20*OF20</f>
        <v>0</v>
      </c>
      <c r="OH20" s="102">
        <f t="shared" ref="OH20:OH25" si="800">OG20-$D20*OF20*OE$18</f>
        <v>0</v>
      </c>
      <c r="OI20" s="58" t="e">
        <f t="shared" ref="OI20:OI25" si="801">OE20/OE$18</f>
        <v>#DIV/0!</v>
      </c>
      <c r="OJ20" s="96"/>
      <c r="OK20" s="101">
        <f>VLOOKUP($B20,'Prix MP'!$A$6:$F$187,4,FALSE)</f>
        <v>0.29870000000000002</v>
      </c>
      <c r="OL20" s="61">
        <f t="shared" ref="OL20:OL25" si="802">OJ20*OK20</f>
        <v>0</v>
      </c>
      <c r="OM20" s="102">
        <f t="shared" ref="OM20:OM25" si="803">OL20-$D20*OK20*OJ$18</f>
        <v>0</v>
      </c>
      <c r="ON20" s="58" t="e">
        <f t="shared" ref="ON20:ON25" si="804">OJ20/OJ$18</f>
        <v>#DIV/0!</v>
      </c>
      <c r="OO20" s="96"/>
      <c r="OP20" s="101">
        <f>VLOOKUP($B20,'Prix MP'!$A$6:$F$187,4,FALSE)</f>
        <v>0.29870000000000002</v>
      </c>
      <c r="OQ20" s="61">
        <f t="shared" ref="OQ20:OQ25" si="805">OO20*OP20</f>
        <v>0</v>
      </c>
      <c r="OR20" s="102">
        <f t="shared" ref="OR20:OR25" si="806">OQ20-$D20*OP20*OO$18</f>
        <v>0</v>
      </c>
      <c r="OS20" s="58" t="e">
        <f t="shared" ref="OS20:OS25" si="807">OO20/OO$18</f>
        <v>#DIV/0!</v>
      </c>
      <c r="OT20" s="96"/>
      <c r="OU20" s="101">
        <f>VLOOKUP($B20,'Prix MP'!$A$6:$F$187,4,FALSE)</f>
        <v>0.29870000000000002</v>
      </c>
      <c r="OV20" s="61">
        <f t="shared" ref="OV20:OV25" si="808">OT20*OU20</f>
        <v>0</v>
      </c>
      <c r="OW20" s="102">
        <f t="shared" ref="OW20:OW25" si="809">OV20-$D20*OU20*OT$18</f>
        <v>0</v>
      </c>
      <c r="OX20" s="58" t="e">
        <f t="shared" ref="OX20:OX25" si="810">OT20/OT$18</f>
        <v>#DIV/0!</v>
      </c>
      <c r="OY20" s="96"/>
      <c r="OZ20" s="101">
        <f>VLOOKUP($B20,'Prix MP'!$A$6:$F$187,4,FALSE)</f>
        <v>0.29870000000000002</v>
      </c>
      <c r="PA20" s="61">
        <f t="shared" ref="PA20:PA25" si="811">OY20*OZ20</f>
        <v>0</v>
      </c>
      <c r="PB20" s="102">
        <f t="shared" ref="PB20:PB25" si="812">PA20-$D20*OZ20*OY$18</f>
        <v>0</v>
      </c>
      <c r="PC20" s="58" t="e">
        <f t="shared" ref="PC20:PC25" si="813">OY20/OY$18</f>
        <v>#DIV/0!</v>
      </c>
      <c r="PD20" s="96"/>
      <c r="PE20" s="101">
        <f>VLOOKUP($B20,'Prix MP'!$A$6:$F$187,4,FALSE)</f>
        <v>0.29870000000000002</v>
      </c>
      <c r="PF20" s="61">
        <f t="shared" ref="PF20:PF25" si="814">PD20*PE20</f>
        <v>0</v>
      </c>
      <c r="PG20" s="102">
        <f t="shared" ref="PG20:PG25" si="815">PF20-$D20*PE20*PD$18</f>
        <v>0</v>
      </c>
      <c r="PH20" s="58" t="e">
        <f t="shared" ref="PH20:PH25" si="816">PD20/PD$18</f>
        <v>#DIV/0!</v>
      </c>
      <c r="PI20" s="96"/>
      <c r="PJ20" s="101">
        <f>VLOOKUP($B20,'Prix MP'!$A$6:$F$187,4,FALSE)</f>
        <v>0.29870000000000002</v>
      </c>
      <c r="PK20" s="61">
        <f t="shared" ref="PK20:PK25" si="817">PI20*PJ20</f>
        <v>0</v>
      </c>
      <c r="PL20" s="102">
        <f t="shared" ref="PL20:PL25" si="818">PK20-$D20*PJ20*PI$18</f>
        <v>0</v>
      </c>
      <c r="PM20" s="58" t="e">
        <f t="shared" ref="PM20:PM25" si="819">PI20/PI$18</f>
        <v>#DIV/0!</v>
      </c>
      <c r="PN20" s="96"/>
      <c r="PO20" s="101">
        <f>VLOOKUP($B20,'Prix MP'!$A$6:$F$187,4,FALSE)</f>
        <v>0.29870000000000002</v>
      </c>
      <c r="PP20" s="61">
        <f t="shared" ref="PP20:PP25" si="820">PN20*PO20</f>
        <v>0</v>
      </c>
      <c r="PQ20" s="102">
        <f t="shared" ref="PQ20:PQ25" si="821">PP20-$D20*PO20*PN$18</f>
        <v>0</v>
      </c>
      <c r="PR20" s="58" t="e">
        <f t="shared" ref="PR20:PR25" si="822">PN20/PN$18</f>
        <v>#DIV/0!</v>
      </c>
      <c r="PS20" s="96"/>
      <c r="PT20" s="101">
        <f>VLOOKUP($B20,'Prix MP'!$A$6:$F$187,4,FALSE)</f>
        <v>0.29870000000000002</v>
      </c>
      <c r="PU20" s="61">
        <f t="shared" ref="PU20:PU25" si="823">PS20*PT20</f>
        <v>0</v>
      </c>
      <c r="PV20" s="102">
        <f t="shared" ref="PV20:PV25" si="824">PU20-$D20*PT20*PS$18</f>
        <v>0</v>
      </c>
      <c r="PW20" s="58" t="e">
        <f t="shared" ref="PW20:PW25" si="825">PS20/PS$18</f>
        <v>#DIV/0!</v>
      </c>
      <c r="PX20" s="96"/>
      <c r="PY20" s="101">
        <f>VLOOKUP($B20,'Prix MP'!$A$6:$F$187,4,FALSE)</f>
        <v>0.29870000000000002</v>
      </c>
      <c r="PZ20" s="61">
        <f t="shared" ref="PZ20:PZ25" si="826">PX20*PY20</f>
        <v>0</v>
      </c>
      <c r="QA20" s="102">
        <f t="shared" ref="QA20:QA25" si="827">PZ20-$D20*PY20*PX$18</f>
        <v>0</v>
      </c>
      <c r="QB20" s="58" t="e">
        <f t="shared" ref="QB20:QB25" si="828">PX20/PX$18</f>
        <v>#DIV/0!</v>
      </c>
      <c r="QC20" s="96"/>
      <c r="QD20" s="101">
        <f>VLOOKUP($B20,'Prix MP'!$A$6:$F$187,4,FALSE)</f>
        <v>0.29870000000000002</v>
      </c>
      <c r="QE20" s="61">
        <f t="shared" ref="QE20:QE25" si="829">QC20*QD20</f>
        <v>0</v>
      </c>
      <c r="QF20" s="102">
        <f t="shared" ref="QF20:QF25" si="830">QE20-$D20*QD20*QC$18</f>
        <v>0</v>
      </c>
      <c r="QG20" s="58" t="e">
        <f t="shared" ref="QG20:QG25" si="831">QC20/QC$18</f>
        <v>#DIV/0!</v>
      </c>
      <c r="QH20" s="96"/>
      <c r="QI20" s="101">
        <f>VLOOKUP($B20,'Prix MP'!$A$6:$F$187,4,FALSE)</f>
        <v>0.29870000000000002</v>
      </c>
      <c r="QJ20" s="61">
        <f t="shared" ref="QJ20:QJ25" si="832">QH20*QI20</f>
        <v>0</v>
      </c>
      <c r="QK20" s="102">
        <f t="shared" ref="QK20:QK25" si="833">QJ20-$D20*QI20*QH$18</f>
        <v>0</v>
      </c>
      <c r="QL20" s="58" t="e">
        <f t="shared" ref="QL20:QL25" si="834">QH20/QH$18</f>
        <v>#DIV/0!</v>
      </c>
      <c r="QM20" s="96"/>
      <c r="QN20" s="101">
        <f>VLOOKUP($B20,'Prix MP'!$A$6:$F$187,4,FALSE)</f>
        <v>0.29870000000000002</v>
      </c>
      <c r="QO20" s="61">
        <f t="shared" ref="QO20:QO25" si="835">QM20*QN20</f>
        <v>0</v>
      </c>
      <c r="QP20" s="102">
        <f t="shared" ref="QP20:QP25" si="836">QO20-$D20*QN20*QM$18</f>
        <v>0</v>
      </c>
      <c r="QQ20" s="58" t="e">
        <f t="shared" ref="QQ20:QQ25" si="837">QM20/QM$18</f>
        <v>#DIV/0!</v>
      </c>
      <c r="QR20" s="96"/>
      <c r="QS20" s="101">
        <f>VLOOKUP($B20,'Prix MP'!$A$6:$F$187,4,FALSE)</f>
        <v>0.29870000000000002</v>
      </c>
      <c r="QT20" s="61">
        <f t="shared" ref="QT20:QT25" si="838">QR20*QS20</f>
        <v>0</v>
      </c>
      <c r="QU20" s="102">
        <f t="shared" ref="QU20:QU25" si="839">QT20-$D20*QS20*QR$18</f>
        <v>0</v>
      </c>
      <c r="QV20" s="58" t="e">
        <f t="shared" ref="QV20:QV25" si="840">QR20/QR$18</f>
        <v>#DIV/0!</v>
      </c>
      <c r="QW20" s="96"/>
      <c r="QX20" s="101">
        <f>VLOOKUP($B20,'Prix MP'!$A$6:$F$187,4,FALSE)</f>
        <v>0.29870000000000002</v>
      </c>
      <c r="QY20" s="61">
        <f t="shared" ref="QY20:QY25" si="841">QW20*QX20</f>
        <v>0</v>
      </c>
      <c r="QZ20" s="102">
        <f t="shared" ref="QZ20:QZ25" si="842">QY20-$D20*QX20*QW$18</f>
        <v>0</v>
      </c>
      <c r="RA20" s="58" t="e">
        <f t="shared" ref="RA20:RA25" si="843">QW20/QW$18</f>
        <v>#DIV/0!</v>
      </c>
      <c r="RB20" s="96"/>
      <c r="RC20" s="101">
        <f>VLOOKUP($B20,'Prix MP'!$A$6:$F$187,4,FALSE)</f>
        <v>0.29870000000000002</v>
      </c>
      <c r="RD20" s="61">
        <f t="shared" ref="RD20:RD25" si="844">RB20*RC20</f>
        <v>0</v>
      </c>
      <c r="RE20" s="102">
        <f t="shared" ref="RE20:RE25" si="845">RD20-$D20*RC20*RB$18</f>
        <v>0</v>
      </c>
      <c r="RF20" s="58" t="e">
        <f t="shared" ref="RF20:RF25" si="846">RB20/RB$18</f>
        <v>#DIV/0!</v>
      </c>
      <c r="RG20" s="96"/>
      <c r="RH20" s="101">
        <f>VLOOKUP($B20,'Prix MP'!$A$6:$F$187,4,FALSE)</f>
        <v>0.29870000000000002</v>
      </c>
      <c r="RI20" s="61">
        <f t="shared" ref="RI20:RI25" si="847">RG20*RH20</f>
        <v>0</v>
      </c>
      <c r="RJ20" s="102">
        <f t="shared" ref="RJ20:RJ25" si="848">RI20-$D20*RH20*RG$18</f>
        <v>0</v>
      </c>
      <c r="RK20" s="58" t="e">
        <f t="shared" ref="RK20:RK25" si="849">RG20/RG$18</f>
        <v>#DIV/0!</v>
      </c>
      <c r="RL20" s="96"/>
      <c r="RM20" s="101">
        <f>VLOOKUP($B20,'Prix MP'!$A$6:$F$187,4,FALSE)</f>
        <v>0.29870000000000002</v>
      </c>
      <c r="RN20" s="61">
        <f t="shared" ref="RN20:RN25" si="850">RL20*RM20</f>
        <v>0</v>
      </c>
      <c r="RO20" s="102">
        <f t="shared" ref="RO20:RO25" si="851">RN20-$D20*RM20*RL$18</f>
        <v>0</v>
      </c>
      <c r="RP20" s="58" t="e">
        <f t="shared" ref="RP20:RP25" si="852">RL20/RL$18</f>
        <v>#DIV/0!</v>
      </c>
      <c r="RQ20" s="96"/>
      <c r="RR20" s="101">
        <f>VLOOKUP($B20,'Prix MP'!$A$6:$F$187,4,FALSE)</f>
        <v>0.29870000000000002</v>
      </c>
      <c r="RS20" s="61">
        <f t="shared" ref="RS20:RS25" si="853">RQ20*RR20</f>
        <v>0</v>
      </c>
      <c r="RT20" s="102">
        <f t="shared" ref="RT20:RT25" si="854">RS20-$D20*RR20*RQ$18</f>
        <v>0</v>
      </c>
      <c r="RU20" s="58" t="e">
        <f t="shared" ref="RU20:RU25" si="855">RQ20/RQ$18</f>
        <v>#DIV/0!</v>
      </c>
      <c r="RV20" s="96"/>
      <c r="RW20" s="101">
        <f>VLOOKUP($B20,'Prix MP'!$A$6:$F$187,4,FALSE)</f>
        <v>0.29870000000000002</v>
      </c>
      <c r="RX20" s="61">
        <f t="shared" ref="RX20:RX25" si="856">RV20*RW20</f>
        <v>0</v>
      </c>
      <c r="RY20" s="102">
        <f t="shared" ref="RY20:RY25" si="857">RX20-$D20*RW20*RV$18</f>
        <v>0</v>
      </c>
      <c r="RZ20" s="58" t="e">
        <f t="shared" ref="RZ20:RZ25" si="858">RV20/RV$18</f>
        <v>#DIV/0!</v>
      </c>
      <c r="SA20" s="96"/>
      <c r="SB20" s="101">
        <f>VLOOKUP($B20,'Prix MP'!$A$6:$F$187,4,FALSE)</f>
        <v>0.29870000000000002</v>
      </c>
      <c r="SC20" s="61">
        <f t="shared" ref="SC20:SC25" si="859">SA20*SB20</f>
        <v>0</v>
      </c>
      <c r="SD20" s="102">
        <f t="shared" ref="SD20:SD25" si="860">SC20-$D20*SB20*SA$18</f>
        <v>0</v>
      </c>
      <c r="SE20" s="58" t="e">
        <f t="shared" ref="SE20:SE25" si="861">SA20/SA$18</f>
        <v>#DIV/0!</v>
      </c>
      <c r="SF20" s="96"/>
      <c r="SG20" s="101">
        <f>VLOOKUP($B20,'Prix MP'!$A$6:$F$187,4,FALSE)</f>
        <v>0.29870000000000002</v>
      </c>
      <c r="SH20" s="61">
        <f t="shared" ref="SH20:SH25" si="862">SF20*SG20</f>
        <v>0</v>
      </c>
      <c r="SI20" s="102">
        <f t="shared" ref="SI20:SI25" si="863">SH20-$D20*SG20*SF$18</f>
        <v>0</v>
      </c>
      <c r="SJ20" s="58" t="e">
        <f t="shared" ref="SJ20:SJ25" si="864">SF20/SF$18</f>
        <v>#DIV/0!</v>
      </c>
      <c r="SK20" s="96"/>
      <c r="SL20" s="101">
        <f>VLOOKUP($B20,'Prix MP'!$A$6:$F$187,4,FALSE)</f>
        <v>0.29870000000000002</v>
      </c>
      <c r="SM20" s="61">
        <f t="shared" ref="SM20:SM25" si="865">SK20*SL20</f>
        <v>0</v>
      </c>
      <c r="SN20" s="102">
        <f t="shared" ref="SN20:SN25" si="866">SM20-$D20*SL20*SK$18</f>
        <v>0</v>
      </c>
      <c r="SO20" s="58" t="e">
        <f t="shared" ref="SO20:SO25" si="867">SK20/SK$18</f>
        <v>#DIV/0!</v>
      </c>
      <c r="SP20" s="96"/>
      <c r="SQ20" s="101">
        <f>VLOOKUP($B20,'Prix MP'!$A$6:$F$187,4,FALSE)</f>
        <v>0.29870000000000002</v>
      </c>
      <c r="SR20" s="61">
        <f t="shared" ref="SR20:SR25" si="868">SP20*SQ20</f>
        <v>0</v>
      </c>
      <c r="SS20" s="102">
        <f t="shared" ref="SS20:SS25" si="869">SR20-$D20*SQ20*SP$18</f>
        <v>0</v>
      </c>
      <c r="ST20" s="58" t="e">
        <f t="shared" ref="ST20:ST25" si="870">SP20/SP$18</f>
        <v>#DIV/0!</v>
      </c>
      <c r="SU20" s="53"/>
      <c r="SV20" s="164">
        <f t="shared" ref="SV20:SV25" si="871">SUMIFS($S20:$SU20,$S$2:$SU$2,SV$2,$S$1:$SU$1,SW$11)/SX$1*SX$13</f>
        <v>125</v>
      </c>
      <c r="SW20" s="124">
        <f>SX20/SV20</f>
        <v>0.29870000000000002</v>
      </c>
      <c r="SX20" s="61">
        <f>SUMIFS($S20:$SU20,$S$2:$SU$2,SX$2,$S$1:$SU$1,SW$11)/SX$1*SX$13</f>
        <v>37.337500000000006</v>
      </c>
      <c r="SY20" s="80">
        <f>SX20-$D20*SW20*SV$18</f>
        <v>0</v>
      </c>
      <c r="SZ20" s="58">
        <f>SV20/SV$18</f>
        <v>150</v>
      </c>
      <c r="TA20" s="53"/>
      <c r="TB20" s="164">
        <f t="shared" ref="TB20:TB25" si="872">SUMIFS($S20:$SU20,$S$2:$SU$2,TB$2,$S$1:$SU$1,TC$11)/TD$1*TD$13</f>
        <v>150</v>
      </c>
      <c r="TC20" s="124">
        <f>TD20/TB20</f>
        <v>0.29870000000000002</v>
      </c>
      <c r="TD20" s="61">
        <f>SUMIFS($S20:$SU20,$S$2:$SU$2,TD$2,$S$1:$SU$1,TC$11)/TD$1*TD$13</f>
        <v>44.805000000000007</v>
      </c>
      <c r="TE20" s="80">
        <f>TD20-$D20*TC20*TB$18</f>
        <v>0</v>
      </c>
      <c r="TF20" s="58">
        <f>TB20/TB$18</f>
        <v>150</v>
      </c>
      <c r="TG20" s="53"/>
      <c r="TH20" s="164" t="e">
        <f t="shared" ref="TH20:TH25" si="873">SUMIFS($S20:$SU20,$S$2:$SU$2,TH$2,$S$1:$SU$1,TI$11)/TJ$1*TJ$13</f>
        <v>#DIV/0!</v>
      </c>
      <c r="TI20" s="124" t="e">
        <f>TJ20/TH20</f>
        <v>#DIV/0!</v>
      </c>
      <c r="TJ20" s="61" t="e">
        <f>SUMIFS($S20:$SU20,$S$2:$SU$2,TJ$2,$S$1:$SU$1,TI$11)/TJ$1*TJ$13</f>
        <v>#DIV/0!</v>
      </c>
      <c r="TK20" s="80" t="e">
        <f>TJ20-$D20*TI20*TH$18</f>
        <v>#DIV/0!</v>
      </c>
      <c r="TL20" s="58" t="e">
        <f>TH20/TH$18</f>
        <v>#DIV/0!</v>
      </c>
      <c r="TM20" s="53"/>
      <c r="TN20" s="164">
        <f t="shared" ref="TN20:TN25" si="874">SUMIFS($S20:$SU20,$S$2:$SU$2,TN$2,$S$1:$SU$1,TO$11)/TP$1*TP$13</f>
        <v>142.85714285714286</v>
      </c>
      <c r="TO20" s="124">
        <f>TP20/TN20</f>
        <v>0.29869999999999997</v>
      </c>
      <c r="TP20" s="61">
        <f>SUMIFS($S20:$SU20,$S$2:$SU$2,TP$2,$S$1:$SU$1,TO$11)/TP$1*TP$13</f>
        <v>42.671428571428571</v>
      </c>
      <c r="TQ20" s="80">
        <f>TP20-$D20*TO20*TN$18</f>
        <v>0</v>
      </c>
      <c r="TR20" s="58">
        <f>TN20/TN$18</f>
        <v>150</v>
      </c>
      <c r="TS20" s="53"/>
      <c r="TT20" s="164" t="e">
        <f t="shared" ref="TT20:TT25" si="875">SUMIFS($S20:$SU20,$S$2:$SU$2,TT$2,$S$1:$SU$1,TU$11)/TV$1*TV$13</f>
        <v>#DIV/0!</v>
      </c>
      <c r="TU20" s="124" t="e">
        <f>TV20/TT20</f>
        <v>#DIV/0!</v>
      </c>
      <c r="TV20" s="61" t="e">
        <f>SUMIFS($S20:$SU20,$S$2:$SU$2,TV$2,$S$1:$SU$1,TU$11)/TV$1*TV$13</f>
        <v>#DIV/0!</v>
      </c>
      <c r="TW20" s="80" t="e">
        <f>TV20-$D20*TU20*TT$18</f>
        <v>#DIV/0!</v>
      </c>
      <c r="TX20" s="58" t="e">
        <f>TT20/TT$18</f>
        <v>#DIV/0!</v>
      </c>
      <c r="TY20" s="53"/>
      <c r="TZ20" s="164">
        <f t="shared" ref="TZ20:TZ25" si="876">SUMIFS($S20:$SU20,$S$2:$SU$2,TZ$2,$S$1:$SU$1,UA$11)/UB$1*UB$13</f>
        <v>152.54237288135593</v>
      </c>
      <c r="UA20" s="124">
        <f>UB20/TZ20</f>
        <v>0.29870000000000008</v>
      </c>
      <c r="UB20" s="61">
        <f>SUMIFS($S20:$SU20,$S$2:$SU$2,UB$2,$S$1:$SU$1,UA$11)/UB$1*UB$13</f>
        <v>45.564406779661027</v>
      </c>
      <c r="UC20" s="80">
        <f>UB20-$D20*UA20*TZ$18</f>
        <v>0</v>
      </c>
      <c r="UD20" s="58">
        <f>TZ20/TZ$18</f>
        <v>150</v>
      </c>
      <c r="UE20" s="53"/>
      <c r="UF20" s="164">
        <f t="shared" ref="UF20:UF25" si="877">SUMIFS($S20:$SU20,$S$2:$SU$2,UF$2,$S$1:$SU$1,UG$11)/UH$1*UH$13</f>
        <v>125</v>
      </c>
      <c r="UG20" s="124">
        <f>UH20/UF20</f>
        <v>0.29870000000000002</v>
      </c>
      <c r="UH20" s="61">
        <f>SUMIFS($S20:$SU20,$S$2:$SU$2,UH$2,$S$1:$SU$1,UG$11)/UH$1*UH$13</f>
        <v>37.337500000000006</v>
      </c>
      <c r="UI20" s="80">
        <f>UH20-$D20*UG20*UF$18</f>
        <v>0</v>
      </c>
      <c r="UJ20" s="58">
        <f>UF20/UF$18</f>
        <v>150</v>
      </c>
      <c r="UK20" s="53"/>
      <c r="UL20" s="164" t="e">
        <f t="shared" ref="UL20:UL25" si="878">SUMIFS($S20:$SU20,$S$2:$SU$2,UL$2,$S$1:$SU$1,UM$11)/UN$1*UN$13</f>
        <v>#DIV/0!</v>
      </c>
      <c r="UM20" s="124" t="e">
        <f>UN20/UL20</f>
        <v>#DIV/0!</v>
      </c>
      <c r="UN20" s="61" t="e">
        <f>SUMIFS($S20:$SU20,$S$2:$SU$2,UN$2,$S$1:$SU$1,UM$11)/UN$1*UN$13</f>
        <v>#DIV/0!</v>
      </c>
      <c r="UO20" s="80" t="e">
        <f>UN20-$D20*UM20*UL$18</f>
        <v>#DIV/0!</v>
      </c>
      <c r="UP20" s="58" t="e">
        <f>UL20/UL$18</f>
        <v>#DIV/0!</v>
      </c>
      <c r="UQ20" s="53"/>
      <c r="UR20" s="164" t="e">
        <f t="shared" ref="UR20:UR25" si="879">SUMIFS($S20:$SU20,$S$2:$SU$2,UR$2,$S$1:$SU$1,US$11)/UT$1*UT$13</f>
        <v>#DIV/0!</v>
      </c>
      <c r="US20" s="124" t="e">
        <f>UT20/UR20</f>
        <v>#DIV/0!</v>
      </c>
      <c r="UT20" s="61" t="e">
        <f>SUMIFS($S20:$SU20,$S$2:$SU$2,UT$2,$S$1:$SU$1,US$11)/UT$1*UT$13</f>
        <v>#DIV/0!</v>
      </c>
      <c r="UU20" s="80" t="e">
        <f>UT20-$D20*US20*UR$18</f>
        <v>#DIV/0!</v>
      </c>
      <c r="UV20" s="58" t="e">
        <f>UR20/UR$18</f>
        <v>#DIV/0!</v>
      </c>
      <c r="UW20" s="53"/>
      <c r="UX20" s="164">
        <f t="shared" ref="UX20:UX25" si="880">SUMIFS($S20:$SU20,$S$2:$SU$2,UX$2,$S$1:$SU$1,UY$11)/UZ$1*UZ$13</f>
        <v>149.70059880239521</v>
      </c>
      <c r="UY20" s="124">
        <f>UZ20/UX20</f>
        <v>0.29870000000000002</v>
      </c>
      <c r="UZ20" s="61">
        <f>SUMIFS($S20:$SU20,$S$2:$SU$2,UZ$2,$S$1:$SU$1,UY$11)/UZ$1*UZ$13</f>
        <v>44.715568862275454</v>
      </c>
      <c r="VA20" s="80">
        <f>UZ20-$D20*UY20*UX$18</f>
        <v>0</v>
      </c>
      <c r="VB20" s="58">
        <f>UX20/UX$18</f>
        <v>150</v>
      </c>
      <c r="VC20" s="53"/>
      <c r="VD20" s="164" t="e">
        <f t="shared" ref="VD20:VD25" si="881">SUMIFS($S20:$SU20,$S$2:$SU$2,VD$2,$S$1:$SU$1,VE$11)/VF$1*VF$13</f>
        <v>#DIV/0!</v>
      </c>
      <c r="VE20" s="124" t="e">
        <f>VF20/VD20</f>
        <v>#DIV/0!</v>
      </c>
      <c r="VF20" s="61" t="e">
        <f>SUMIFS($S20:$SU20,$S$2:$SU$2,VF$2,$S$1:$SU$1,VE$11)/VF$1*VF$13</f>
        <v>#DIV/0!</v>
      </c>
      <c r="VG20" s="80" t="e">
        <f>VF20-$D20*VE20*VD$18</f>
        <v>#DIV/0!</v>
      </c>
      <c r="VH20" s="58" t="e">
        <f>VD20/VD$18</f>
        <v>#DIV/0!</v>
      </c>
      <c r="VI20" s="53"/>
      <c r="VJ20" s="164" t="e">
        <f t="shared" ref="VJ20:VJ25" si="882">SUMIFS($S20:$SU20,$S$2:$SU$2,VJ$2,$S$1:$SU$1,VK$11)/VL$1*VL$13</f>
        <v>#DIV/0!</v>
      </c>
      <c r="VK20" s="124" t="e">
        <f>VL20/VJ20</f>
        <v>#DIV/0!</v>
      </c>
      <c r="VL20" s="61" t="e">
        <f>SUMIFS($S20:$SU20,$S$2:$SU$2,VL$2,$S$1:$SU$1,VK$11)/VL$1*VL$13</f>
        <v>#DIV/0!</v>
      </c>
      <c r="VM20" s="80" t="e">
        <f>VL20-$D20*VK20*VJ$18</f>
        <v>#DIV/0!</v>
      </c>
      <c r="VN20" s="58" t="e">
        <f>VJ20/VJ$18</f>
        <v>#DIV/0!</v>
      </c>
      <c r="VO20" s="53"/>
    </row>
    <row r="21" spans="2:587" x14ac:dyDescent="0.2">
      <c r="B21" s="256" t="s">
        <v>221</v>
      </c>
      <c r="C21" s="97" t="s">
        <v>219</v>
      </c>
      <c r="D21" s="252">
        <v>63</v>
      </c>
      <c r="E21" s="124">
        <f>VLOOKUP($B21,'Prix MP'!$A$6:$F$187,4,FALSE)</f>
        <v>0</v>
      </c>
      <c r="F21" s="60">
        <f t="shared" ref="F21:F25" si="883">D21*E21</f>
        <v>0</v>
      </c>
      <c r="G21" s="53"/>
      <c r="H21" s="254">
        <f t="shared" si="578"/>
        <v>64.236902050113898</v>
      </c>
      <c r="I21" s="124">
        <f t="shared" ref="I21:I25" si="884">J21/H21</f>
        <v>0</v>
      </c>
      <c r="J21" s="61">
        <f t="shared" si="578"/>
        <v>0</v>
      </c>
      <c r="K21" s="80">
        <f t="shared" ref="K21:K25" si="885">J21-$D21*I21*H$18</f>
        <v>0</v>
      </c>
      <c r="L21" s="59">
        <f t="shared" ref="L21:L25" si="886">H21/H$18</f>
        <v>67.343283582089555</v>
      </c>
      <c r="M21" s="53"/>
      <c r="N21" s="254">
        <f t="shared" si="579"/>
        <v>1128</v>
      </c>
      <c r="O21" s="124">
        <f t="shared" ref="O21:O25" si="887">P21/N21</f>
        <v>0</v>
      </c>
      <c r="P21" s="61">
        <f t="shared" si="579"/>
        <v>0</v>
      </c>
      <c r="Q21" s="80">
        <f t="shared" ref="Q21:Q25" si="888">P21-$D21*O21*N$18</f>
        <v>0</v>
      </c>
      <c r="R21" s="59">
        <f t="shared" ref="R21:R25" si="889">N21/N$18</f>
        <v>67.343283582089555</v>
      </c>
      <c r="S21" s="53"/>
      <c r="T21" s="255">
        <v>120</v>
      </c>
      <c r="U21" s="101">
        <v>0</v>
      </c>
      <c r="V21" s="61">
        <f t="shared" ref="V21:V25" si="890">T21*U21</f>
        <v>0</v>
      </c>
      <c r="W21" s="102">
        <f t="shared" ref="W21:W25" si="891">V21-$D21*U21*T$18</f>
        <v>0</v>
      </c>
      <c r="X21" s="59">
        <f t="shared" ref="X21:X25" si="892">T21/T$18</f>
        <v>68.571428571428569</v>
      </c>
      <c r="Y21" s="255">
        <v>204</v>
      </c>
      <c r="Z21" s="101">
        <v>0</v>
      </c>
      <c r="AA21" s="61">
        <f t="shared" ref="AA21:AA25" si="893">Y21*Z21</f>
        <v>0</v>
      </c>
      <c r="AB21" s="102">
        <f t="shared" ref="AB21:AB25" si="894">AA21-$D21*Z21*Y$18</f>
        <v>0</v>
      </c>
      <c r="AC21" s="59">
        <f t="shared" ref="AC21:AC25" si="895">Y21/Y$18</f>
        <v>68</v>
      </c>
      <c r="AD21" s="255">
        <v>136</v>
      </c>
      <c r="AE21" s="101">
        <v>0</v>
      </c>
      <c r="AF21" s="61">
        <f t="shared" si="580"/>
        <v>0</v>
      </c>
      <c r="AG21" s="102">
        <f t="shared" si="581"/>
        <v>0</v>
      </c>
      <c r="AH21" s="59">
        <f t="shared" si="582"/>
        <v>68</v>
      </c>
      <c r="AI21" s="255">
        <v>204</v>
      </c>
      <c r="AJ21" s="101">
        <v>0</v>
      </c>
      <c r="AK21" s="61">
        <f t="shared" si="583"/>
        <v>0</v>
      </c>
      <c r="AL21" s="102">
        <f t="shared" si="584"/>
        <v>0</v>
      </c>
      <c r="AM21" s="59">
        <f t="shared" si="585"/>
        <v>68</v>
      </c>
      <c r="AN21" s="255">
        <v>134</v>
      </c>
      <c r="AO21" s="101">
        <v>0</v>
      </c>
      <c r="AP21" s="61">
        <f t="shared" si="586"/>
        <v>0</v>
      </c>
      <c r="AQ21" s="102">
        <f t="shared" si="587"/>
        <v>0</v>
      </c>
      <c r="AR21" s="59">
        <f t="shared" si="588"/>
        <v>67</v>
      </c>
      <c r="AS21" s="255">
        <v>136</v>
      </c>
      <c r="AT21" s="101">
        <v>0</v>
      </c>
      <c r="AU21" s="61">
        <f t="shared" si="589"/>
        <v>0</v>
      </c>
      <c r="AV21" s="102">
        <f t="shared" si="590"/>
        <v>0</v>
      </c>
      <c r="AW21" s="59">
        <f t="shared" si="591"/>
        <v>68</v>
      </c>
      <c r="AX21" s="255">
        <v>194</v>
      </c>
      <c r="AY21" s="101">
        <v>0</v>
      </c>
      <c r="AZ21" s="61">
        <f t="shared" si="592"/>
        <v>0</v>
      </c>
      <c r="BA21" s="102">
        <f t="shared" si="593"/>
        <v>0</v>
      </c>
      <c r="BB21" s="59">
        <f t="shared" si="594"/>
        <v>64.666666666666671</v>
      </c>
      <c r="BC21" s="255"/>
      <c r="BD21" s="101">
        <f>VLOOKUP($B21,'Prix MP'!$A$6:$F$187,4,FALSE)</f>
        <v>0</v>
      </c>
      <c r="BE21" s="61">
        <f t="shared" si="595"/>
        <v>0</v>
      </c>
      <c r="BF21" s="102">
        <f t="shared" si="596"/>
        <v>0</v>
      </c>
      <c r="BG21" s="59" t="e">
        <f t="shared" si="597"/>
        <v>#DIV/0!</v>
      </c>
      <c r="BH21" s="255"/>
      <c r="BI21" s="101">
        <f>VLOOKUP($B21,'Prix MP'!$A$6:$F$187,4,FALSE)</f>
        <v>0</v>
      </c>
      <c r="BJ21" s="61">
        <f t="shared" si="598"/>
        <v>0</v>
      </c>
      <c r="BK21" s="102">
        <f t="shared" si="599"/>
        <v>0</v>
      </c>
      <c r="BL21" s="59" t="e">
        <f t="shared" si="600"/>
        <v>#DIV/0!</v>
      </c>
      <c r="BM21" s="255"/>
      <c r="BN21" s="101">
        <f>VLOOKUP($B21,'Prix MP'!$A$6:$F$187,4,FALSE)</f>
        <v>0</v>
      </c>
      <c r="BO21" s="61">
        <f t="shared" si="601"/>
        <v>0</v>
      </c>
      <c r="BP21" s="102">
        <f t="shared" si="602"/>
        <v>0</v>
      </c>
      <c r="BQ21" s="59" t="e">
        <f t="shared" si="603"/>
        <v>#DIV/0!</v>
      </c>
      <c r="BR21" s="255"/>
      <c r="BS21" s="101">
        <f>VLOOKUP($B21,'Prix MP'!$A$6:$F$187,4,FALSE)</f>
        <v>0</v>
      </c>
      <c r="BT21" s="61">
        <f t="shared" si="604"/>
        <v>0</v>
      </c>
      <c r="BU21" s="102">
        <f t="shared" si="605"/>
        <v>0</v>
      </c>
      <c r="BV21" s="59" t="e">
        <f t="shared" si="606"/>
        <v>#DIV/0!</v>
      </c>
      <c r="BW21" s="255"/>
      <c r="BX21" s="101">
        <f>VLOOKUP($B21,'Prix MP'!$A$6:$F$187,4,FALSE)</f>
        <v>0</v>
      </c>
      <c r="BY21" s="61">
        <f t="shared" si="607"/>
        <v>0</v>
      </c>
      <c r="BZ21" s="102">
        <f t="shared" si="608"/>
        <v>0</v>
      </c>
      <c r="CA21" s="59" t="e">
        <f t="shared" si="609"/>
        <v>#DIV/0!</v>
      </c>
      <c r="CB21" s="255"/>
      <c r="CC21" s="101">
        <f>VLOOKUP($B21,'Prix MP'!$A$6:$F$187,4,FALSE)</f>
        <v>0</v>
      </c>
      <c r="CD21" s="61">
        <f t="shared" si="610"/>
        <v>0</v>
      </c>
      <c r="CE21" s="102">
        <f t="shared" si="611"/>
        <v>0</v>
      </c>
      <c r="CF21" s="59" t="e">
        <f t="shared" si="612"/>
        <v>#DIV/0!</v>
      </c>
      <c r="CG21" s="255"/>
      <c r="CH21" s="101">
        <f>VLOOKUP($B21,'Prix MP'!$A$6:$F$187,4,FALSE)</f>
        <v>0</v>
      </c>
      <c r="CI21" s="61">
        <f t="shared" si="613"/>
        <v>0</v>
      </c>
      <c r="CJ21" s="102">
        <f t="shared" si="614"/>
        <v>0</v>
      </c>
      <c r="CK21" s="59" t="e">
        <f t="shared" si="615"/>
        <v>#DIV/0!</v>
      </c>
      <c r="CL21" s="255"/>
      <c r="CM21" s="101">
        <f>VLOOKUP($B21,'Prix MP'!$A$6:$F$187,4,FALSE)</f>
        <v>0</v>
      </c>
      <c r="CN21" s="61">
        <f t="shared" si="616"/>
        <v>0</v>
      </c>
      <c r="CO21" s="102">
        <f t="shared" si="617"/>
        <v>0</v>
      </c>
      <c r="CP21" s="59" t="e">
        <f t="shared" si="618"/>
        <v>#DIV/0!</v>
      </c>
      <c r="CQ21" s="255"/>
      <c r="CR21" s="101">
        <f>VLOOKUP($B21,'Prix MP'!$A$6:$F$187,4,FALSE)</f>
        <v>0</v>
      </c>
      <c r="CS21" s="61">
        <f t="shared" si="619"/>
        <v>0</v>
      </c>
      <c r="CT21" s="102">
        <f t="shared" si="620"/>
        <v>0</v>
      </c>
      <c r="CU21" s="59" t="e">
        <f t="shared" si="621"/>
        <v>#DIV/0!</v>
      </c>
      <c r="CV21" s="255"/>
      <c r="CW21" s="101">
        <f>VLOOKUP($B21,'Prix MP'!$A$6:$F$187,4,FALSE)</f>
        <v>0</v>
      </c>
      <c r="CX21" s="61">
        <f t="shared" si="622"/>
        <v>0</v>
      </c>
      <c r="CY21" s="102">
        <f t="shared" si="623"/>
        <v>0</v>
      </c>
      <c r="CZ21" s="59" t="e">
        <f t="shared" si="624"/>
        <v>#DIV/0!</v>
      </c>
      <c r="DA21" s="255"/>
      <c r="DB21" s="101">
        <f>VLOOKUP($B21,'Prix MP'!$A$6:$F$187,4,FALSE)</f>
        <v>0</v>
      </c>
      <c r="DC21" s="61">
        <f t="shared" si="625"/>
        <v>0</v>
      </c>
      <c r="DD21" s="102">
        <f t="shared" si="626"/>
        <v>0</v>
      </c>
      <c r="DE21" s="59" t="e">
        <f t="shared" si="627"/>
        <v>#DIV/0!</v>
      </c>
      <c r="DF21" s="255"/>
      <c r="DG21" s="101">
        <f>VLOOKUP($B21,'Prix MP'!$A$6:$F$187,4,FALSE)</f>
        <v>0</v>
      </c>
      <c r="DH21" s="61">
        <f t="shared" si="628"/>
        <v>0</v>
      </c>
      <c r="DI21" s="102">
        <f t="shared" si="629"/>
        <v>0</v>
      </c>
      <c r="DJ21" s="59" t="e">
        <f t="shared" si="630"/>
        <v>#DIV/0!</v>
      </c>
      <c r="DK21" s="255"/>
      <c r="DL21" s="101">
        <f>VLOOKUP($B21,'Prix MP'!$A$6:$F$187,4,FALSE)</f>
        <v>0</v>
      </c>
      <c r="DM21" s="61">
        <f t="shared" si="631"/>
        <v>0</v>
      </c>
      <c r="DN21" s="102">
        <f t="shared" si="632"/>
        <v>0</v>
      </c>
      <c r="DO21" s="59" t="e">
        <f t="shared" si="633"/>
        <v>#DIV/0!</v>
      </c>
      <c r="DP21" s="255"/>
      <c r="DQ21" s="101">
        <f>VLOOKUP($B21,'Prix MP'!$A$6:$F$187,4,FALSE)</f>
        <v>0</v>
      </c>
      <c r="DR21" s="61">
        <f t="shared" si="634"/>
        <v>0</v>
      </c>
      <c r="DS21" s="102">
        <f t="shared" si="635"/>
        <v>0</v>
      </c>
      <c r="DT21" s="59" t="e">
        <f t="shared" si="636"/>
        <v>#DIV/0!</v>
      </c>
      <c r="DU21" s="255"/>
      <c r="DV21" s="101">
        <f>VLOOKUP($B21,'Prix MP'!$A$6:$F$187,4,FALSE)</f>
        <v>0</v>
      </c>
      <c r="DW21" s="61">
        <f t="shared" si="637"/>
        <v>0</v>
      </c>
      <c r="DX21" s="102">
        <f t="shared" si="638"/>
        <v>0</v>
      </c>
      <c r="DY21" s="59" t="e">
        <f t="shared" si="639"/>
        <v>#DIV/0!</v>
      </c>
      <c r="DZ21" s="255"/>
      <c r="EA21" s="101">
        <f>VLOOKUP($B21,'Prix MP'!$A$6:$F$187,4,FALSE)</f>
        <v>0</v>
      </c>
      <c r="EB21" s="61">
        <f t="shared" si="640"/>
        <v>0</v>
      </c>
      <c r="EC21" s="102">
        <f t="shared" si="641"/>
        <v>0</v>
      </c>
      <c r="ED21" s="59" t="e">
        <f t="shared" si="642"/>
        <v>#DIV/0!</v>
      </c>
      <c r="EE21" s="255"/>
      <c r="EF21" s="101">
        <f>VLOOKUP($B21,'Prix MP'!$A$6:$F$187,4,FALSE)</f>
        <v>0</v>
      </c>
      <c r="EG21" s="61">
        <f t="shared" si="643"/>
        <v>0</v>
      </c>
      <c r="EH21" s="102">
        <f t="shared" si="644"/>
        <v>0</v>
      </c>
      <c r="EI21" s="59" t="e">
        <f t="shared" si="645"/>
        <v>#DIV/0!</v>
      </c>
      <c r="EJ21" s="255"/>
      <c r="EK21" s="101">
        <f>VLOOKUP($B21,'Prix MP'!$A$6:$F$187,4,FALSE)</f>
        <v>0</v>
      </c>
      <c r="EL21" s="61">
        <f t="shared" si="646"/>
        <v>0</v>
      </c>
      <c r="EM21" s="102">
        <f t="shared" si="647"/>
        <v>0</v>
      </c>
      <c r="EN21" s="59" t="e">
        <f t="shared" si="648"/>
        <v>#DIV/0!</v>
      </c>
      <c r="EO21" s="255"/>
      <c r="EP21" s="101">
        <f>VLOOKUP($B21,'Prix MP'!$A$6:$F$187,4,FALSE)</f>
        <v>0</v>
      </c>
      <c r="EQ21" s="61">
        <f t="shared" si="649"/>
        <v>0</v>
      </c>
      <c r="ER21" s="102">
        <f t="shared" si="650"/>
        <v>0</v>
      </c>
      <c r="ES21" s="59" t="e">
        <f t="shared" si="651"/>
        <v>#DIV/0!</v>
      </c>
      <c r="ET21" s="255"/>
      <c r="EU21" s="101">
        <f>VLOOKUP($B21,'Prix MP'!$A$6:$F$187,4,FALSE)</f>
        <v>0</v>
      </c>
      <c r="EV21" s="61">
        <f t="shared" si="652"/>
        <v>0</v>
      </c>
      <c r="EW21" s="102">
        <f t="shared" si="653"/>
        <v>0</v>
      </c>
      <c r="EX21" s="59" t="e">
        <f t="shared" si="654"/>
        <v>#DIV/0!</v>
      </c>
      <c r="EY21" s="255"/>
      <c r="EZ21" s="101">
        <f>VLOOKUP($B21,'Prix MP'!$A$6:$F$187,4,FALSE)</f>
        <v>0</v>
      </c>
      <c r="FA21" s="61">
        <f t="shared" si="655"/>
        <v>0</v>
      </c>
      <c r="FB21" s="102">
        <f t="shared" si="656"/>
        <v>0</v>
      </c>
      <c r="FC21" s="59" t="e">
        <f t="shared" si="657"/>
        <v>#DIV/0!</v>
      </c>
      <c r="FD21" s="255"/>
      <c r="FE21" s="101">
        <f>VLOOKUP($B21,'Prix MP'!$A$6:$F$187,4,FALSE)</f>
        <v>0</v>
      </c>
      <c r="FF21" s="61">
        <f t="shared" si="658"/>
        <v>0</v>
      </c>
      <c r="FG21" s="102">
        <f t="shared" si="659"/>
        <v>0</v>
      </c>
      <c r="FH21" s="59" t="e">
        <f t="shared" si="660"/>
        <v>#DIV/0!</v>
      </c>
      <c r="FI21" s="255"/>
      <c r="FJ21" s="101">
        <f>VLOOKUP($B21,'Prix MP'!$A$6:$F$187,4,FALSE)</f>
        <v>0</v>
      </c>
      <c r="FK21" s="61">
        <f t="shared" si="661"/>
        <v>0</v>
      </c>
      <c r="FL21" s="102">
        <f t="shared" si="662"/>
        <v>0</v>
      </c>
      <c r="FM21" s="59" t="e">
        <f t="shared" si="663"/>
        <v>#DIV/0!</v>
      </c>
      <c r="FN21" s="255"/>
      <c r="FO21" s="101">
        <f>VLOOKUP($B21,'Prix MP'!$A$6:$F$187,4,FALSE)</f>
        <v>0</v>
      </c>
      <c r="FP21" s="61">
        <f t="shared" si="664"/>
        <v>0</v>
      </c>
      <c r="FQ21" s="102">
        <f t="shared" si="665"/>
        <v>0</v>
      </c>
      <c r="FR21" s="59" t="e">
        <f t="shared" si="666"/>
        <v>#DIV/0!</v>
      </c>
      <c r="FS21" s="255"/>
      <c r="FT21" s="101">
        <f>VLOOKUP($B21,'Prix MP'!$A$6:$F$187,4,FALSE)</f>
        <v>0</v>
      </c>
      <c r="FU21" s="61">
        <f t="shared" si="667"/>
        <v>0</v>
      </c>
      <c r="FV21" s="102">
        <f t="shared" si="668"/>
        <v>0</v>
      </c>
      <c r="FW21" s="59" t="e">
        <f t="shared" si="669"/>
        <v>#DIV/0!</v>
      </c>
      <c r="FX21" s="255"/>
      <c r="FY21" s="101">
        <f>VLOOKUP($B21,'Prix MP'!$A$6:$F$187,4,FALSE)</f>
        <v>0</v>
      </c>
      <c r="FZ21" s="61">
        <f t="shared" si="670"/>
        <v>0</v>
      </c>
      <c r="GA21" s="102">
        <f t="shared" si="671"/>
        <v>0</v>
      </c>
      <c r="GB21" s="59" t="e">
        <f t="shared" si="672"/>
        <v>#DIV/0!</v>
      </c>
      <c r="GC21" s="255"/>
      <c r="GD21" s="101">
        <f>VLOOKUP($B21,'Prix MP'!$A$6:$F$187,4,FALSE)</f>
        <v>0</v>
      </c>
      <c r="GE21" s="61">
        <f t="shared" si="673"/>
        <v>0</v>
      </c>
      <c r="GF21" s="102">
        <f t="shared" si="674"/>
        <v>0</v>
      </c>
      <c r="GG21" s="59" t="e">
        <f t="shared" si="675"/>
        <v>#DIV/0!</v>
      </c>
      <c r="GH21" s="255"/>
      <c r="GI21" s="101">
        <f>VLOOKUP($B21,'Prix MP'!$A$6:$F$187,4,FALSE)</f>
        <v>0</v>
      </c>
      <c r="GJ21" s="61">
        <f t="shared" si="676"/>
        <v>0</v>
      </c>
      <c r="GK21" s="102">
        <f t="shared" si="677"/>
        <v>0</v>
      </c>
      <c r="GL21" s="59" t="e">
        <f t="shared" si="678"/>
        <v>#DIV/0!</v>
      </c>
      <c r="GM21" s="255"/>
      <c r="GN21" s="101">
        <f>VLOOKUP($B21,'Prix MP'!$A$6:$F$187,4,FALSE)</f>
        <v>0</v>
      </c>
      <c r="GO21" s="61">
        <f t="shared" si="679"/>
        <v>0</v>
      </c>
      <c r="GP21" s="102">
        <f t="shared" si="680"/>
        <v>0</v>
      </c>
      <c r="GQ21" s="59" t="e">
        <f t="shared" si="681"/>
        <v>#DIV/0!</v>
      </c>
      <c r="GR21" s="255"/>
      <c r="GS21" s="101">
        <f>VLOOKUP($B21,'Prix MP'!$A$6:$F$187,4,FALSE)</f>
        <v>0</v>
      </c>
      <c r="GT21" s="61">
        <f t="shared" si="682"/>
        <v>0</v>
      </c>
      <c r="GU21" s="102">
        <f t="shared" si="683"/>
        <v>0</v>
      </c>
      <c r="GV21" s="59" t="e">
        <f t="shared" si="684"/>
        <v>#DIV/0!</v>
      </c>
      <c r="GW21" s="255"/>
      <c r="GX21" s="101">
        <f>VLOOKUP($B21,'Prix MP'!$A$6:$F$187,4,FALSE)</f>
        <v>0</v>
      </c>
      <c r="GY21" s="61">
        <f t="shared" si="685"/>
        <v>0</v>
      </c>
      <c r="GZ21" s="102">
        <f t="shared" si="686"/>
        <v>0</v>
      </c>
      <c r="HA21" s="59" t="e">
        <f t="shared" si="687"/>
        <v>#DIV/0!</v>
      </c>
      <c r="HB21" s="255"/>
      <c r="HC21" s="101">
        <f>VLOOKUP($B21,'Prix MP'!$A$6:$F$187,4,FALSE)</f>
        <v>0</v>
      </c>
      <c r="HD21" s="61">
        <f t="shared" si="688"/>
        <v>0</v>
      </c>
      <c r="HE21" s="102">
        <f t="shared" si="689"/>
        <v>0</v>
      </c>
      <c r="HF21" s="59" t="e">
        <f t="shared" si="690"/>
        <v>#DIV/0!</v>
      </c>
      <c r="HG21" s="255"/>
      <c r="HH21" s="101">
        <f>VLOOKUP($B21,'Prix MP'!$A$6:$F$187,4,FALSE)</f>
        <v>0</v>
      </c>
      <c r="HI21" s="61">
        <f t="shared" si="691"/>
        <v>0</v>
      </c>
      <c r="HJ21" s="102">
        <f t="shared" si="692"/>
        <v>0</v>
      </c>
      <c r="HK21" s="59" t="e">
        <f t="shared" si="693"/>
        <v>#DIV/0!</v>
      </c>
      <c r="HL21" s="255"/>
      <c r="HM21" s="101">
        <f>VLOOKUP($B21,'Prix MP'!$A$6:$F$187,4,FALSE)</f>
        <v>0</v>
      </c>
      <c r="HN21" s="61">
        <f t="shared" si="694"/>
        <v>0</v>
      </c>
      <c r="HO21" s="102">
        <f t="shared" si="695"/>
        <v>0</v>
      </c>
      <c r="HP21" s="59" t="e">
        <f t="shared" si="696"/>
        <v>#DIV/0!</v>
      </c>
      <c r="HQ21" s="255"/>
      <c r="HR21" s="101">
        <f>VLOOKUP($B21,'Prix MP'!$A$6:$F$187,4,FALSE)</f>
        <v>0</v>
      </c>
      <c r="HS21" s="61">
        <f t="shared" si="697"/>
        <v>0</v>
      </c>
      <c r="HT21" s="102">
        <f t="shared" si="698"/>
        <v>0</v>
      </c>
      <c r="HU21" s="59" t="e">
        <f t="shared" si="699"/>
        <v>#DIV/0!</v>
      </c>
      <c r="HV21" s="255"/>
      <c r="HW21" s="101">
        <f>VLOOKUP($B21,'Prix MP'!$A$6:$F$187,4,FALSE)</f>
        <v>0</v>
      </c>
      <c r="HX21" s="61">
        <f t="shared" si="700"/>
        <v>0</v>
      </c>
      <c r="HY21" s="102">
        <f t="shared" si="701"/>
        <v>0</v>
      </c>
      <c r="HZ21" s="59" t="e">
        <f t="shared" si="702"/>
        <v>#DIV/0!</v>
      </c>
      <c r="IA21" s="255"/>
      <c r="IB21" s="101">
        <f>VLOOKUP($B21,'Prix MP'!$A$6:$F$187,4,FALSE)</f>
        <v>0</v>
      </c>
      <c r="IC21" s="61">
        <f t="shared" si="703"/>
        <v>0</v>
      </c>
      <c r="ID21" s="102">
        <f t="shared" si="704"/>
        <v>0</v>
      </c>
      <c r="IE21" s="59" t="e">
        <f t="shared" si="705"/>
        <v>#DIV/0!</v>
      </c>
      <c r="IF21" s="255"/>
      <c r="IG21" s="101">
        <f>VLOOKUP($B21,'Prix MP'!$A$6:$F$187,4,FALSE)</f>
        <v>0</v>
      </c>
      <c r="IH21" s="61">
        <f t="shared" si="706"/>
        <v>0</v>
      </c>
      <c r="II21" s="102">
        <f t="shared" si="707"/>
        <v>0</v>
      </c>
      <c r="IJ21" s="59" t="e">
        <f t="shared" si="708"/>
        <v>#DIV/0!</v>
      </c>
      <c r="IK21" s="255"/>
      <c r="IL21" s="101">
        <f>VLOOKUP($B21,'Prix MP'!$A$6:$F$187,4,FALSE)</f>
        <v>0</v>
      </c>
      <c r="IM21" s="61">
        <f t="shared" si="709"/>
        <v>0</v>
      </c>
      <c r="IN21" s="102">
        <f t="shared" si="710"/>
        <v>0</v>
      </c>
      <c r="IO21" s="59" t="e">
        <f t="shared" si="711"/>
        <v>#DIV/0!</v>
      </c>
      <c r="IP21" s="255"/>
      <c r="IQ21" s="101">
        <f>VLOOKUP($B21,'Prix MP'!$A$6:$F$187,4,FALSE)</f>
        <v>0</v>
      </c>
      <c r="IR21" s="61">
        <f t="shared" si="712"/>
        <v>0</v>
      </c>
      <c r="IS21" s="102">
        <f t="shared" si="713"/>
        <v>0</v>
      </c>
      <c r="IT21" s="59" t="e">
        <f t="shared" si="714"/>
        <v>#DIV/0!</v>
      </c>
      <c r="IU21" s="255"/>
      <c r="IV21" s="101">
        <f>VLOOKUP($B21,'Prix MP'!$A$6:$F$187,4,FALSE)</f>
        <v>0</v>
      </c>
      <c r="IW21" s="61">
        <f t="shared" si="715"/>
        <v>0</v>
      </c>
      <c r="IX21" s="102">
        <f t="shared" si="716"/>
        <v>0</v>
      </c>
      <c r="IY21" s="59" t="e">
        <f t="shared" si="717"/>
        <v>#DIV/0!</v>
      </c>
      <c r="IZ21" s="255"/>
      <c r="JA21" s="101">
        <f>VLOOKUP($B21,'Prix MP'!$A$6:$F$187,4,FALSE)</f>
        <v>0</v>
      </c>
      <c r="JB21" s="61">
        <f t="shared" si="718"/>
        <v>0</v>
      </c>
      <c r="JC21" s="102">
        <f t="shared" si="719"/>
        <v>0</v>
      </c>
      <c r="JD21" s="59" t="e">
        <f t="shared" si="720"/>
        <v>#DIV/0!</v>
      </c>
      <c r="JE21" s="255"/>
      <c r="JF21" s="101">
        <f>VLOOKUP($B21,'Prix MP'!$A$6:$F$187,4,FALSE)</f>
        <v>0</v>
      </c>
      <c r="JG21" s="61">
        <f t="shared" si="721"/>
        <v>0</v>
      </c>
      <c r="JH21" s="102">
        <f t="shared" si="722"/>
        <v>0</v>
      </c>
      <c r="JI21" s="59" t="e">
        <f t="shared" si="723"/>
        <v>#DIV/0!</v>
      </c>
      <c r="JJ21" s="255"/>
      <c r="JK21" s="101">
        <f>VLOOKUP($B21,'Prix MP'!$A$6:$F$187,4,FALSE)</f>
        <v>0</v>
      </c>
      <c r="JL21" s="61">
        <f t="shared" si="724"/>
        <v>0</v>
      </c>
      <c r="JM21" s="102">
        <f t="shared" si="725"/>
        <v>0</v>
      </c>
      <c r="JN21" s="59" t="e">
        <f t="shared" si="726"/>
        <v>#DIV/0!</v>
      </c>
      <c r="JO21" s="255"/>
      <c r="JP21" s="101">
        <f>VLOOKUP($B21,'Prix MP'!$A$6:$F$187,4,FALSE)</f>
        <v>0</v>
      </c>
      <c r="JQ21" s="61">
        <f t="shared" si="727"/>
        <v>0</v>
      </c>
      <c r="JR21" s="102">
        <f t="shared" si="728"/>
        <v>0</v>
      </c>
      <c r="JS21" s="59" t="e">
        <f t="shared" si="729"/>
        <v>#DIV/0!</v>
      </c>
      <c r="JT21" s="255"/>
      <c r="JU21" s="101">
        <f>VLOOKUP($B21,'Prix MP'!$A$6:$F$187,4,FALSE)</f>
        <v>0</v>
      </c>
      <c r="JV21" s="61">
        <f t="shared" si="730"/>
        <v>0</v>
      </c>
      <c r="JW21" s="102">
        <f t="shared" si="731"/>
        <v>0</v>
      </c>
      <c r="JX21" s="59" t="e">
        <f t="shared" si="732"/>
        <v>#DIV/0!</v>
      </c>
      <c r="JY21" s="255"/>
      <c r="JZ21" s="101">
        <f>VLOOKUP($B21,'Prix MP'!$A$6:$F$187,4,FALSE)</f>
        <v>0</v>
      </c>
      <c r="KA21" s="61">
        <f t="shared" si="733"/>
        <v>0</v>
      </c>
      <c r="KB21" s="102">
        <f t="shared" si="734"/>
        <v>0</v>
      </c>
      <c r="KC21" s="59" t="e">
        <f t="shared" si="735"/>
        <v>#DIV/0!</v>
      </c>
      <c r="KD21" s="255"/>
      <c r="KE21" s="101">
        <f>VLOOKUP($B21,'Prix MP'!$A$6:$F$187,4,FALSE)</f>
        <v>0</v>
      </c>
      <c r="KF21" s="61">
        <f t="shared" si="736"/>
        <v>0</v>
      </c>
      <c r="KG21" s="102">
        <f t="shared" si="737"/>
        <v>0</v>
      </c>
      <c r="KH21" s="59" t="e">
        <f t="shared" si="738"/>
        <v>#DIV/0!</v>
      </c>
      <c r="KI21" s="255"/>
      <c r="KJ21" s="101">
        <f>VLOOKUP($B21,'Prix MP'!$A$6:$F$187,4,FALSE)</f>
        <v>0</v>
      </c>
      <c r="KK21" s="61">
        <f t="shared" si="739"/>
        <v>0</v>
      </c>
      <c r="KL21" s="102">
        <f t="shared" si="740"/>
        <v>0</v>
      </c>
      <c r="KM21" s="59" t="e">
        <f t="shared" si="741"/>
        <v>#DIV/0!</v>
      </c>
      <c r="KN21" s="255"/>
      <c r="KO21" s="101">
        <f>VLOOKUP($B21,'Prix MP'!$A$6:$F$187,4,FALSE)</f>
        <v>0</v>
      </c>
      <c r="KP21" s="61">
        <f t="shared" si="742"/>
        <v>0</v>
      </c>
      <c r="KQ21" s="102">
        <f t="shared" si="743"/>
        <v>0</v>
      </c>
      <c r="KR21" s="59" t="e">
        <f t="shared" si="744"/>
        <v>#DIV/0!</v>
      </c>
      <c r="KS21" s="255"/>
      <c r="KT21" s="101">
        <f>VLOOKUP($B21,'Prix MP'!$A$6:$F$187,4,FALSE)</f>
        <v>0</v>
      </c>
      <c r="KU21" s="61">
        <f t="shared" si="745"/>
        <v>0</v>
      </c>
      <c r="KV21" s="102">
        <f t="shared" si="746"/>
        <v>0</v>
      </c>
      <c r="KW21" s="59" t="e">
        <f t="shared" si="747"/>
        <v>#DIV/0!</v>
      </c>
      <c r="KX21" s="255"/>
      <c r="KY21" s="101">
        <f>VLOOKUP($B21,'Prix MP'!$A$6:$F$187,4,FALSE)</f>
        <v>0</v>
      </c>
      <c r="KZ21" s="61">
        <f t="shared" si="748"/>
        <v>0</v>
      </c>
      <c r="LA21" s="102">
        <f t="shared" si="749"/>
        <v>0</v>
      </c>
      <c r="LB21" s="59" t="e">
        <f t="shared" si="750"/>
        <v>#DIV/0!</v>
      </c>
      <c r="LC21" s="255"/>
      <c r="LD21" s="101">
        <f>VLOOKUP($B21,'Prix MP'!$A$6:$F$187,4,FALSE)</f>
        <v>0</v>
      </c>
      <c r="LE21" s="61">
        <f t="shared" si="751"/>
        <v>0</v>
      </c>
      <c r="LF21" s="102">
        <f t="shared" si="752"/>
        <v>0</v>
      </c>
      <c r="LG21" s="59" t="e">
        <f t="shared" si="753"/>
        <v>#DIV/0!</v>
      </c>
      <c r="LH21" s="255"/>
      <c r="LI21" s="101">
        <f>VLOOKUP($B21,'Prix MP'!$A$6:$F$187,4,FALSE)</f>
        <v>0</v>
      </c>
      <c r="LJ21" s="61">
        <f t="shared" si="754"/>
        <v>0</v>
      </c>
      <c r="LK21" s="102">
        <f t="shared" si="755"/>
        <v>0</v>
      </c>
      <c r="LL21" s="59" t="e">
        <f t="shared" si="756"/>
        <v>#DIV/0!</v>
      </c>
      <c r="LM21" s="255"/>
      <c r="LN21" s="101">
        <f>VLOOKUP($B21,'Prix MP'!$A$6:$F$187,4,FALSE)</f>
        <v>0</v>
      </c>
      <c r="LO21" s="61">
        <f t="shared" si="757"/>
        <v>0</v>
      </c>
      <c r="LP21" s="102">
        <f t="shared" si="758"/>
        <v>0</v>
      </c>
      <c r="LQ21" s="59" t="e">
        <f t="shared" si="759"/>
        <v>#DIV/0!</v>
      </c>
      <c r="LR21" s="255"/>
      <c r="LS21" s="101">
        <f>VLOOKUP($B21,'Prix MP'!$A$6:$F$187,4,FALSE)</f>
        <v>0</v>
      </c>
      <c r="LT21" s="61">
        <f t="shared" si="760"/>
        <v>0</v>
      </c>
      <c r="LU21" s="102">
        <f t="shared" si="761"/>
        <v>0</v>
      </c>
      <c r="LV21" s="59" t="e">
        <f t="shared" si="762"/>
        <v>#DIV/0!</v>
      </c>
      <c r="LW21" s="255"/>
      <c r="LX21" s="101">
        <f>VLOOKUP($B21,'Prix MP'!$A$6:$F$187,4,FALSE)</f>
        <v>0</v>
      </c>
      <c r="LY21" s="61">
        <f t="shared" si="763"/>
        <v>0</v>
      </c>
      <c r="LZ21" s="102">
        <f t="shared" si="764"/>
        <v>0</v>
      </c>
      <c r="MA21" s="59" t="e">
        <f t="shared" si="765"/>
        <v>#DIV/0!</v>
      </c>
      <c r="MB21" s="255"/>
      <c r="MC21" s="101">
        <f>VLOOKUP($B21,'Prix MP'!$A$6:$F$187,4,FALSE)</f>
        <v>0</v>
      </c>
      <c r="MD21" s="61">
        <f t="shared" si="766"/>
        <v>0</v>
      </c>
      <c r="ME21" s="102">
        <f t="shared" si="767"/>
        <v>0</v>
      </c>
      <c r="MF21" s="59" t="e">
        <f t="shared" si="768"/>
        <v>#DIV/0!</v>
      </c>
      <c r="MG21" s="255"/>
      <c r="MH21" s="101">
        <f>VLOOKUP($B21,'Prix MP'!$A$6:$F$187,4,FALSE)</f>
        <v>0</v>
      </c>
      <c r="MI21" s="61">
        <f t="shared" si="769"/>
        <v>0</v>
      </c>
      <c r="MJ21" s="102">
        <f t="shared" si="770"/>
        <v>0</v>
      </c>
      <c r="MK21" s="59" t="e">
        <f t="shared" si="771"/>
        <v>#DIV/0!</v>
      </c>
      <c r="ML21" s="255"/>
      <c r="MM21" s="101">
        <f>VLOOKUP($B21,'Prix MP'!$A$6:$F$187,4,FALSE)</f>
        <v>0</v>
      </c>
      <c r="MN21" s="61">
        <f t="shared" si="772"/>
        <v>0</v>
      </c>
      <c r="MO21" s="102">
        <f t="shared" si="773"/>
        <v>0</v>
      </c>
      <c r="MP21" s="59" t="e">
        <f t="shared" si="774"/>
        <v>#DIV/0!</v>
      </c>
      <c r="MQ21" s="255"/>
      <c r="MR21" s="101">
        <f>VLOOKUP($B21,'Prix MP'!$A$6:$F$187,4,FALSE)</f>
        <v>0</v>
      </c>
      <c r="MS21" s="61">
        <f t="shared" si="775"/>
        <v>0</v>
      </c>
      <c r="MT21" s="102">
        <f t="shared" si="776"/>
        <v>0</v>
      </c>
      <c r="MU21" s="59" t="e">
        <f t="shared" si="777"/>
        <v>#DIV/0!</v>
      </c>
      <c r="MV21" s="255"/>
      <c r="MW21" s="101">
        <f>VLOOKUP($B21,'Prix MP'!$A$6:$F$187,4,FALSE)</f>
        <v>0</v>
      </c>
      <c r="MX21" s="61">
        <f t="shared" si="778"/>
        <v>0</v>
      </c>
      <c r="MY21" s="102">
        <f t="shared" si="779"/>
        <v>0</v>
      </c>
      <c r="MZ21" s="59" t="e">
        <f t="shared" si="780"/>
        <v>#DIV/0!</v>
      </c>
      <c r="NA21" s="255"/>
      <c r="NB21" s="101">
        <f>VLOOKUP($B21,'Prix MP'!$A$6:$F$187,4,FALSE)</f>
        <v>0</v>
      </c>
      <c r="NC21" s="61">
        <f t="shared" si="781"/>
        <v>0</v>
      </c>
      <c r="ND21" s="102">
        <f t="shared" si="782"/>
        <v>0</v>
      </c>
      <c r="NE21" s="59" t="e">
        <f t="shared" si="783"/>
        <v>#DIV/0!</v>
      </c>
      <c r="NF21" s="255"/>
      <c r="NG21" s="101">
        <f>VLOOKUP($B21,'Prix MP'!$A$6:$F$187,4,FALSE)</f>
        <v>0</v>
      </c>
      <c r="NH21" s="61">
        <f t="shared" si="784"/>
        <v>0</v>
      </c>
      <c r="NI21" s="102">
        <f t="shared" si="785"/>
        <v>0</v>
      </c>
      <c r="NJ21" s="59" t="e">
        <f t="shared" si="786"/>
        <v>#DIV/0!</v>
      </c>
      <c r="NK21" s="255"/>
      <c r="NL21" s="101">
        <f>VLOOKUP($B21,'Prix MP'!$A$6:$F$187,4,FALSE)</f>
        <v>0</v>
      </c>
      <c r="NM21" s="61">
        <f t="shared" si="787"/>
        <v>0</v>
      </c>
      <c r="NN21" s="102">
        <f t="shared" si="788"/>
        <v>0</v>
      </c>
      <c r="NO21" s="59" t="e">
        <f t="shared" si="789"/>
        <v>#DIV/0!</v>
      </c>
      <c r="NP21" s="255"/>
      <c r="NQ21" s="101">
        <f>VLOOKUP($B21,'Prix MP'!$A$6:$F$187,4,FALSE)</f>
        <v>0</v>
      </c>
      <c r="NR21" s="61">
        <f t="shared" si="790"/>
        <v>0</v>
      </c>
      <c r="NS21" s="102">
        <f t="shared" si="791"/>
        <v>0</v>
      </c>
      <c r="NT21" s="59" t="e">
        <f t="shared" si="792"/>
        <v>#DIV/0!</v>
      </c>
      <c r="NU21" s="255"/>
      <c r="NV21" s="101">
        <f>VLOOKUP($B21,'Prix MP'!$A$6:$F$187,4,FALSE)</f>
        <v>0</v>
      </c>
      <c r="NW21" s="61">
        <f t="shared" si="793"/>
        <v>0</v>
      </c>
      <c r="NX21" s="102">
        <f t="shared" si="794"/>
        <v>0</v>
      </c>
      <c r="NY21" s="59" t="e">
        <f t="shared" si="795"/>
        <v>#DIV/0!</v>
      </c>
      <c r="NZ21" s="255"/>
      <c r="OA21" s="101">
        <f>VLOOKUP($B21,'Prix MP'!$A$6:$F$187,4,FALSE)</f>
        <v>0</v>
      </c>
      <c r="OB21" s="61">
        <f t="shared" si="796"/>
        <v>0</v>
      </c>
      <c r="OC21" s="102">
        <f t="shared" si="797"/>
        <v>0</v>
      </c>
      <c r="OD21" s="59" t="e">
        <f t="shared" si="798"/>
        <v>#DIV/0!</v>
      </c>
      <c r="OE21" s="255"/>
      <c r="OF21" s="101">
        <f>VLOOKUP($B21,'Prix MP'!$A$6:$F$187,4,FALSE)</f>
        <v>0</v>
      </c>
      <c r="OG21" s="61">
        <f t="shared" si="799"/>
        <v>0</v>
      </c>
      <c r="OH21" s="102">
        <f t="shared" si="800"/>
        <v>0</v>
      </c>
      <c r="OI21" s="59" t="e">
        <f t="shared" si="801"/>
        <v>#DIV/0!</v>
      </c>
      <c r="OJ21" s="255"/>
      <c r="OK21" s="101">
        <f>VLOOKUP($B21,'Prix MP'!$A$6:$F$187,4,FALSE)</f>
        <v>0</v>
      </c>
      <c r="OL21" s="61">
        <f t="shared" si="802"/>
        <v>0</v>
      </c>
      <c r="OM21" s="102">
        <f t="shared" si="803"/>
        <v>0</v>
      </c>
      <c r="ON21" s="59" t="e">
        <f t="shared" si="804"/>
        <v>#DIV/0!</v>
      </c>
      <c r="OO21" s="255"/>
      <c r="OP21" s="101">
        <f>VLOOKUP($B21,'Prix MP'!$A$6:$F$187,4,FALSE)</f>
        <v>0</v>
      </c>
      <c r="OQ21" s="61">
        <f t="shared" si="805"/>
        <v>0</v>
      </c>
      <c r="OR21" s="102">
        <f t="shared" si="806"/>
        <v>0</v>
      </c>
      <c r="OS21" s="59" t="e">
        <f t="shared" si="807"/>
        <v>#DIV/0!</v>
      </c>
      <c r="OT21" s="255"/>
      <c r="OU21" s="101">
        <f>VLOOKUP($B21,'Prix MP'!$A$6:$F$187,4,FALSE)</f>
        <v>0</v>
      </c>
      <c r="OV21" s="61">
        <f t="shared" si="808"/>
        <v>0</v>
      </c>
      <c r="OW21" s="102">
        <f t="shared" si="809"/>
        <v>0</v>
      </c>
      <c r="OX21" s="59" t="e">
        <f t="shared" si="810"/>
        <v>#DIV/0!</v>
      </c>
      <c r="OY21" s="255"/>
      <c r="OZ21" s="101">
        <f>VLOOKUP($B21,'Prix MP'!$A$6:$F$187,4,FALSE)</f>
        <v>0</v>
      </c>
      <c r="PA21" s="61">
        <f t="shared" si="811"/>
        <v>0</v>
      </c>
      <c r="PB21" s="102">
        <f t="shared" si="812"/>
        <v>0</v>
      </c>
      <c r="PC21" s="59" t="e">
        <f t="shared" si="813"/>
        <v>#DIV/0!</v>
      </c>
      <c r="PD21" s="255"/>
      <c r="PE21" s="101">
        <f>VLOOKUP($B21,'Prix MP'!$A$6:$F$187,4,FALSE)</f>
        <v>0</v>
      </c>
      <c r="PF21" s="61">
        <f t="shared" si="814"/>
        <v>0</v>
      </c>
      <c r="PG21" s="102">
        <f t="shared" si="815"/>
        <v>0</v>
      </c>
      <c r="PH21" s="59" t="e">
        <f t="shared" si="816"/>
        <v>#DIV/0!</v>
      </c>
      <c r="PI21" s="255"/>
      <c r="PJ21" s="101">
        <f>VLOOKUP($B21,'Prix MP'!$A$6:$F$187,4,FALSE)</f>
        <v>0</v>
      </c>
      <c r="PK21" s="61">
        <f t="shared" si="817"/>
        <v>0</v>
      </c>
      <c r="PL21" s="102">
        <f t="shared" si="818"/>
        <v>0</v>
      </c>
      <c r="PM21" s="59" t="e">
        <f t="shared" si="819"/>
        <v>#DIV/0!</v>
      </c>
      <c r="PN21" s="255"/>
      <c r="PO21" s="101">
        <f>VLOOKUP($B21,'Prix MP'!$A$6:$F$187,4,FALSE)</f>
        <v>0</v>
      </c>
      <c r="PP21" s="61">
        <f t="shared" si="820"/>
        <v>0</v>
      </c>
      <c r="PQ21" s="102">
        <f t="shared" si="821"/>
        <v>0</v>
      </c>
      <c r="PR21" s="59" t="e">
        <f t="shared" si="822"/>
        <v>#DIV/0!</v>
      </c>
      <c r="PS21" s="255"/>
      <c r="PT21" s="101">
        <f>VLOOKUP($B21,'Prix MP'!$A$6:$F$187,4,FALSE)</f>
        <v>0</v>
      </c>
      <c r="PU21" s="61">
        <f t="shared" si="823"/>
        <v>0</v>
      </c>
      <c r="PV21" s="102">
        <f t="shared" si="824"/>
        <v>0</v>
      </c>
      <c r="PW21" s="59" t="e">
        <f t="shared" si="825"/>
        <v>#DIV/0!</v>
      </c>
      <c r="PX21" s="255"/>
      <c r="PY21" s="101">
        <f>VLOOKUP($B21,'Prix MP'!$A$6:$F$187,4,FALSE)</f>
        <v>0</v>
      </c>
      <c r="PZ21" s="61">
        <f t="shared" si="826"/>
        <v>0</v>
      </c>
      <c r="QA21" s="102">
        <f t="shared" si="827"/>
        <v>0</v>
      </c>
      <c r="QB21" s="59" t="e">
        <f t="shared" si="828"/>
        <v>#DIV/0!</v>
      </c>
      <c r="QC21" s="255"/>
      <c r="QD21" s="101">
        <f>VLOOKUP($B21,'Prix MP'!$A$6:$F$187,4,FALSE)</f>
        <v>0</v>
      </c>
      <c r="QE21" s="61">
        <f t="shared" si="829"/>
        <v>0</v>
      </c>
      <c r="QF21" s="102">
        <f t="shared" si="830"/>
        <v>0</v>
      </c>
      <c r="QG21" s="59" t="e">
        <f t="shared" si="831"/>
        <v>#DIV/0!</v>
      </c>
      <c r="QH21" s="255"/>
      <c r="QI21" s="101">
        <f>VLOOKUP($B21,'Prix MP'!$A$6:$F$187,4,FALSE)</f>
        <v>0</v>
      </c>
      <c r="QJ21" s="61">
        <f t="shared" si="832"/>
        <v>0</v>
      </c>
      <c r="QK21" s="102">
        <f t="shared" si="833"/>
        <v>0</v>
      </c>
      <c r="QL21" s="59" t="e">
        <f t="shared" si="834"/>
        <v>#DIV/0!</v>
      </c>
      <c r="QM21" s="255"/>
      <c r="QN21" s="101">
        <f>VLOOKUP($B21,'Prix MP'!$A$6:$F$187,4,FALSE)</f>
        <v>0</v>
      </c>
      <c r="QO21" s="61">
        <f t="shared" si="835"/>
        <v>0</v>
      </c>
      <c r="QP21" s="102">
        <f t="shared" si="836"/>
        <v>0</v>
      </c>
      <c r="QQ21" s="59" t="e">
        <f t="shared" si="837"/>
        <v>#DIV/0!</v>
      </c>
      <c r="QR21" s="255"/>
      <c r="QS21" s="101">
        <f>VLOOKUP($B21,'Prix MP'!$A$6:$F$187,4,FALSE)</f>
        <v>0</v>
      </c>
      <c r="QT21" s="61">
        <f t="shared" si="838"/>
        <v>0</v>
      </c>
      <c r="QU21" s="102">
        <f t="shared" si="839"/>
        <v>0</v>
      </c>
      <c r="QV21" s="59" t="e">
        <f t="shared" si="840"/>
        <v>#DIV/0!</v>
      </c>
      <c r="QW21" s="255"/>
      <c r="QX21" s="101">
        <f>VLOOKUP($B21,'Prix MP'!$A$6:$F$187,4,FALSE)</f>
        <v>0</v>
      </c>
      <c r="QY21" s="61">
        <f t="shared" si="841"/>
        <v>0</v>
      </c>
      <c r="QZ21" s="102">
        <f t="shared" si="842"/>
        <v>0</v>
      </c>
      <c r="RA21" s="59" t="e">
        <f t="shared" si="843"/>
        <v>#DIV/0!</v>
      </c>
      <c r="RB21" s="255"/>
      <c r="RC21" s="101">
        <f>VLOOKUP($B21,'Prix MP'!$A$6:$F$187,4,FALSE)</f>
        <v>0</v>
      </c>
      <c r="RD21" s="61">
        <f t="shared" si="844"/>
        <v>0</v>
      </c>
      <c r="RE21" s="102">
        <f t="shared" si="845"/>
        <v>0</v>
      </c>
      <c r="RF21" s="59" t="e">
        <f t="shared" si="846"/>
        <v>#DIV/0!</v>
      </c>
      <c r="RG21" s="255"/>
      <c r="RH21" s="101">
        <f>VLOOKUP($B21,'Prix MP'!$A$6:$F$187,4,FALSE)</f>
        <v>0</v>
      </c>
      <c r="RI21" s="61">
        <f t="shared" si="847"/>
        <v>0</v>
      </c>
      <c r="RJ21" s="102">
        <f t="shared" si="848"/>
        <v>0</v>
      </c>
      <c r="RK21" s="59" t="e">
        <f t="shared" si="849"/>
        <v>#DIV/0!</v>
      </c>
      <c r="RL21" s="255"/>
      <c r="RM21" s="101">
        <f>VLOOKUP($B21,'Prix MP'!$A$6:$F$187,4,FALSE)</f>
        <v>0</v>
      </c>
      <c r="RN21" s="61">
        <f t="shared" si="850"/>
        <v>0</v>
      </c>
      <c r="RO21" s="102">
        <f t="shared" si="851"/>
        <v>0</v>
      </c>
      <c r="RP21" s="59" t="e">
        <f t="shared" si="852"/>
        <v>#DIV/0!</v>
      </c>
      <c r="RQ21" s="255"/>
      <c r="RR21" s="101">
        <f>VLOOKUP($B21,'Prix MP'!$A$6:$F$187,4,FALSE)</f>
        <v>0</v>
      </c>
      <c r="RS21" s="61">
        <f t="shared" si="853"/>
        <v>0</v>
      </c>
      <c r="RT21" s="102">
        <f t="shared" si="854"/>
        <v>0</v>
      </c>
      <c r="RU21" s="59" t="e">
        <f t="shared" si="855"/>
        <v>#DIV/0!</v>
      </c>
      <c r="RV21" s="255"/>
      <c r="RW21" s="101">
        <f>VLOOKUP($B21,'Prix MP'!$A$6:$F$187,4,FALSE)</f>
        <v>0</v>
      </c>
      <c r="RX21" s="61">
        <f t="shared" si="856"/>
        <v>0</v>
      </c>
      <c r="RY21" s="102">
        <f t="shared" si="857"/>
        <v>0</v>
      </c>
      <c r="RZ21" s="59" t="e">
        <f t="shared" si="858"/>
        <v>#DIV/0!</v>
      </c>
      <c r="SA21" s="255"/>
      <c r="SB21" s="101">
        <f>VLOOKUP($B21,'Prix MP'!$A$6:$F$187,4,FALSE)</f>
        <v>0</v>
      </c>
      <c r="SC21" s="61">
        <f t="shared" si="859"/>
        <v>0</v>
      </c>
      <c r="SD21" s="102">
        <f t="shared" si="860"/>
        <v>0</v>
      </c>
      <c r="SE21" s="59" t="e">
        <f t="shared" si="861"/>
        <v>#DIV/0!</v>
      </c>
      <c r="SF21" s="255"/>
      <c r="SG21" s="101">
        <f>VLOOKUP($B21,'Prix MP'!$A$6:$F$187,4,FALSE)</f>
        <v>0</v>
      </c>
      <c r="SH21" s="61">
        <f t="shared" si="862"/>
        <v>0</v>
      </c>
      <c r="SI21" s="102">
        <f t="shared" si="863"/>
        <v>0</v>
      </c>
      <c r="SJ21" s="59" t="e">
        <f t="shared" si="864"/>
        <v>#DIV/0!</v>
      </c>
      <c r="SK21" s="255"/>
      <c r="SL21" s="101">
        <f>VLOOKUP($B21,'Prix MP'!$A$6:$F$187,4,FALSE)</f>
        <v>0</v>
      </c>
      <c r="SM21" s="61">
        <f t="shared" si="865"/>
        <v>0</v>
      </c>
      <c r="SN21" s="102">
        <f t="shared" si="866"/>
        <v>0</v>
      </c>
      <c r="SO21" s="59" t="e">
        <f t="shared" si="867"/>
        <v>#DIV/0!</v>
      </c>
      <c r="SP21" s="255"/>
      <c r="SQ21" s="101">
        <f>VLOOKUP($B21,'Prix MP'!$A$6:$F$187,4,FALSE)</f>
        <v>0</v>
      </c>
      <c r="SR21" s="61">
        <f t="shared" si="868"/>
        <v>0</v>
      </c>
      <c r="SS21" s="102">
        <f t="shared" si="869"/>
        <v>0</v>
      </c>
      <c r="ST21" s="59" t="e">
        <f t="shared" si="870"/>
        <v>#DIV/0!</v>
      </c>
      <c r="SU21" s="53"/>
      <c r="SV21" s="254">
        <f t="shared" si="871"/>
        <v>57.142857142857139</v>
      </c>
      <c r="SW21" s="124">
        <f t="shared" ref="SW21:SW25" si="896">SX21/SV21</f>
        <v>0</v>
      </c>
      <c r="SX21" s="61">
        <f t="shared" ref="SX21:SX25" si="897">SUMIFS($S21:$SU21,$S$2:$SU$2,SX$2,$S$1:$SU$1,SW$11)/SX$1*SX$13</f>
        <v>0</v>
      </c>
      <c r="SY21" s="80">
        <f t="shared" ref="SY21:SY25" si="898">SX21-$D21*SW21*SV$18</f>
        <v>0</v>
      </c>
      <c r="SZ21" s="59">
        <f t="shared" ref="SZ21:SZ25" si="899">SV21/SV$18</f>
        <v>68.571428571428569</v>
      </c>
      <c r="TA21" s="53"/>
      <c r="TB21" s="254">
        <f t="shared" si="872"/>
        <v>68</v>
      </c>
      <c r="TC21" s="124">
        <f t="shared" ref="TC21:TC25" si="900">TD21/TB21</f>
        <v>0</v>
      </c>
      <c r="TD21" s="61">
        <f t="shared" ref="TD21:TD25" si="901">SUMIFS($S21:$SU21,$S$2:$SU$2,TD$2,$S$1:$SU$1,TC$11)/TD$1*TD$13</f>
        <v>0</v>
      </c>
      <c r="TE21" s="80">
        <f t="shared" ref="TE21:TE25" si="902">TD21-$D21*TC21*TB$18</f>
        <v>0</v>
      </c>
      <c r="TF21" s="59">
        <f t="shared" ref="TF21:TF25" si="903">TB21/TB$18</f>
        <v>68</v>
      </c>
      <c r="TG21" s="53"/>
      <c r="TH21" s="254" t="e">
        <f t="shared" si="873"/>
        <v>#DIV/0!</v>
      </c>
      <c r="TI21" s="124" t="e">
        <f t="shared" ref="TI21:TI25" si="904">TJ21/TH21</f>
        <v>#DIV/0!</v>
      </c>
      <c r="TJ21" s="61" t="e">
        <f t="shared" ref="TJ21:TJ25" si="905">SUMIFS($S21:$SU21,$S$2:$SU$2,TJ$2,$S$1:$SU$1,TI$11)/TJ$1*TJ$13</f>
        <v>#DIV/0!</v>
      </c>
      <c r="TK21" s="80" t="e">
        <f t="shared" ref="TK21:TK25" si="906">TJ21-$D21*TI21*TH$18</f>
        <v>#DIV/0!</v>
      </c>
      <c r="TL21" s="59" t="e">
        <f t="shared" ref="TL21:TL25" si="907">TH21/TH$18</f>
        <v>#DIV/0!</v>
      </c>
      <c r="TM21" s="53"/>
      <c r="TN21" s="254">
        <f t="shared" si="874"/>
        <v>64.761904761904759</v>
      </c>
      <c r="TO21" s="124">
        <f t="shared" ref="TO21:TO25" si="908">TP21/TN21</f>
        <v>0</v>
      </c>
      <c r="TP21" s="61">
        <f t="shared" ref="TP21:TP25" si="909">SUMIFS($S21:$SU21,$S$2:$SU$2,TP$2,$S$1:$SU$1,TO$11)/TP$1*TP$13</f>
        <v>0</v>
      </c>
      <c r="TQ21" s="80">
        <f t="shared" ref="TQ21:TQ25" si="910">TP21-$D21*TO21*TN$18</f>
        <v>0</v>
      </c>
      <c r="TR21" s="59">
        <f t="shared" ref="TR21:TR25" si="911">TN21/TN$18</f>
        <v>68</v>
      </c>
      <c r="TS21" s="53"/>
      <c r="TT21" s="254" t="e">
        <f t="shared" si="875"/>
        <v>#DIV/0!</v>
      </c>
      <c r="TU21" s="124" t="e">
        <f t="shared" ref="TU21:TU25" si="912">TV21/TT21</f>
        <v>#DIV/0!</v>
      </c>
      <c r="TV21" s="61" t="e">
        <f t="shared" ref="TV21:TV25" si="913">SUMIFS($S21:$SU21,$S$2:$SU$2,TV$2,$S$1:$SU$1,TU$11)/TV$1*TV$13</f>
        <v>#DIV/0!</v>
      </c>
      <c r="TW21" s="80" t="e">
        <f t="shared" ref="TW21:TW25" si="914">TV21-$D21*TU21*TT$18</f>
        <v>#DIV/0!</v>
      </c>
      <c r="TX21" s="59" t="e">
        <f t="shared" ref="TX21:TX25" si="915">TT21/TT$18</f>
        <v>#DIV/0!</v>
      </c>
      <c r="TY21" s="53"/>
      <c r="TZ21" s="254">
        <f t="shared" si="876"/>
        <v>69.152542372881356</v>
      </c>
      <c r="UA21" s="124">
        <f t="shared" ref="UA21:UA25" si="916">UB21/TZ21</f>
        <v>0</v>
      </c>
      <c r="UB21" s="61">
        <f t="shared" ref="UB21:UB25" si="917">SUMIFS($S21:$SU21,$S$2:$SU$2,UB$2,$S$1:$SU$1,UA$11)/UB$1*UB$13</f>
        <v>0</v>
      </c>
      <c r="UC21" s="80">
        <f t="shared" ref="UC21:UC25" si="918">UB21-$D21*UA21*TZ$18</f>
        <v>0</v>
      </c>
      <c r="UD21" s="59">
        <f t="shared" ref="UD21:UD25" si="919">TZ21/TZ$18</f>
        <v>68</v>
      </c>
      <c r="UE21" s="53"/>
      <c r="UF21" s="254">
        <f t="shared" si="877"/>
        <v>55.833333333333329</v>
      </c>
      <c r="UG21" s="124">
        <f t="shared" ref="UG21:UG25" si="920">UH21/UF21</f>
        <v>0</v>
      </c>
      <c r="UH21" s="61">
        <f t="shared" ref="UH21:UH25" si="921">SUMIFS($S21:$SU21,$S$2:$SU$2,UH$2,$S$1:$SU$1,UG$11)/UH$1*UH$13</f>
        <v>0</v>
      </c>
      <c r="UI21" s="80">
        <f t="shared" ref="UI21:UI25" si="922">UH21-$D21*UG21*UF$18</f>
        <v>0</v>
      </c>
      <c r="UJ21" s="59">
        <f t="shared" ref="UJ21:UJ25" si="923">UF21/UF$18</f>
        <v>66.999999999999986</v>
      </c>
      <c r="UK21" s="53"/>
      <c r="UL21" s="254" t="e">
        <f t="shared" si="878"/>
        <v>#DIV/0!</v>
      </c>
      <c r="UM21" s="124" t="e">
        <f t="shared" ref="UM21:UM25" si="924">UN21/UL21</f>
        <v>#DIV/0!</v>
      </c>
      <c r="UN21" s="61" t="e">
        <f t="shared" ref="UN21:UN25" si="925">SUMIFS($S21:$SU21,$S$2:$SU$2,UN$2,$S$1:$SU$1,UM$11)/UN$1*UN$13</f>
        <v>#DIV/0!</v>
      </c>
      <c r="UO21" s="80" t="e">
        <f t="shared" ref="UO21:UO25" si="926">UN21-$D21*UM21*UL$18</f>
        <v>#DIV/0!</v>
      </c>
      <c r="UP21" s="59" t="e">
        <f t="shared" ref="UP21:UP25" si="927">UL21/UL$18</f>
        <v>#DIV/0!</v>
      </c>
      <c r="UQ21" s="53"/>
      <c r="UR21" s="254" t="e">
        <f t="shared" si="879"/>
        <v>#DIV/0!</v>
      </c>
      <c r="US21" s="124" t="e">
        <f t="shared" ref="US21:US25" si="928">UT21/UR21</f>
        <v>#DIV/0!</v>
      </c>
      <c r="UT21" s="61" t="e">
        <f t="shared" ref="UT21:UT25" si="929">SUMIFS($S21:$SU21,$S$2:$SU$2,UT$2,$S$1:$SU$1,US$11)/UT$1*UT$13</f>
        <v>#DIV/0!</v>
      </c>
      <c r="UU21" s="80" t="e">
        <f t="shared" ref="UU21:UU25" si="930">UT21-$D21*US21*UR$18</f>
        <v>#DIV/0!</v>
      </c>
      <c r="UV21" s="59" t="e">
        <f t="shared" ref="UV21:UV25" si="931">UR21/UR$18</f>
        <v>#DIV/0!</v>
      </c>
      <c r="UW21" s="53"/>
      <c r="UX21" s="254">
        <f t="shared" si="880"/>
        <v>65.868263473053901</v>
      </c>
      <c r="UY21" s="124">
        <f t="shared" ref="UY21:UY25" si="932">UZ21/UX21</f>
        <v>0</v>
      </c>
      <c r="UZ21" s="61">
        <f t="shared" ref="UZ21:UZ25" si="933">SUMIFS($S21:$SU21,$S$2:$SU$2,UZ$2,$S$1:$SU$1,UY$11)/UZ$1*UZ$13</f>
        <v>0</v>
      </c>
      <c r="VA21" s="80">
        <f t="shared" ref="VA21:VA25" si="934">UZ21-$D21*UY21*UX$18</f>
        <v>0</v>
      </c>
      <c r="VB21" s="59">
        <f t="shared" ref="VB21:VB25" si="935">UX21/UX$18</f>
        <v>66.000000000000014</v>
      </c>
      <c r="VC21" s="53"/>
      <c r="VD21" s="254" t="e">
        <f t="shared" si="881"/>
        <v>#DIV/0!</v>
      </c>
      <c r="VE21" s="124" t="e">
        <f t="shared" ref="VE21:VE25" si="936">VF21/VD21</f>
        <v>#DIV/0!</v>
      </c>
      <c r="VF21" s="61" t="e">
        <f t="shared" ref="VF21:VF25" si="937">SUMIFS($S21:$SU21,$S$2:$SU$2,VF$2,$S$1:$SU$1,VE$11)/VF$1*VF$13</f>
        <v>#DIV/0!</v>
      </c>
      <c r="VG21" s="80" t="e">
        <f t="shared" ref="VG21:VG25" si="938">VF21-$D21*VE21*VD$18</f>
        <v>#DIV/0!</v>
      </c>
      <c r="VH21" s="59" t="e">
        <f t="shared" ref="VH21:VH25" si="939">VD21/VD$18</f>
        <v>#DIV/0!</v>
      </c>
      <c r="VI21" s="53"/>
      <c r="VJ21" s="254" t="e">
        <f t="shared" si="882"/>
        <v>#DIV/0!</v>
      </c>
      <c r="VK21" s="124" t="e">
        <f t="shared" ref="VK21:VK25" si="940">VL21/VJ21</f>
        <v>#DIV/0!</v>
      </c>
      <c r="VL21" s="61" t="e">
        <f t="shared" ref="VL21:VL25" si="941">SUMIFS($S21:$SU21,$S$2:$SU$2,VL$2,$S$1:$SU$1,VK$11)/VL$1*VL$13</f>
        <v>#DIV/0!</v>
      </c>
      <c r="VM21" s="80" t="e">
        <f t="shared" ref="VM21:VM25" si="942">VL21-$D21*VK21*VJ$18</f>
        <v>#DIV/0!</v>
      </c>
      <c r="VN21" s="59" t="e">
        <f t="shared" ref="VN21:VN25" si="943">VJ21/VJ$18</f>
        <v>#DIV/0!</v>
      </c>
      <c r="VO21" s="53"/>
    </row>
    <row r="22" spans="2:587" x14ac:dyDescent="0.2">
      <c r="B22" t="s">
        <v>118</v>
      </c>
      <c r="C22" s="184" t="s">
        <v>381</v>
      </c>
      <c r="D22" s="252">
        <v>13</v>
      </c>
      <c r="E22" s="124">
        <f>VLOOKUP($B22,'Prix MP'!$A$6:$F$187,4,FALSE)</f>
        <v>0.87</v>
      </c>
      <c r="F22" s="60">
        <f t="shared" si="883"/>
        <v>11.31</v>
      </c>
      <c r="G22" s="53"/>
      <c r="H22" s="253">
        <f t="shared" si="578"/>
        <v>12.400341685649202</v>
      </c>
      <c r="I22" s="124">
        <f t="shared" si="884"/>
        <v>0.87000000000000011</v>
      </c>
      <c r="J22" s="61">
        <f t="shared" si="578"/>
        <v>10.788297266514807</v>
      </c>
      <c r="K22" s="80">
        <f t="shared" si="885"/>
        <v>0</v>
      </c>
      <c r="L22" s="58">
        <f t="shared" si="886"/>
        <v>13</v>
      </c>
      <c r="M22" s="53"/>
      <c r="N22" s="253">
        <f t="shared" si="579"/>
        <v>217.75</v>
      </c>
      <c r="O22" s="124">
        <f t="shared" si="887"/>
        <v>0.87000000000000011</v>
      </c>
      <c r="P22" s="61">
        <f t="shared" si="579"/>
        <v>189.44250000000002</v>
      </c>
      <c r="Q22" s="80">
        <f t="shared" si="888"/>
        <v>0</v>
      </c>
      <c r="R22" s="58">
        <f t="shared" si="889"/>
        <v>13</v>
      </c>
      <c r="S22" s="53"/>
      <c r="T22" s="252">
        <v>22.75</v>
      </c>
      <c r="U22" s="101">
        <v>0.87</v>
      </c>
      <c r="V22" s="61">
        <f t="shared" si="890"/>
        <v>19.7925</v>
      </c>
      <c r="W22" s="102">
        <f t="shared" si="891"/>
        <v>0</v>
      </c>
      <c r="X22" s="58">
        <f t="shared" si="892"/>
        <v>13</v>
      </c>
      <c r="Y22" s="252">
        <v>39</v>
      </c>
      <c r="Z22" s="101">
        <v>0.87</v>
      </c>
      <c r="AA22" s="61">
        <f t="shared" si="893"/>
        <v>33.93</v>
      </c>
      <c r="AB22" s="102">
        <f t="shared" si="894"/>
        <v>0</v>
      </c>
      <c r="AC22" s="58">
        <f t="shared" si="895"/>
        <v>13</v>
      </c>
      <c r="AD22" s="252">
        <v>26</v>
      </c>
      <c r="AE22" s="101">
        <v>0.87</v>
      </c>
      <c r="AF22" s="61">
        <f t="shared" si="580"/>
        <v>22.62</v>
      </c>
      <c r="AG22" s="102">
        <f t="shared" si="581"/>
        <v>0</v>
      </c>
      <c r="AH22" s="58">
        <f t="shared" si="582"/>
        <v>13</v>
      </c>
      <c r="AI22" s="252">
        <v>39</v>
      </c>
      <c r="AJ22" s="101">
        <v>0.87</v>
      </c>
      <c r="AK22" s="61">
        <f t="shared" si="583"/>
        <v>33.93</v>
      </c>
      <c r="AL22" s="102">
        <f t="shared" si="584"/>
        <v>0</v>
      </c>
      <c r="AM22" s="58">
        <f t="shared" si="585"/>
        <v>13</v>
      </c>
      <c r="AN22" s="252">
        <v>26</v>
      </c>
      <c r="AO22" s="101">
        <v>0.87</v>
      </c>
      <c r="AP22" s="61">
        <f t="shared" si="586"/>
        <v>22.62</v>
      </c>
      <c r="AQ22" s="102">
        <f t="shared" si="587"/>
        <v>0</v>
      </c>
      <c r="AR22" s="58">
        <f t="shared" si="588"/>
        <v>13</v>
      </c>
      <c r="AS22" s="252">
        <v>26</v>
      </c>
      <c r="AT22" s="101">
        <v>0.87</v>
      </c>
      <c r="AU22" s="61">
        <f t="shared" si="589"/>
        <v>22.62</v>
      </c>
      <c r="AV22" s="102">
        <f t="shared" si="590"/>
        <v>0</v>
      </c>
      <c r="AW22" s="58">
        <f t="shared" si="591"/>
        <v>13</v>
      </c>
      <c r="AX22" s="252">
        <v>39</v>
      </c>
      <c r="AY22" s="101">
        <v>0.87</v>
      </c>
      <c r="AZ22" s="61">
        <f t="shared" si="592"/>
        <v>33.93</v>
      </c>
      <c r="BA22" s="102">
        <f t="shared" si="593"/>
        <v>0</v>
      </c>
      <c r="BB22" s="58">
        <f t="shared" si="594"/>
        <v>13</v>
      </c>
      <c r="BC22" s="252"/>
      <c r="BD22" s="101">
        <f>VLOOKUP($B22,'Prix MP'!$A$6:$F$187,4,FALSE)</f>
        <v>0.87</v>
      </c>
      <c r="BE22" s="61">
        <f t="shared" si="595"/>
        <v>0</v>
      </c>
      <c r="BF22" s="102">
        <f t="shared" si="596"/>
        <v>0</v>
      </c>
      <c r="BG22" s="58" t="e">
        <f t="shared" si="597"/>
        <v>#DIV/0!</v>
      </c>
      <c r="BH22" s="252"/>
      <c r="BI22" s="101">
        <f>VLOOKUP($B22,'Prix MP'!$A$6:$F$187,4,FALSE)</f>
        <v>0.87</v>
      </c>
      <c r="BJ22" s="61">
        <f t="shared" si="598"/>
        <v>0</v>
      </c>
      <c r="BK22" s="102">
        <f t="shared" si="599"/>
        <v>0</v>
      </c>
      <c r="BL22" s="58" t="e">
        <f t="shared" si="600"/>
        <v>#DIV/0!</v>
      </c>
      <c r="BM22" s="252"/>
      <c r="BN22" s="101">
        <f>VLOOKUP($B22,'Prix MP'!$A$6:$F$187,4,FALSE)</f>
        <v>0.87</v>
      </c>
      <c r="BO22" s="61">
        <f t="shared" si="601"/>
        <v>0</v>
      </c>
      <c r="BP22" s="102">
        <f t="shared" si="602"/>
        <v>0</v>
      </c>
      <c r="BQ22" s="58" t="e">
        <f t="shared" si="603"/>
        <v>#DIV/0!</v>
      </c>
      <c r="BR22" s="252"/>
      <c r="BS22" s="101">
        <f>VLOOKUP($B22,'Prix MP'!$A$6:$F$187,4,FALSE)</f>
        <v>0.87</v>
      </c>
      <c r="BT22" s="61">
        <f t="shared" si="604"/>
        <v>0</v>
      </c>
      <c r="BU22" s="102">
        <f t="shared" si="605"/>
        <v>0</v>
      </c>
      <c r="BV22" s="58" t="e">
        <f t="shared" si="606"/>
        <v>#DIV/0!</v>
      </c>
      <c r="BW22" s="252"/>
      <c r="BX22" s="101">
        <f>VLOOKUP($B22,'Prix MP'!$A$6:$F$187,4,FALSE)</f>
        <v>0.87</v>
      </c>
      <c r="BY22" s="61">
        <f t="shared" si="607"/>
        <v>0</v>
      </c>
      <c r="BZ22" s="102">
        <f t="shared" si="608"/>
        <v>0</v>
      </c>
      <c r="CA22" s="58" t="e">
        <f t="shared" si="609"/>
        <v>#DIV/0!</v>
      </c>
      <c r="CB22" s="252"/>
      <c r="CC22" s="101">
        <f>VLOOKUP($B22,'Prix MP'!$A$6:$F$187,4,FALSE)</f>
        <v>0.87</v>
      </c>
      <c r="CD22" s="61">
        <f t="shared" si="610"/>
        <v>0</v>
      </c>
      <c r="CE22" s="102">
        <f t="shared" si="611"/>
        <v>0</v>
      </c>
      <c r="CF22" s="58" t="e">
        <f t="shared" si="612"/>
        <v>#DIV/0!</v>
      </c>
      <c r="CG22" s="252"/>
      <c r="CH22" s="101">
        <f>VLOOKUP($B22,'Prix MP'!$A$6:$F$187,4,FALSE)</f>
        <v>0.87</v>
      </c>
      <c r="CI22" s="61">
        <f t="shared" si="613"/>
        <v>0</v>
      </c>
      <c r="CJ22" s="102">
        <f t="shared" si="614"/>
        <v>0</v>
      </c>
      <c r="CK22" s="58" t="e">
        <f t="shared" si="615"/>
        <v>#DIV/0!</v>
      </c>
      <c r="CL22" s="252"/>
      <c r="CM22" s="101">
        <f>VLOOKUP($B22,'Prix MP'!$A$6:$F$187,4,FALSE)</f>
        <v>0.87</v>
      </c>
      <c r="CN22" s="61">
        <f t="shared" si="616"/>
        <v>0</v>
      </c>
      <c r="CO22" s="102">
        <f t="shared" si="617"/>
        <v>0</v>
      </c>
      <c r="CP22" s="58" t="e">
        <f t="shared" si="618"/>
        <v>#DIV/0!</v>
      </c>
      <c r="CQ22" s="252"/>
      <c r="CR22" s="101">
        <f>VLOOKUP($B22,'Prix MP'!$A$6:$F$187,4,FALSE)</f>
        <v>0.87</v>
      </c>
      <c r="CS22" s="61">
        <f t="shared" si="619"/>
        <v>0</v>
      </c>
      <c r="CT22" s="102">
        <f t="shared" si="620"/>
        <v>0</v>
      </c>
      <c r="CU22" s="58" t="e">
        <f t="shared" si="621"/>
        <v>#DIV/0!</v>
      </c>
      <c r="CV22" s="252"/>
      <c r="CW22" s="101">
        <f>VLOOKUP($B22,'Prix MP'!$A$6:$F$187,4,FALSE)</f>
        <v>0.87</v>
      </c>
      <c r="CX22" s="61">
        <f t="shared" si="622"/>
        <v>0</v>
      </c>
      <c r="CY22" s="102">
        <f t="shared" si="623"/>
        <v>0</v>
      </c>
      <c r="CZ22" s="58" t="e">
        <f t="shared" si="624"/>
        <v>#DIV/0!</v>
      </c>
      <c r="DA22" s="252"/>
      <c r="DB22" s="101">
        <f>VLOOKUP($B22,'Prix MP'!$A$6:$F$187,4,FALSE)</f>
        <v>0.87</v>
      </c>
      <c r="DC22" s="61">
        <f t="shared" si="625"/>
        <v>0</v>
      </c>
      <c r="DD22" s="102">
        <f t="shared" si="626"/>
        <v>0</v>
      </c>
      <c r="DE22" s="58" t="e">
        <f t="shared" si="627"/>
        <v>#DIV/0!</v>
      </c>
      <c r="DF22" s="252"/>
      <c r="DG22" s="101">
        <f>VLOOKUP($B22,'Prix MP'!$A$6:$F$187,4,FALSE)</f>
        <v>0.87</v>
      </c>
      <c r="DH22" s="61">
        <f t="shared" si="628"/>
        <v>0</v>
      </c>
      <c r="DI22" s="102">
        <f t="shared" si="629"/>
        <v>0</v>
      </c>
      <c r="DJ22" s="58" t="e">
        <f t="shared" si="630"/>
        <v>#DIV/0!</v>
      </c>
      <c r="DK22" s="252"/>
      <c r="DL22" s="101">
        <f>VLOOKUP($B22,'Prix MP'!$A$6:$F$187,4,FALSE)</f>
        <v>0.87</v>
      </c>
      <c r="DM22" s="61">
        <f t="shared" si="631"/>
        <v>0</v>
      </c>
      <c r="DN22" s="102">
        <f t="shared" si="632"/>
        <v>0</v>
      </c>
      <c r="DO22" s="58" t="e">
        <f t="shared" si="633"/>
        <v>#DIV/0!</v>
      </c>
      <c r="DP22" s="252"/>
      <c r="DQ22" s="101">
        <f>VLOOKUP($B22,'Prix MP'!$A$6:$F$187,4,FALSE)</f>
        <v>0.87</v>
      </c>
      <c r="DR22" s="61">
        <f t="shared" si="634"/>
        <v>0</v>
      </c>
      <c r="DS22" s="102">
        <f t="shared" si="635"/>
        <v>0</v>
      </c>
      <c r="DT22" s="58" t="e">
        <f t="shared" si="636"/>
        <v>#DIV/0!</v>
      </c>
      <c r="DU22" s="252"/>
      <c r="DV22" s="101">
        <f>VLOOKUP($B22,'Prix MP'!$A$6:$F$187,4,FALSE)</f>
        <v>0.87</v>
      </c>
      <c r="DW22" s="61">
        <f t="shared" si="637"/>
        <v>0</v>
      </c>
      <c r="DX22" s="102">
        <f t="shared" si="638"/>
        <v>0</v>
      </c>
      <c r="DY22" s="58" t="e">
        <f t="shared" si="639"/>
        <v>#DIV/0!</v>
      </c>
      <c r="DZ22" s="252"/>
      <c r="EA22" s="101">
        <f>VLOOKUP($B22,'Prix MP'!$A$6:$F$187,4,FALSE)</f>
        <v>0.87</v>
      </c>
      <c r="EB22" s="61">
        <f t="shared" si="640"/>
        <v>0</v>
      </c>
      <c r="EC22" s="102">
        <f t="shared" si="641"/>
        <v>0</v>
      </c>
      <c r="ED22" s="58" t="e">
        <f t="shared" si="642"/>
        <v>#DIV/0!</v>
      </c>
      <c r="EE22" s="252"/>
      <c r="EF22" s="101">
        <f>VLOOKUP($B22,'Prix MP'!$A$6:$F$187,4,FALSE)</f>
        <v>0.87</v>
      </c>
      <c r="EG22" s="61">
        <f t="shared" si="643"/>
        <v>0</v>
      </c>
      <c r="EH22" s="102">
        <f t="shared" si="644"/>
        <v>0</v>
      </c>
      <c r="EI22" s="58" t="e">
        <f t="shared" si="645"/>
        <v>#DIV/0!</v>
      </c>
      <c r="EJ22" s="252"/>
      <c r="EK22" s="101">
        <f>VLOOKUP($B22,'Prix MP'!$A$6:$F$187,4,FALSE)</f>
        <v>0.87</v>
      </c>
      <c r="EL22" s="61">
        <f t="shared" si="646"/>
        <v>0</v>
      </c>
      <c r="EM22" s="102">
        <f t="shared" si="647"/>
        <v>0</v>
      </c>
      <c r="EN22" s="58" t="e">
        <f t="shared" si="648"/>
        <v>#DIV/0!</v>
      </c>
      <c r="EO22" s="252"/>
      <c r="EP22" s="101">
        <f>VLOOKUP($B22,'Prix MP'!$A$6:$F$187,4,FALSE)</f>
        <v>0.87</v>
      </c>
      <c r="EQ22" s="61">
        <f t="shared" si="649"/>
        <v>0</v>
      </c>
      <c r="ER22" s="102">
        <f t="shared" si="650"/>
        <v>0</v>
      </c>
      <c r="ES22" s="58" t="e">
        <f t="shared" si="651"/>
        <v>#DIV/0!</v>
      </c>
      <c r="ET22" s="252"/>
      <c r="EU22" s="101">
        <f>VLOOKUP($B22,'Prix MP'!$A$6:$F$187,4,FALSE)</f>
        <v>0.87</v>
      </c>
      <c r="EV22" s="61">
        <f t="shared" si="652"/>
        <v>0</v>
      </c>
      <c r="EW22" s="102">
        <f t="shared" si="653"/>
        <v>0</v>
      </c>
      <c r="EX22" s="58" t="e">
        <f t="shared" si="654"/>
        <v>#DIV/0!</v>
      </c>
      <c r="EY22" s="252"/>
      <c r="EZ22" s="101">
        <f>VLOOKUP($B22,'Prix MP'!$A$6:$F$187,4,FALSE)</f>
        <v>0.87</v>
      </c>
      <c r="FA22" s="61">
        <f t="shared" si="655"/>
        <v>0</v>
      </c>
      <c r="FB22" s="102">
        <f t="shared" si="656"/>
        <v>0</v>
      </c>
      <c r="FC22" s="58" t="e">
        <f t="shared" si="657"/>
        <v>#DIV/0!</v>
      </c>
      <c r="FD22" s="252"/>
      <c r="FE22" s="101">
        <f>VLOOKUP($B22,'Prix MP'!$A$6:$F$187,4,FALSE)</f>
        <v>0.87</v>
      </c>
      <c r="FF22" s="61">
        <f t="shared" si="658"/>
        <v>0</v>
      </c>
      <c r="FG22" s="102">
        <f t="shared" si="659"/>
        <v>0</v>
      </c>
      <c r="FH22" s="58" t="e">
        <f t="shared" si="660"/>
        <v>#DIV/0!</v>
      </c>
      <c r="FI22" s="252"/>
      <c r="FJ22" s="101">
        <f>VLOOKUP($B22,'Prix MP'!$A$6:$F$187,4,FALSE)</f>
        <v>0.87</v>
      </c>
      <c r="FK22" s="61">
        <f t="shared" si="661"/>
        <v>0</v>
      </c>
      <c r="FL22" s="102">
        <f t="shared" si="662"/>
        <v>0</v>
      </c>
      <c r="FM22" s="58" t="e">
        <f t="shared" si="663"/>
        <v>#DIV/0!</v>
      </c>
      <c r="FN22" s="252"/>
      <c r="FO22" s="101">
        <f>VLOOKUP($B22,'Prix MP'!$A$6:$F$187,4,FALSE)</f>
        <v>0.87</v>
      </c>
      <c r="FP22" s="61">
        <f t="shared" si="664"/>
        <v>0</v>
      </c>
      <c r="FQ22" s="102">
        <f t="shared" si="665"/>
        <v>0</v>
      </c>
      <c r="FR22" s="58" t="e">
        <f t="shared" si="666"/>
        <v>#DIV/0!</v>
      </c>
      <c r="FS22" s="252"/>
      <c r="FT22" s="101">
        <f>VLOOKUP($B22,'Prix MP'!$A$6:$F$187,4,FALSE)</f>
        <v>0.87</v>
      </c>
      <c r="FU22" s="61">
        <f t="shared" si="667"/>
        <v>0</v>
      </c>
      <c r="FV22" s="102">
        <f t="shared" si="668"/>
        <v>0</v>
      </c>
      <c r="FW22" s="58" t="e">
        <f t="shared" si="669"/>
        <v>#DIV/0!</v>
      </c>
      <c r="FX22" s="252"/>
      <c r="FY22" s="101">
        <f>VLOOKUP($B22,'Prix MP'!$A$6:$F$187,4,FALSE)</f>
        <v>0.87</v>
      </c>
      <c r="FZ22" s="61">
        <f t="shared" si="670"/>
        <v>0</v>
      </c>
      <c r="GA22" s="102">
        <f t="shared" si="671"/>
        <v>0</v>
      </c>
      <c r="GB22" s="58" t="e">
        <f t="shared" si="672"/>
        <v>#DIV/0!</v>
      </c>
      <c r="GC22" s="252"/>
      <c r="GD22" s="101">
        <f>VLOOKUP($B22,'Prix MP'!$A$6:$F$187,4,FALSE)</f>
        <v>0.87</v>
      </c>
      <c r="GE22" s="61">
        <f t="shared" si="673"/>
        <v>0</v>
      </c>
      <c r="GF22" s="102">
        <f t="shared" si="674"/>
        <v>0</v>
      </c>
      <c r="GG22" s="58" t="e">
        <f t="shared" si="675"/>
        <v>#DIV/0!</v>
      </c>
      <c r="GH22" s="252"/>
      <c r="GI22" s="101">
        <f>VLOOKUP($B22,'Prix MP'!$A$6:$F$187,4,FALSE)</f>
        <v>0.87</v>
      </c>
      <c r="GJ22" s="61">
        <f t="shared" si="676"/>
        <v>0</v>
      </c>
      <c r="GK22" s="102">
        <f t="shared" si="677"/>
        <v>0</v>
      </c>
      <c r="GL22" s="58" t="e">
        <f t="shared" si="678"/>
        <v>#DIV/0!</v>
      </c>
      <c r="GM22" s="252"/>
      <c r="GN22" s="101">
        <f>VLOOKUP($B22,'Prix MP'!$A$6:$F$187,4,FALSE)</f>
        <v>0.87</v>
      </c>
      <c r="GO22" s="61">
        <f t="shared" si="679"/>
        <v>0</v>
      </c>
      <c r="GP22" s="102">
        <f t="shared" si="680"/>
        <v>0</v>
      </c>
      <c r="GQ22" s="58" t="e">
        <f t="shared" si="681"/>
        <v>#DIV/0!</v>
      </c>
      <c r="GR22" s="252"/>
      <c r="GS22" s="101">
        <f>VLOOKUP($B22,'Prix MP'!$A$6:$F$187,4,FALSE)</f>
        <v>0.87</v>
      </c>
      <c r="GT22" s="61">
        <f t="shared" si="682"/>
        <v>0</v>
      </c>
      <c r="GU22" s="102">
        <f t="shared" si="683"/>
        <v>0</v>
      </c>
      <c r="GV22" s="58" t="e">
        <f t="shared" si="684"/>
        <v>#DIV/0!</v>
      </c>
      <c r="GW22" s="252"/>
      <c r="GX22" s="101">
        <f>VLOOKUP($B22,'Prix MP'!$A$6:$F$187,4,FALSE)</f>
        <v>0.87</v>
      </c>
      <c r="GY22" s="61">
        <f t="shared" si="685"/>
        <v>0</v>
      </c>
      <c r="GZ22" s="102">
        <f t="shared" si="686"/>
        <v>0</v>
      </c>
      <c r="HA22" s="58" t="e">
        <f t="shared" si="687"/>
        <v>#DIV/0!</v>
      </c>
      <c r="HB22" s="252"/>
      <c r="HC22" s="101">
        <f>VLOOKUP($B22,'Prix MP'!$A$6:$F$187,4,FALSE)</f>
        <v>0.87</v>
      </c>
      <c r="HD22" s="61">
        <f t="shared" si="688"/>
        <v>0</v>
      </c>
      <c r="HE22" s="102">
        <f t="shared" si="689"/>
        <v>0</v>
      </c>
      <c r="HF22" s="58" t="e">
        <f t="shared" si="690"/>
        <v>#DIV/0!</v>
      </c>
      <c r="HG22" s="252"/>
      <c r="HH22" s="101">
        <f>VLOOKUP($B22,'Prix MP'!$A$6:$F$187,4,FALSE)</f>
        <v>0.87</v>
      </c>
      <c r="HI22" s="61">
        <f t="shared" si="691"/>
        <v>0</v>
      </c>
      <c r="HJ22" s="102">
        <f t="shared" si="692"/>
        <v>0</v>
      </c>
      <c r="HK22" s="58" t="e">
        <f t="shared" si="693"/>
        <v>#DIV/0!</v>
      </c>
      <c r="HL22" s="252"/>
      <c r="HM22" s="101">
        <f>VLOOKUP($B22,'Prix MP'!$A$6:$F$187,4,FALSE)</f>
        <v>0.87</v>
      </c>
      <c r="HN22" s="61">
        <f t="shared" si="694"/>
        <v>0</v>
      </c>
      <c r="HO22" s="102">
        <f t="shared" si="695"/>
        <v>0</v>
      </c>
      <c r="HP22" s="58" t="e">
        <f t="shared" si="696"/>
        <v>#DIV/0!</v>
      </c>
      <c r="HQ22" s="252"/>
      <c r="HR22" s="101">
        <f>VLOOKUP($B22,'Prix MP'!$A$6:$F$187,4,FALSE)</f>
        <v>0.87</v>
      </c>
      <c r="HS22" s="61">
        <f t="shared" si="697"/>
        <v>0</v>
      </c>
      <c r="HT22" s="102">
        <f t="shared" si="698"/>
        <v>0</v>
      </c>
      <c r="HU22" s="58" t="e">
        <f t="shared" si="699"/>
        <v>#DIV/0!</v>
      </c>
      <c r="HV22" s="252"/>
      <c r="HW22" s="101">
        <f>VLOOKUP($B22,'Prix MP'!$A$6:$F$187,4,FALSE)</f>
        <v>0.87</v>
      </c>
      <c r="HX22" s="61">
        <f t="shared" si="700"/>
        <v>0</v>
      </c>
      <c r="HY22" s="102">
        <f t="shared" si="701"/>
        <v>0</v>
      </c>
      <c r="HZ22" s="58" t="e">
        <f t="shared" si="702"/>
        <v>#DIV/0!</v>
      </c>
      <c r="IA22" s="252"/>
      <c r="IB22" s="101">
        <f>VLOOKUP($B22,'Prix MP'!$A$6:$F$187,4,FALSE)</f>
        <v>0.87</v>
      </c>
      <c r="IC22" s="61">
        <f t="shared" si="703"/>
        <v>0</v>
      </c>
      <c r="ID22" s="102">
        <f t="shared" si="704"/>
        <v>0</v>
      </c>
      <c r="IE22" s="58" t="e">
        <f t="shared" si="705"/>
        <v>#DIV/0!</v>
      </c>
      <c r="IF22" s="252"/>
      <c r="IG22" s="101">
        <f>VLOOKUP($B22,'Prix MP'!$A$6:$F$187,4,FALSE)</f>
        <v>0.87</v>
      </c>
      <c r="IH22" s="61">
        <f t="shared" si="706"/>
        <v>0</v>
      </c>
      <c r="II22" s="102">
        <f t="shared" si="707"/>
        <v>0</v>
      </c>
      <c r="IJ22" s="58" t="e">
        <f t="shared" si="708"/>
        <v>#DIV/0!</v>
      </c>
      <c r="IK22" s="252"/>
      <c r="IL22" s="101">
        <f>VLOOKUP($B22,'Prix MP'!$A$6:$F$187,4,FALSE)</f>
        <v>0.87</v>
      </c>
      <c r="IM22" s="61">
        <f t="shared" si="709"/>
        <v>0</v>
      </c>
      <c r="IN22" s="102">
        <f t="shared" si="710"/>
        <v>0</v>
      </c>
      <c r="IO22" s="58" t="e">
        <f t="shared" si="711"/>
        <v>#DIV/0!</v>
      </c>
      <c r="IP22" s="252"/>
      <c r="IQ22" s="101">
        <f>VLOOKUP($B22,'Prix MP'!$A$6:$F$187,4,FALSE)</f>
        <v>0.87</v>
      </c>
      <c r="IR22" s="61">
        <f t="shared" si="712"/>
        <v>0</v>
      </c>
      <c r="IS22" s="102">
        <f t="shared" si="713"/>
        <v>0</v>
      </c>
      <c r="IT22" s="58" t="e">
        <f t="shared" si="714"/>
        <v>#DIV/0!</v>
      </c>
      <c r="IU22" s="252"/>
      <c r="IV22" s="101">
        <f>VLOOKUP($B22,'Prix MP'!$A$6:$F$187,4,FALSE)</f>
        <v>0.87</v>
      </c>
      <c r="IW22" s="61">
        <f t="shared" si="715"/>
        <v>0</v>
      </c>
      <c r="IX22" s="102">
        <f t="shared" si="716"/>
        <v>0</v>
      </c>
      <c r="IY22" s="58" t="e">
        <f t="shared" si="717"/>
        <v>#DIV/0!</v>
      </c>
      <c r="IZ22" s="252"/>
      <c r="JA22" s="101">
        <f>VLOOKUP($B22,'Prix MP'!$A$6:$F$187,4,FALSE)</f>
        <v>0.87</v>
      </c>
      <c r="JB22" s="61">
        <f t="shared" si="718"/>
        <v>0</v>
      </c>
      <c r="JC22" s="102">
        <f t="shared" si="719"/>
        <v>0</v>
      </c>
      <c r="JD22" s="58" t="e">
        <f t="shared" si="720"/>
        <v>#DIV/0!</v>
      </c>
      <c r="JE22" s="252"/>
      <c r="JF22" s="101">
        <f>VLOOKUP($B22,'Prix MP'!$A$6:$F$187,4,FALSE)</f>
        <v>0.87</v>
      </c>
      <c r="JG22" s="61">
        <f t="shared" si="721"/>
        <v>0</v>
      </c>
      <c r="JH22" s="102">
        <f t="shared" si="722"/>
        <v>0</v>
      </c>
      <c r="JI22" s="58" t="e">
        <f t="shared" si="723"/>
        <v>#DIV/0!</v>
      </c>
      <c r="JJ22" s="252"/>
      <c r="JK22" s="101">
        <f>VLOOKUP($B22,'Prix MP'!$A$6:$F$187,4,FALSE)</f>
        <v>0.87</v>
      </c>
      <c r="JL22" s="61">
        <f t="shared" si="724"/>
        <v>0</v>
      </c>
      <c r="JM22" s="102">
        <f t="shared" si="725"/>
        <v>0</v>
      </c>
      <c r="JN22" s="58" t="e">
        <f t="shared" si="726"/>
        <v>#DIV/0!</v>
      </c>
      <c r="JO22" s="252"/>
      <c r="JP22" s="101">
        <f>VLOOKUP($B22,'Prix MP'!$A$6:$F$187,4,FALSE)</f>
        <v>0.87</v>
      </c>
      <c r="JQ22" s="61">
        <f t="shared" si="727"/>
        <v>0</v>
      </c>
      <c r="JR22" s="102">
        <f t="shared" si="728"/>
        <v>0</v>
      </c>
      <c r="JS22" s="58" t="e">
        <f t="shared" si="729"/>
        <v>#DIV/0!</v>
      </c>
      <c r="JT22" s="252"/>
      <c r="JU22" s="101">
        <f>VLOOKUP($B22,'Prix MP'!$A$6:$F$187,4,FALSE)</f>
        <v>0.87</v>
      </c>
      <c r="JV22" s="61">
        <f t="shared" si="730"/>
        <v>0</v>
      </c>
      <c r="JW22" s="102">
        <f t="shared" si="731"/>
        <v>0</v>
      </c>
      <c r="JX22" s="58" t="e">
        <f t="shared" si="732"/>
        <v>#DIV/0!</v>
      </c>
      <c r="JY22" s="252"/>
      <c r="JZ22" s="101">
        <f>VLOOKUP($B22,'Prix MP'!$A$6:$F$187,4,FALSE)</f>
        <v>0.87</v>
      </c>
      <c r="KA22" s="61">
        <f t="shared" si="733"/>
        <v>0</v>
      </c>
      <c r="KB22" s="102">
        <f t="shared" si="734"/>
        <v>0</v>
      </c>
      <c r="KC22" s="58" t="e">
        <f t="shared" si="735"/>
        <v>#DIV/0!</v>
      </c>
      <c r="KD22" s="252"/>
      <c r="KE22" s="101">
        <f>VLOOKUP($B22,'Prix MP'!$A$6:$F$187,4,FALSE)</f>
        <v>0.87</v>
      </c>
      <c r="KF22" s="61">
        <f t="shared" si="736"/>
        <v>0</v>
      </c>
      <c r="KG22" s="102">
        <f t="shared" si="737"/>
        <v>0</v>
      </c>
      <c r="KH22" s="58" t="e">
        <f t="shared" si="738"/>
        <v>#DIV/0!</v>
      </c>
      <c r="KI22" s="252"/>
      <c r="KJ22" s="101">
        <f>VLOOKUP($B22,'Prix MP'!$A$6:$F$187,4,FALSE)</f>
        <v>0.87</v>
      </c>
      <c r="KK22" s="61">
        <f t="shared" si="739"/>
        <v>0</v>
      </c>
      <c r="KL22" s="102">
        <f t="shared" si="740"/>
        <v>0</v>
      </c>
      <c r="KM22" s="58" t="e">
        <f t="shared" si="741"/>
        <v>#DIV/0!</v>
      </c>
      <c r="KN22" s="252"/>
      <c r="KO22" s="101">
        <f>VLOOKUP($B22,'Prix MP'!$A$6:$F$187,4,FALSE)</f>
        <v>0.87</v>
      </c>
      <c r="KP22" s="61">
        <f t="shared" si="742"/>
        <v>0</v>
      </c>
      <c r="KQ22" s="102">
        <f t="shared" si="743"/>
        <v>0</v>
      </c>
      <c r="KR22" s="58" t="e">
        <f t="shared" si="744"/>
        <v>#DIV/0!</v>
      </c>
      <c r="KS22" s="252"/>
      <c r="KT22" s="101">
        <f>VLOOKUP($B22,'Prix MP'!$A$6:$F$187,4,FALSE)</f>
        <v>0.87</v>
      </c>
      <c r="KU22" s="61">
        <f t="shared" si="745"/>
        <v>0</v>
      </c>
      <c r="KV22" s="102">
        <f t="shared" si="746"/>
        <v>0</v>
      </c>
      <c r="KW22" s="58" t="e">
        <f t="shared" si="747"/>
        <v>#DIV/0!</v>
      </c>
      <c r="KX22" s="252"/>
      <c r="KY22" s="101">
        <f>VLOOKUP($B22,'Prix MP'!$A$6:$F$187,4,FALSE)</f>
        <v>0.87</v>
      </c>
      <c r="KZ22" s="61">
        <f t="shared" si="748"/>
        <v>0</v>
      </c>
      <c r="LA22" s="102">
        <f t="shared" si="749"/>
        <v>0</v>
      </c>
      <c r="LB22" s="58" t="e">
        <f t="shared" si="750"/>
        <v>#DIV/0!</v>
      </c>
      <c r="LC22" s="252"/>
      <c r="LD22" s="101">
        <f>VLOOKUP($B22,'Prix MP'!$A$6:$F$187,4,FALSE)</f>
        <v>0.87</v>
      </c>
      <c r="LE22" s="61">
        <f t="shared" si="751"/>
        <v>0</v>
      </c>
      <c r="LF22" s="102">
        <f t="shared" si="752"/>
        <v>0</v>
      </c>
      <c r="LG22" s="58" t="e">
        <f t="shared" si="753"/>
        <v>#DIV/0!</v>
      </c>
      <c r="LH22" s="252"/>
      <c r="LI22" s="101">
        <f>VLOOKUP($B22,'Prix MP'!$A$6:$F$187,4,FALSE)</f>
        <v>0.87</v>
      </c>
      <c r="LJ22" s="61">
        <f t="shared" si="754"/>
        <v>0</v>
      </c>
      <c r="LK22" s="102">
        <f t="shared" si="755"/>
        <v>0</v>
      </c>
      <c r="LL22" s="58" t="e">
        <f t="shared" si="756"/>
        <v>#DIV/0!</v>
      </c>
      <c r="LM22" s="252"/>
      <c r="LN22" s="101">
        <f>VLOOKUP($B22,'Prix MP'!$A$6:$F$187,4,FALSE)</f>
        <v>0.87</v>
      </c>
      <c r="LO22" s="61">
        <f t="shared" si="757"/>
        <v>0</v>
      </c>
      <c r="LP22" s="102">
        <f t="shared" si="758"/>
        <v>0</v>
      </c>
      <c r="LQ22" s="58" t="e">
        <f t="shared" si="759"/>
        <v>#DIV/0!</v>
      </c>
      <c r="LR22" s="252"/>
      <c r="LS22" s="101">
        <f>VLOOKUP($B22,'Prix MP'!$A$6:$F$187,4,FALSE)</f>
        <v>0.87</v>
      </c>
      <c r="LT22" s="61">
        <f t="shared" si="760"/>
        <v>0</v>
      </c>
      <c r="LU22" s="102">
        <f t="shared" si="761"/>
        <v>0</v>
      </c>
      <c r="LV22" s="58" t="e">
        <f t="shared" si="762"/>
        <v>#DIV/0!</v>
      </c>
      <c r="LW22" s="252"/>
      <c r="LX22" s="101">
        <f>VLOOKUP($B22,'Prix MP'!$A$6:$F$187,4,FALSE)</f>
        <v>0.87</v>
      </c>
      <c r="LY22" s="61">
        <f t="shared" si="763"/>
        <v>0</v>
      </c>
      <c r="LZ22" s="102">
        <f t="shared" si="764"/>
        <v>0</v>
      </c>
      <c r="MA22" s="58" t="e">
        <f t="shared" si="765"/>
        <v>#DIV/0!</v>
      </c>
      <c r="MB22" s="252"/>
      <c r="MC22" s="101">
        <f>VLOOKUP($B22,'Prix MP'!$A$6:$F$187,4,FALSE)</f>
        <v>0.87</v>
      </c>
      <c r="MD22" s="61">
        <f t="shared" si="766"/>
        <v>0</v>
      </c>
      <c r="ME22" s="102">
        <f t="shared" si="767"/>
        <v>0</v>
      </c>
      <c r="MF22" s="58" t="e">
        <f t="shared" si="768"/>
        <v>#DIV/0!</v>
      </c>
      <c r="MG22" s="252"/>
      <c r="MH22" s="101">
        <f>VLOOKUP($B22,'Prix MP'!$A$6:$F$187,4,FALSE)</f>
        <v>0.87</v>
      </c>
      <c r="MI22" s="61">
        <f t="shared" si="769"/>
        <v>0</v>
      </c>
      <c r="MJ22" s="102">
        <f t="shared" si="770"/>
        <v>0</v>
      </c>
      <c r="MK22" s="58" t="e">
        <f t="shared" si="771"/>
        <v>#DIV/0!</v>
      </c>
      <c r="ML22" s="252"/>
      <c r="MM22" s="101">
        <f>VLOOKUP($B22,'Prix MP'!$A$6:$F$187,4,FALSE)</f>
        <v>0.87</v>
      </c>
      <c r="MN22" s="61">
        <f t="shared" si="772"/>
        <v>0</v>
      </c>
      <c r="MO22" s="102">
        <f t="shared" si="773"/>
        <v>0</v>
      </c>
      <c r="MP22" s="58" t="e">
        <f t="shared" si="774"/>
        <v>#DIV/0!</v>
      </c>
      <c r="MQ22" s="252"/>
      <c r="MR22" s="101">
        <f>VLOOKUP($B22,'Prix MP'!$A$6:$F$187,4,FALSE)</f>
        <v>0.87</v>
      </c>
      <c r="MS22" s="61">
        <f t="shared" si="775"/>
        <v>0</v>
      </c>
      <c r="MT22" s="102">
        <f t="shared" si="776"/>
        <v>0</v>
      </c>
      <c r="MU22" s="58" t="e">
        <f t="shared" si="777"/>
        <v>#DIV/0!</v>
      </c>
      <c r="MV22" s="252"/>
      <c r="MW22" s="101">
        <f>VLOOKUP($B22,'Prix MP'!$A$6:$F$187,4,FALSE)</f>
        <v>0.87</v>
      </c>
      <c r="MX22" s="61">
        <f t="shared" si="778"/>
        <v>0</v>
      </c>
      <c r="MY22" s="102">
        <f t="shared" si="779"/>
        <v>0</v>
      </c>
      <c r="MZ22" s="58" t="e">
        <f t="shared" si="780"/>
        <v>#DIV/0!</v>
      </c>
      <c r="NA22" s="252"/>
      <c r="NB22" s="101">
        <f>VLOOKUP($B22,'Prix MP'!$A$6:$F$187,4,FALSE)</f>
        <v>0.87</v>
      </c>
      <c r="NC22" s="61">
        <f t="shared" si="781"/>
        <v>0</v>
      </c>
      <c r="ND22" s="102">
        <f t="shared" si="782"/>
        <v>0</v>
      </c>
      <c r="NE22" s="58" t="e">
        <f t="shared" si="783"/>
        <v>#DIV/0!</v>
      </c>
      <c r="NF22" s="252"/>
      <c r="NG22" s="101">
        <f>VLOOKUP($B22,'Prix MP'!$A$6:$F$187,4,FALSE)</f>
        <v>0.87</v>
      </c>
      <c r="NH22" s="61">
        <f t="shared" si="784"/>
        <v>0</v>
      </c>
      <c r="NI22" s="102">
        <f t="shared" si="785"/>
        <v>0</v>
      </c>
      <c r="NJ22" s="58" t="e">
        <f t="shared" si="786"/>
        <v>#DIV/0!</v>
      </c>
      <c r="NK22" s="252"/>
      <c r="NL22" s="101">
        <f>VLOOKUP($B22,'Prix MP'!$A$6:$F$187,4,FALSE)</f>
        <v>0.87</v>
      </c>
      <c r="NM22" s="61">
        <f t="shared" si="787"/>
        <v>0</v>
      </c>
      <c r="NN22" s="102">
        <f t="shared" si="788"/>
        <v>0</v>
      </c>
      <c r="NO22" s="58" t="e">
        <f t="shared" si="789"/>
        <v>#DIV/0!</v>
      </c>
      <c r="NP22" s="252"/>
      <c r="NQ22" s="101">
        <f>VLOOKUP($B22,'Prix MP'!$A$6:$F$187,4,FALSE)</f>
        <v>0.87</v>
      </c>
      <c r="NR22" s="61">
        <f t="shared" si="790"/>
        <v>0</v>
      </c>
      <c r="NS22" s="102">
        <f t="shared" si="791"/>
        <v>0</v>
      </c>
      <c r="NT22" s="58" t="e">
        <f t="shared" si="792"/>
        <v>#DIV/0!</v>
      </c>
      <c r="NU22" s="252"/>
      <c r="NV22" s="101">
        <f>VLOOKUP($B22,'Prix MP'!$A$6:$F$187,4,FALSE)</f>
        <v>0.87</v>
      </c>
      <c r="NW22" s="61">
        <f t="shared" si="793"/>
        <v>0</v>
      </c>
      <c r="NX22" s="102">
        <f t="shared" si="794"/>
        <v>0</v>
      </c>
      <c r="NY22" s="58" t="e">
        <f t="shared" si="795"/>
        <v>#DIV/0!</v>
      </c>
      <c r="NZ22" s="252"/>
      <c r="OA22" s="101">
        <f>VLOOKUP($B22,'Prix MP'!$A$6:$F$187,4,FALSE)</f>
        <v>0.87</v>
      </c>
      <c r="OB22" s="61">
        <f t="shared" si="796"/>
        <v>0</v>
      </c>
      <c r="OC22" s="102">
        <f t="shared" si="797"/>
        <v>0</v>
      </c>
      <c r="OD22" s="58" t="e">
        <f t="shared" si="798"/>
        <v>#DIV/0!</v>
      </c>
      <c r="OE22" s="252"/>
      <c r="OF22" s="101">
        <f>VLOOKUP($B22,'Prix MP'!$A$6:$F$187,4,FALSE)</f>
        <v>0.87</v>
      </c>
      <c r="OG22" s="61">
        <f t="shared" si="799"/>
        <v>0</v>
      </c>
      <c r="OH22" s="102">
        <f t="shared" si="800"/>
        <v>0</v>
      </c>
      <c r="OI22" s="58" t="e">
        <f t="shared" si="801"/>
        <v>#DIV/0!</v>
      </c>
      <c r="OJ22" s="252"/>
      <c r="OK22" s="101">
        <f>VLOOKUP($B22,'Prix MP'!$A$6:$F$187,4,FALSE)</f>
        <v>0.87</v>
      </c>
      <c r="OL22" s="61">
        <f t="shared" si="802"/>
        <v>0</v>
      </c>
      <c r="OM22" s="102">
        <f t="shared" si="803"/>
        <v>0</v>
      </c>
      <c r="ON22" s="58" t="e">
        <f t="shared" si="804"/>
        <v>#DIV/0!</v>
      </c>
      <c r="OO22" s="252"/>
      <c r="OP22" s="101">
        <f>VLOOKUP($B22,'Prix MP'!$A$6:$F$187,4,FALSE)</f>
        <v>0.87</v>
      </c>
      <c r="OQ22" s="61">
        <f t="shared" si="805"/>
        <v>0</v>
      </c>
      <c r="OR22" s="102">
        <f t="shared" si="806"/>
        <v>0</v>
      </c>
      <c r="OS22" s="58" t="e">
        <f t="shared" si="807"/>
        <v>#DIV/0!</v>
      </c>
      <c r="OT22" s="252"/>
      <c r="OU22" s="101">
        <f>VLOOKUP($B22,'Prix MP'!$A$6:$F$187,4,FALSE)</f>
        <v>0.87</v>
      </c>
      <c r="OV22" s="61">
        <f t="shared" si="808"/>
        <v>0</v>
      </c>
      <c r="OW22" s="102">
        <f t="shared" si="809"/>
        <v>0</v>
      </c>
      <c r="OX22" s="58" t="e">
        <f t="shared" si="810"/>
        <v>#DIV/0!</v>
      </c>
      <c r="OY22" s="252"/>
      <c r="OZ22" s="101">
        <f>VLOOKUP($B22,'Prix MP'!$A$6:$F$187,4,FALSE)</f>
        <v>0.87</v>
      </c>
      <c r="PA22" s="61">
        <f t="shared" si="811"/>
        <v>0</v>
      </c>
      <c r="PB22" s="102">
        <f t="shared" si="812"/>
        <v>0</v>
      </c>
      <c r="PC22" s="58" t="e">
        <f t="shared" si="813"/>
        <v>#DIV/0!</v>
      </c>
      <c r="PD22" s="252"/>
      <c r="PE22" s="101">
        <f>VLOOKUP($B22,'Prix MP'!$A$6:$F$187,4,FALSE)</f>
        <v>0.87</v>
      </c>
      <c r="PF22" s="61">
        <f t="shared" si="814"/>
        <v>0</v>
      </c>
      <c r="PG22" s="102">
        <f t="shared" si="815"/>
        <v>0</v>
      </c>
      <c r="PH22" s="58" t="e">
        <f t="shared" si="816"/>
        <v>#DIV/0!</v>
      </c>
      <c r="PI22" s="252"/>
      <c r="PJ22" s="101">
        <f>VLOOKUP($B22,'Prix MP'!$A$6:$F$187,4,FALSE)</f>
        <v>0.87</v>
      </c>
      <c r="PK22" s="61">
        <f t="shared" si="817"/>
        <v>0</v>
      </c>
      <c r="PL22" s="102">
        <f t="shared" si="818"/>
        <v>0</v>
      </c>
      <c r="PM22" s="58" t="e">
        <f t="shared" si="819"/>
        <v>#DIV/0!</v>
      </c>
      <c r="PN22" s="252"/>
      <c r="PO22" s="101">
        <f>VLOOKUP($B22,'Prix MP'!$A$6:$F$187,4,FALSE)</f>
        <v>0.87</v>
      </c>
      <c r="PP22" s="61">
        <f t="shared" si="820"/>
        <v>0</v>
      </c>
      <c r="PQ22" s="102">
        <f t="shared" si="821"/>
        <v>0</v>
      </c>
      <c r="PR22" s="58" t="e">
        <f t="shared" si="822"/>
        <v>#DIV/0!</v>
      </c>
      <c r="PS22" s="252"/>
      <c r="PT22" s="101">
        <f>VLOOKUP($B22,'Prix MP'!$A$6:$F$187,4,FALSE)</f>
        <v>0.87</v>
      </c>
      <c r="PU22" s="61">
        <f t="shared" si="823"/>
        <v>0</v>
      </c>
      <c r="PV22" s="102">
        <f t="shared" si="824"/>
        <v>0</v>
      </c>
      <c r="PW22" s="58" t="e">
        <f t="shared" si="825"/>
        <v>#DIV/0!</v>
      </c>
      <c r="PX22" s="252"/>
      <c r="PY22" s="101">
        <f>VLOOKUP($B22,'Prix MP'!$A$6:$F$187,4,FALSE)</f>
        <v>0.87</v>
      </c>
      <c r="PZ22" s="61">
        <f t="shared" si="826"/>
        <v>0</v>
      </c>
      <c r="QA22" s="102">
        <f t="shared" si="827"/>
        <v>0</v>
      </c>
      <c r="QB22" s="58" t="e">
        <f t="shared" si="828"/>
        <v>#DIV/0!</v>
      </c>
      <c r="QC22" s="252"/>
      <c r="QD22" s="101">
        <f>VLOOKUP($B22,'Prix MP'!$A$6:$F$187,4,FALSE)</f>
        <v>0.87</v>
      </c>
      <c r="QE22" s="61">
        <f t="shared" si="829"/>
        <v>0</v>
      </c>
      <c r="QF22" s="102">
        <f t="shared" si="830"/>
        <v>0</v>
      </c>
      <c r="QG22" s="58" t="e">
        <f t="shared" si="831"/>
        <v>#DIV/0!</v>
      </c>
      <c r="QH22" s="252"/>
      <c r="QI22" s="101">
        <f>VLOOKUP($B22,'Prix MP'!$A$6:$F$187,4,FALSE)</f>
        <v>0.87</v>
      </c>
      <c r="QJ22" s="61">
        <f t="shared" si="832"/>
        <v>0</v>
      </c>
      <c r="QK22" s="102">
        <f t="shared" si="833"/>
        <v>0</v>
      </c>
      <c r="QL22" s="58" t="e">
        <f t="shared" si="834"/>
        <v>#DIV/0!</v>
      </c>
      <c r="QM22" s="252"/>
      <c r="QN22" s="101">
        <f>VLOOKUP($B22,'Prix MP'!$A$6:$F$187,4,FALSE)</f>
        <v>0.87</v>
      </c>
      <c r="QO22" s="61">
        <f t="shared" si="835"/>
        <v>0</v>
      </c>
      <c r="QP22" s="102">
        <f t="shared" si="836"/>
        <v>0</v>
      </c>
      <c r="QQ22" s="58" t="e">
        <f t="shared" si="837"/>
        <v>#DIV/0!</v>
      </c>
      <c r="QR22" s="252"/>
      <c r="QS22" s="101">
        <f>VLOOKUP($B22,'Prix MP'!$A$6:$F$187,4,FALSE)</f>
        <v>0.87</v>
      </c>
      <c r="QT22" s="61">
        <f t="shared" si="838"/>
        <v>0</v>
      </c>
      <c r="QU22" s="102">
        <f t="shared" si="839"/>
        <v>0</v>
      </c>
      <c r="QV22" s="58" t="e">
        <f t="shared" si="840"/>
        <v>#DIV/0!</v>
      </c>
      <c r="QW22" s="252"/>
      <c r="QX22" s="101">
        <f>VLOOKUP($B22,'Prix MP'!$A$6:$F$187,4,FALSE)</f>
        <v>0.87</v>
      </c>
      <c r="QY22" s="61">
        <f t="shared" si="841"/>
        <v>0</v>
      </c>
      <c r="QZ22" s="102">
        <f t="shared" si="842"/>
        <v>0</v>
      </c>
      <c r="RA22" s="58" t="e">
        <f t="shared" si="843"/>
        <v>#DIV/0!</v>
      </c>
      <c r="RB22" s="252"/>
      <c r="RC22" s="101">
        <f>VLOOKUP($B22,'Prix MP'!$A$6:$F$187,4,FALSE)</f>
        <v>0.87</v>
      </c>
      <c r="RD22" s="61">
        <f t="shared" si="844"/>
        <v>0</v>
      </c>
      <c r="RE22" s="102">
        <f t="shared" si="845"/>
        <v>0</v>
      </c>
      <c r="RF22" s="58" t="e">
        <f t="shared" si="846"/>
        <v>#DIV/0!</v>
      </c>
      <c r="RG22" s="252"/>
      <c r="RH22" s="101">
        <f>VLOOKUP($B22,'Prix MP'!$A$6:$F$187,4,FALSE)</f>
        <v>0.87</v>
      </c>
      <c r="RI22" s="61">
        <f t="shared" si="847"/>
        <v>0</v>
      </c>
      <c r="RJ22" s="102">
        <f t="shared" si="848"/>
        <v>0</v>
      </c>
      <c r="RK22" s="58" t="e">
        <f t="shared" si="849"/>
        <v>#DIV/0!</v>
      </c>
      <c r="RL22" s="252"/>
      <c r="RM22" s="101">
        <f>VLOOKUP($B22,'Prix MP'!$A$6:$F$187,4,FALSE)</f>
        <v>0.87</v>
      </c>
      <c r="RN22" s="61">
        <f t="shared" si="850"/>
        <v>0</v>
      </c>
      <c r="RO22" s="102">
        <f t="shared" si="851"/>
        <v>0</v>
      </c>
      <c r="RP22" s="58" t="e">
        <f t="shared" si="852"/>
        <v>#DIV/0!</v>
      </c>
      <c r="RQ22" s="252"/>
      <c r="RR22" s="101">
        <f>VLOOKUP($B22,'Prix MP'!$A$6:$F$187,4,FALSE)</f>
        <v>0.87</v>
      </c>
      <c r="RS22" s="61">
        <f t="shared" si="853"/>
        <v>0</v>
      </c>
      <c r="RT22" s="102">
        <f t="shared" si="854"/>
        <v>0</v>
      </c>
      <c r="RU22" s="58" t="e">
        <f t="shared" si="855"/>
        <v>#DIV/0!</v>
      </c>
      <c r="RV22" s="252"/>
      <c r="RW22" s="101">
        <f>VLOOKUP($B22,'Prix MP'!$A$6:$F$187,4,FALSE)</f>
        <v>0.87</v>
      </c>
      <c r="RX22" s="61">
        <f t="shared" si="856"/>
        <v>0</v>
      </c>
      <c r="RY22" s="102">
        <f t="shared" si="857"/>
        <v>0</v>
      </c>
      <c r="RZ22" s="58" t="e">
        <f t="shared" si="858"/>
        <v>#DIV/0!</v>
      </c>
      <c r="SA22" s="252"/>
      <c r="SB22" s="101">
        <f>VLOOKUP($B22,'Prix MP'!$A$6:$F$187,4,FALSE)</f>
        <v>0.87</v>
      </c>
      <c r="SC22" s="61">
        <f t="shared" si="859"/>
        <v>0</v>
      </c>
      <c r="SD22" s="102">
        <f t="shared" si="860"/>
        <v>0</v>
      </c>
      <c r="SE22" s="58" t="e">
        <f t="shared" si="861"/>
        <v>#DIV/0!</v>
      </c>
      <c r="SF22" s="252"/>
      <c r="SG22" s="101">
        <f>VLOOKUP($B22,'Prix MP'!$A$6:$F$187,4,FALSE)</f>
        <v>0.87</v>
      </c>
      <c r="SH22" s="61">
        <f t="shared" si="862"/>
        <v>0</v>
      </c>
      <c r="SI22" s="102">
        <f t="shared" si="863"/>
        <v>0</v>
      </c>
      <c r="SJ22" s="58" t="e">
        <f t="shared" si="864"/>
        <v>#DIV/0!</v>
      </c>
      <c r="SK22" s="252"/>
      <c r="SL22" s="101">
        <f>VLOOKUP($B22,'Prix MP'!$A$6:$F$187,4,FALSE)</f>
        <v>0.87</v>
      </c>
      <c r="SM22" s="61">
        <f t="shared" si="865"/>
        <v>0</v>
      </c>
      <c r="SN22" s="102">
        <f t="shared" si="866"/>
        <v>0</v>
      </c>
      <c r="SO22" s="58" t="e">
        <f t="shared" si="867"/>
        <v>#DIV/0!</v>
      </c>
      <c r="SP22" s="252"/>
      <c r="SQ22" s="101">
        <f>VLOOKUP($B22,'Prix MP'!$A$6:$F$187,4,FALSE)</f>
        <v>0.87</v>
      </c>
      <c r="SR22" s="61">
        <f t="shared" si="868"/>
        <v>0</v>
      </c>
      <c r="SS22" s="102">
        <f t="shared" si="869"/>
        <v>0</v>
      </c>
      <c r="ST22" s="58" t="e">
        <f t="shared" si="870"/>
        <v>#DIV/0!</v>
      </c>
      <c r="SU22" s="53"/>
      <c r="SV22" s="253">
        <f t="shared" si="871"/>
        <v>10.833333333333334</v>
      </c>
      <c r="SW22" s="124">
        <f t="shared" si="896"/>
        <v>0.86999999999999988</v>
      </c>
      <c r="SX22" s="61">
        <f t="shared" si="897"/>
        <v>9.4249999999999989</v>
      </c>
      <c r="SY22" s="80">
        <f t="shared" si="898"/>
        <v>0</v>
      </c>
      <c r="SZ22" s="58">
        <f t="shared" si="899"/>
        <v>13</v>
      </c>
      <c r="TA22" s="53"/>
      <c r="TB22" s="253">
        <f t="shared" si="872"/>
        <v>13</v>
      </c>
      <c r="TC22" s="124">
        <f t="shared" si="900"/>
        <v>0.87</v>
      </c>
      <c r="TD22" s="61">
        <f t="shared" si="901"/>
        <v>11.31</v>
      </c>
      <c r="TE22" s="80">
        <f t="shared" si="902"/>
        <v>0</v>
      </c>
      <c r="TF22" s="58">
        <f t="shared" si="903"/>
        <v>13</v>
      </c>
      <c r="TG22" s="53"/>
      <c r="TH22" s="253" t="e">
        <f t="shared" si="873"/>
        <v>#DIV/0!</v>
      </c>
      <c r="TI22" s="124" t="e">
        <f t="shared" si="904"/>
        <v>#DIV/0!</v>
      </c>
      <c r="TJ22" s="61" t="e">
        <f t="shared" si="905"/>
        <v>#DIV/0!</v>
      </c>
      <c r="TK22" s="80" t="e">
        <f t="shared" si="906"/>
        <v>#DIV/0!</v>
      </c>
      <c r="TL22" s="58" t="e">
        <f t="shared" si="907"/>
        <v>#DIV/0!</v>
      </c>
      <c r="TM22" s="53"/>
      <c r="TN22" s="253">
        <f t="shared" si="874"/>
        <v>12.380952380952381</v>
      </c>
      <c r="TO22" s="124">
        <f t="shared" si="908"/>
        <v>0.87</v>
      </c>
      <c r="TP22" s="61">
        <f t="shared" si="909"/>
        <v>10.771428571428572</v>
      </c>
      <c r="TQ22" s="80">
        <f t="shared" si="910"/>
        <v>0</v>
      </c>
      <c r="TR22" s="58">
        <f t="shared" si="911"/>
        <v>13.000000000000002</v>
      </c>
      <c r="TS22" s="53"/>
      <c r="TT22" s="253" t="e">
        <f t="shared" si="875"/>
        <v>#DIV/0!</v>
      </c>
      <c r="TU22" s="124" t="e">
        <f t="shared" si="912"/>
        <v>#DIV/0!</v>
      </c>
      <c r="TV22" s="61" t="e">
        <f t="shared" si="913"/>
        <v>#DIV/0!</v>
      </c>
      <c r="TW22" s="80" t="e">
        <f t="shared" si="914"/>
        <v>#DIV/0!</v>
      </c>
      <c r="TX22" s="58" t="e">
        <f t="shared" si="915"/>
        <v>#DIV/0!</v>
      </c>
      <c r="TY22" s="53"/>
      <c r="TZ22" s="253">
        <f t="shared" si="876"/>
        <v>13.220338983050848</v>
      </c>
      <c r="UA22" s="124">
        <f t="shared" si="916"/>
        <v>0.87</v>
      </c>
      <c r="UB22" s="61">
        <f t="shared" si="917"/>
        <v>11.501694915254237</v>
      </c>
      <c r="UC22" s="80">
        <f t="shared" si="918"/>
        <v>0</v>
      </c>
      <c r="UD22" s="58">
        <f t="shared" si="919"/>
        <v>13</v>
      </c>
      <c r="UE22" s="53"/>
      <c r="UF22" s="253">
        <f t="shared" si="877"/>
        <v>10.833333333333334</v>
      </c>
      <c r="UG22" s="124">
        <f t="shared" si="920"/>
        <v>0.87</v>
      </c>
      <c r="UH22" s="61">
        <f t="shared" si="921"/>
        <v>9.4250000000000007</v>
      </c>
      <c r="UI22" s="80">
        <f t="shared" si="922"/>
        <v>0</v>
      </c>
      <c r="UJ22" s="58">
        <f t="shared" si="923"/>
        <v>13</v>
      </c>
      <c r="UK22" s="53"/>
      <c r="UL22" s="253" t="e">
        <f t="shared" si="878"/>
        <v>#DIV/0!</v>
      </c>
      <c r="UM22" s="124" t="e">
        <f t="shared" si="924"/>
        <v>#DIV/0!</v>
      </c>
      <c r="UN22" s="61" t="e">
        <f t="shared" si="925"/>
        <v>#DIV/0!</v>
      </c>
      <c r="UO22" s="80" t="e">
        <f t="shared" si="926"/>
        <v>#DIV/0!</v>
      </c>
      <c r="UP22" s="58" t="e">
        <f t="shared" si="927"/>
        <v>#DIV/0!</v>
      </c>
      <c r="UQ22" s="53"/>
      <c r="UR22" s="253" t="e">
        <f t="shared" si="879"/>
        <v>#DIV/0!</v>
      </c>
      <c r="US22" s="124" t="e">
        <f t="shared" si="928"/>
        <v>#DIV/0!</v>
      </c>
      <c r="UT22" s="61" t="e">
        <f t="shared" si="929"/>
        <v>#DIV/0!</v>
      </c>
      <c r="UU22" s="80" t="e">
        <f t="shared" si="930"/>
        <v>#DIV/0!</v>
      </c>
      <c r="UV22" s="58" t="e">
        <f t="shared" si="931"/>
        <v>#DIV/0!</v>
      </c>
      <c r="UW22" s="53"/>
      <c r="UX22" s="253">
        <f t="shared" si="880"/>
        <v>12.974051896207584</v>
      </c>
      <c r="UY22" s="124">
        <f t="shared" si="932"/>
        <v>0.87</v>
      </c>
      <c r="UZ22" s="61">
        <f t="shared" si="933"/>
        <v>11.287425149700598</v>
      </c>
      <c r="VA22" s="80">
        <f t="shared" si="934"/>
        <v>0</v>
      </c>
      <c r="VB22" s="58">
        <f t="shared" si="935"/>
        <v>13</v>
      </c>
      <c r="VC22" s="53"/>
      <c r="VD22" s="253" t="e">
        <f t="shared" si="881"/>
        <v>#DIV/0!</v>
      </c>
      <c r="VE22" s="124" t="e">
        <f t="shared" si="936"/>
        <v>#DIV/0!</v>
      </c>
      <c r="VF22" s="61" t="e">
        <f t="shared" si="937"/>
        <v>#DIV/0!</v>
      </c>
      <c r="VG22" s="80" t="e">
        <f t="shared" si="938"/>
        <v>#DIV/0!</v>
      </c>
      <c r="VH22" s="58" t="e">
        <f t="shared" si="939"/>
        <v>#DIV/0!</v>
      </c>
      <c r="VI22" s="53"/>
      <c r="VJ22" s="253" t="e">
        <f t="shared" si="882"/>
        <v>#DIV/0!</v>
      </c>
      <c r="VK22" s="124" t="e">
        <f t="shared" si="940"/>
        <v>#DIV/0!</v>
      </c>
      <c r="VL22" s="61" t="e">
        <f t="shared" si="941"/>
        <v>#DIV/0!</v>
      </c>
      <c r="VM22" s="80" t="e">
        <f t="shared" si="942"/>
        <v>#DIV/0!</v>
      </c>
      <c r="VN22" s="58" t="e">
        <f t="shared" si="943"/>
        <v>#DIV/0!</v>
      </c>
      <c r="VO22" s="53"/>
    </row>
    <row r="23" spans="2:587" x14ac:dyDescent="0.2">
      <c r="B23" t="s">
        <v>33</v>
      </c>
      <c r="C23" s="97" t="s">
        <v>220</v>
      </c>
      <c r="D23" s="96">
        <v>2.1</v>
      </c>
      <c r="E23" s="124">
        <f>VLOOKUP($B23,'Prix MP'!$A$6:$F$187,4,FALSE)</f>
        <v>0.11</v>
      </c>
      <c r="F23" s="60">
        <f t="shared" si="883"/>
        <v>0.23100000000000001</v>
      </c>
      <c r="G23" s="53"/>
      <c r="H23" s="164">
        <f t="shared" si="578"/>
        <v>2.0060933940774492</v>
      </c>
      <c r="I23" s="124">
        <f t="shared" si="884"/>
        <v>0.10999999999999997</v>
      </c>
      <c r="J23" s="61">
        <f t="shared" si="578"/>
        <v>0.22067027334851935</v>
      </c>
      <c r="K23" s="80">
        <f t="shared" si="885"/>
        <v>3.2574031890664212E-4</v>
      </c>
      <c r="L23" s="58">
        <f t="shared" si="886"/>
        <v>2.1031044776119407</v>
      </c>
      <c r="M23" s="53"/>
      <c r="N23" s="164">
        <f t="shared" si="579"/>
        <v>35.227000000000004</v>
      </c>
      <c r="O23" s="124">
        <f t="shared" si="887"/>
        <v>0.10999999999999999</v>
      </c>
      <c r="P23" s="61">
        <f t="shared" si="579"/>
        <v>3.8749699999999998</v>
      </c>
      <c r="Q23" s="80">
        <f t="shared" si="888"/>
        <v>5.7200000000001694E-3</v>
      </c>
      <c r="R23" s="58">
        <f t="shared" si="889"/>
        <v>2.1031044776119407</v>
      </c>
      <c r="S23" s="53"/>
      <c r="T23" s="96">
        <v>3.6749999999999998</v>
      </c>
      <c r="U23" s="101">
        <v>0.11</v>
      </c>
      <c r="V23" s="61">
        <f t="shared" si="890"/>
        <v>0.40425</v>
      </c>
      <c r="W23" s="102">
        <f t="shared" si="891"/>
        <v>0</v>
      </c>
      <c r="X23" s="58">
        <f t="shared" si="892"/>
        <v>2.1</v>
      </c>
      <c r="Y23" s="96">
        <v>6.3</v>
      </c>
      <c r="Z23" s="101">
        <v>0.11</v>
      </c>
      <c r="AA23" s="61">
        <f t="shared" si="893"/>
        <v>0.69299999999999995</v>
      </c>
      <c r="AB23" s="102">
        <f t="shared" si="894"/>
        <v>0</v>
      </c>
      <c r="AC23" s="58">
        <f t="shared" si="895"/>
        <v>2.1</v>
      </c>
      <c r="AD23" s="96">
        <v>4.2</v>
      </c>
      <c r="AE23" s="101">
        <v>0.11</v>
      </c>
      <c r="AF23" s="61">
        <f t="shared" si="580"/>
        <v>0.46200000000000002</v>
      </c>
      <c r="AG23" s="102">
        <f t="shared" si="581"/>
        <v>0</v>
      </c>
      <c r="AH23" s="58">
        <f t="shared" si="582"/>
        <v>2.1</v>
      </c>
      <c r="AI23" s="96">
        <v>6.2960000000000003</v>
      </c>
      <c r="AJ23" s="101">
        <v>0.11</v>
      </c>
      <c r="AK23" s="61">
        <f t="shared" si="583"/>
        <v>0.69256000000000006</v>
      </c>
      <c r="AL23" s="102">
        <f t="shared" si="584"/>
        <v>-4.3999999999999595E-4</v>
      </c>
      <c r="AM23" s="58">
        <f t="shared" si="585"/>
        <v>2.0986666666666669</v>
      </c>
      <c r="AN23" s="96">
        <v>4.202</v>
      </c>
      <c r="AO23" s="101">
        <v>0.11</v>
      </c>
      <c r="AP23" s="61">
        <f t="shared" si="586"/>
        <v>0.46222000000000002</v>
      </c>
      <c r="AQ23" s="102">
        <f t="shared" si="587"/>
        <v>2.1999999999999797E-4</v>
      </c>
      <c r="AR23" s="58">
        <f t="shared" si="588"/>
        <v>2.101</v>
      </c>
      <c r="AS23" s="96">
        <v>4.2</v>
      </c>
      <c r="AT23" s="101">
        <v>0.11</v>
      </c>
      <c r="AU23" s="61">
        <f t="shared" si="589"/>
        <v>0.46200000000000002</v>
      </c>
      <c r="AV23" s="102">
        <f t="shared" si="590"/>
        <v>0</v>
      </c>
      <c r="AW23" s="58">
        <f t="shared" si="591"/>
        <v>2.1</v>
      </c>
      <c r="AX23" s="96">
        <v>6.3540000000000001</v>
      </c>
      <c r="AY23" s="101">
        <v>0.11</v>
      </c>
      <c r="AZ23" s="61">
        <f t="shared" si="592"/>
        <v>0.69894000000000001</v>
      </c>
      <c r="BA23" s="102">
        <f t="shared" si="593"/>
        <v>5.9399999999999453E-3</v>
      </c>
      <c r="BB23" s="58">
        <f t="shared" si="594"/>
        <v>2.1179999999999999</v>
      </c>
      <c r="BC23" s="96"/>
      <c r="BD23" s="101">
        <f>VLOOKUP($B23,'Prix MP'!$A$6:$F$187,4,FALSE)</f>
        <v>0.11</v>
      </c>
      <c r="BE23" s="61">
        <f t="shared" si="595"/>
        <v>0</v>
      </c>
      <c r="BF23" s="102">
        <f t="shared" si="596"/>
        <v>0</v>
      </c>
      <c r="BG23" s="58" t="e">
        <f t="shared" si="597"/>
        <v>#DIV/0!</v>
      </c>
      <c r="BH23" s="96"/>
      <c r="BI23" s="101">
        <f>VLOOKUP($B23,'Prix MP'!$A$6:$F$187,4,FALSE)</f>
        <v>0.11</v>
      </c>
      <c r="BJ23" s="61">
        <f t="shared" si="598"/>
        <v>0</v>
      </c>
      <c r="BK23" s="102">
        <f t="shared" si="599"/>
        <v>0</v>
      </c>
      <c r="BL23" s="58" t="e">
        <f t="shared" si="600"/>
        <v>#DIV/0!</v>
      </c>
      <c r="BM23" s="96"/>
      <c r="BN23" s="101">
        <f>VLOOKUP($B23,'Prix MP'!$A$6:$F$187,4,FALSE)</f>
        <v>0.11</v>
      </c>
      <c r="BO23" s="61">
        <f t="shared" si="601"/>
        <v>0</v>
      </c>
      <c r="BP23" s="102">
        <f t="shared" si="602"/>
        <v>0</v>
      </c>
      <c r="BQ23" s="58" t="e">
        <f t="shared" si="603"/>
        <v>#DIV/0!</v>
      </c>
      <c r="BR23" s="96"/>
      <c r="BS23" s="101">
        <f>VLOOKUP($B23,'Prix MP'!$A$6:$F$187,4,FALSE)</f>
        <v>0.11</v>
      </c>
      <c r="BT23" s="61">
        <f t="shared" si="604"/>
        <v>0</v>
      </c>
      <c r="BU23" s="102">
        <f t="shared" si="605"/>
        <v>0</v>
      </c>
      <c r="BV23" s="58" t="e">
        <f t="shared" si="606"/>
        <v>#DIV/0!</v>
      </c>
      <c r="BW23" s="96"/>
      <c r="BX23" s="101">
        <f>VLOOKUP($B23,'Prix MP'!$A$6:$F$187,4,FALSE)</f>
        <v>0.11</v>
      </c>
      <c r="BY23" s="61">
        <f t="shared" si="607"/>
        <v>0</v>
      </c>
      <c r="BZ23" s="102">
        <f t="shared" si="608"/>
        <v>0</v>
      </c>
      <c r="CA23" s="58" t="e">
        <f t="shared" si="609"/>
        <v>#DIV/0!</v>
      </c>
      <c r="CB23" s="96"/>
      <c r="CC23" s="101">
        <f>VLOOKUP($B23,'Prix MP'!$A$6:$F$187,4,FALSE)</f>
        <v>0.11</v>
      </c>
      <c r="CD23" s="61">
        <f t="shared" si="610"/>
        <v>0</v>
      </c>
      <c r="CE23" s="102">
        <f t="shared" si="611"/>
        <v>0</v>
      </c>
      <c r="CF23" s="58" t="e">
        <f t="shared" si="612"/>
        <v>#DIV/0!</v>
      </c>
      <c r="CG23" s="96"/>
      <c r="CH23" s="101">
        <f>VLOOKUP($B23,'Prix MP'!$A$6:$F$187,4,FALSE)</f>
        <v>0.11</v>
      </c>
      <c r="CI23" s="61">
        <f t="shared" si="613"/>
        <v>0</v>
      </c>
      <c r="CJ23" s="102">
        <f t="shared" si="614"/>
        <v>0</v>
      </c>
      <c r="CK23" s="58" t="e">
        <f t="shared" si="615"/>
        <v>#DIV/0!</v>
      </c>
      <c r="CL23" s="96"/>
      <c r="CM23" s="101">
        <f>VLOOKUP($B23,'Prix MP'!$A$6:$F$187,4,FALSE)</f>
        <v>0.11</v>
      </c>
      <c r="CN23" s="61">
        <f t="shared" si="616"/>
        <v>0</v>
      </c>
      <c r="CO23" s="102">
        <f t="shared" si="617"/>
        <v>0</v>
      </c>
      <c r="CP23" s="58" t="e">
        <f t="shared" si="618"/>
        <v>#DIV/0!</v>
      </c>
      <c r="CQ23" s="96"/>
      <c r="CR23" s="101">
        <f>VLOOKUP($B23,'Prix MP'!$A$6:$F$187,4,FALSE)</f>
        <v>0.11</v>
      </c>
      <c r="CS23" s="61">
        <f t="shared" si="619"/>
        <v>0</v>
      </c>
      <c r="CT23" s="102">
        <f t="shared" si="620"/>
        <v>0</v>
      </c>
      <c r="CU23" s="58" t="e">
        <f t="shared" si="621"/>
        <v>#DIV/0!</v>
      </c>
      <c r="CV23" s="96"/>
      <c r="CW23" s="101">
        <f>VLOOKUP($B23,'Prix MP'!$A$6:$F$187,4,FALSE)</f>
        <v>0.11</v>
      </c>
      <c r="CX23" s="61">
        <f t="shared" si="622"/>
        <v>0</v>
      </c>
      <c r="CY23" s="102">
        <f t="shared" si="623"/>
        <v>0</v>
      </c>
      <c r="CZ23" s="58" t="e">
        <f t="shared" si="624"/>
        <v>#DIV/0!</v>
      </c>
      <c r="DA23" s="96"/>
      <c r="DB23" s="101">
        <f>VLOOKUP($B23,'Prix MP'!$A$6:$F$187,4,FALSE)</f>
        <v>0.11</v>
      </c>
      <c r="DC23" s="61">
        <f t="shared" si="625"/>
        <v>0</v>
      </c>
      <c r="DD23" s="102">
        <f t="shared" si="626"/>
        <v>0</v>
      </c>
      <c r="DE23" s="58" t="e">
        <f t="shared" si="627"/>
        <v>#DIV/0!</v>
      </c>
      <c r="DF23" s="96"/>
      <c r="DG23" s="101">
        <f>VLOOKUP($B23,'Prix MP'!$A$6:$F$187,4,FALSE)</f>
        <v>0.11</v>
      </c>
      <c r="DH23" s="61">
        <f t="shared" si="628"/>
        <v>0</v>
      </c>
      <c r="DI23" s="102">
        <f t="shared" si="629"/>
        <v>0</v>
      </c>
      <c r="DJ23" s="58" t="e">
        <f t="shared" si="630"/>
        <v>#DIV/0!</v>
      </c>
      <c r="DK23" s="96"/>
      <c r="DL23" s="101">
        <f>VLOOKUP($B23,'Prix MP'!$A$6:$F$187,4,FALSE)</f>
        <v>0.11</v>
      </c>
      <c r="DM23" s="61">
        <f t="shared" si="631"/>
        <v>0</v>
      </c>
      <c r="DN23" s="102">
        <f t="shared" si="632"/>
        <v>0</v>
      </c>
      <c r="DO23" s="58" t="e">
        <f t="shared" si="633"/>
        <v>#DIV/0!</v>
      </c>
      <c r="DP23" s="96"/>
      <c r="DQ23" s="101">
        <f>VLOOKUP($B23,'Prix MP'!$A$6:$F$187,4,FALSE)</f>
        <v>0.11</v>
      </c>
      <c r="DR23" s="61">
        <f t="shared" si="634"/>
        <v>0</v>
      </c>
      <c r="DS23" s="102">
        <f t="shared" si="635"/>
        <v>0</v>
      </c>
      <c r="DT23" s="58" t="e">
        <f t="shared" si="636"/>
        <v>#DIV/0!</v>
      </c>
      <c r="DU23" s="96"/>
      <c r="DV23" s="101">
        <f>VLOOKUP($B23,'Prix MP'!$A$6:$F$187,4,FALSE)</f>
        <v>0.11</v>
      </c>
      <c r="DW23" s="61">
        <f t="shared" si="637"/>
        <v>0</v>
      </c>
      <c r="DX23" s="102">
        <f t="shared" si="638"/>
        <v>0</v>
      </c>
      <c r="DY23" s="58" t="e">
        <f t="shared" si="639"/>
        <v>#DIV/0!</v>
      </c>
      <c r="DZ23" s="96"/>
      <c r="EA23" s="101">
        <f>VLOOKUP($B23,'Prix MP'!$A$6:$F$187,4,FALSE)</f>
        <v>0.11</v>
      </c>
      <c r="EB23" s="61">
        <f t="shared" si="640"/>
        <v>0</v>
      </c>
      <c r="EC23" s="102">
        <f t="shared" si="641"/>
        <v>0</v>
      </c>
      <c r="ED23" s="58" t="e">
        <f t="shared" si="642"/>
        <v>#DIV/0!</v>
      </c>
      <c r="EE23" s="96"/>
      <c r="EF23" s="101">
        <f>VLOOKUP($B23,'Prix MP'!$A$6:$F$187,4,FALSE)</f>
        <v>0.11</v>
      </c>
      <c r="EG23" s="61">
        <f t="shared" si="643"/>
        <v>0</v>
      </c>
      <c r="EH23" s="102">
        <f t="shared" si="644"/>
        <v>0</v>
      </c>
      <c r="EI23" s="58" t="e">
        <f t="shared" si="645"/>
        <v>#DIV/0!</v>
      </c>
      <c r="EJ23" s="96"/>
      <c r="EK23" s="101">
        <f>VLOOKUP($B23,'Prix MP'!$A$6:$F$187,4,FALSE)</f>
        <v>0.11</v>
      </c>
      <c r="EL23" s="61">
        <f t="shared" si="646"/>
        <v>0</v>
      </c>
      <c r="EM23" s="102">
        <f t="shared" si="647"/>
        <v>0</v>
      </c>
      <c r="EN23" s="58" t="e">
        <f t="shared" si="648"/>
        <v>#DIV/0!</v>
      </c>
      <c r="EO23" s="96"/>
      <c r="EP23" s="101">
        <f>VLOOKUP($B23,'Prix MP'!$A$6:$F$187,4,FALSE)</f>
        <v>0.11</v>
      </c>
      <c r="EQ23" s="61">
        <f t="shared" si="649"/>
        <v>0</v>
      </c>
      <c r="ER23" s="102">
        <f t="shared" si="650"/>
        <v>0</v>
      </c>
      <c r="ES23" s="58" t="e">
        <f t="shared" si="651"/>
        <v>#DIV/0!</v>
      </c>
      <c r="ET23" s="96"/>
      <c r="EU23" s="101">
        <f>VLOOKUP($B23,'Prix MP'!$A$6:$F$187,4,FALSE)</f>
        <v>0.11</v>
      </c>
      <c r="EV23" s="61">
        <f t="shared" si="652"/>
        <v>0</v>
      </c>
      <c r="EW23" s="102">
        <f t="shared" si="653"/>
        <v>0</v>
      </c>
      <c r="EX23" s="58" t="e">
        <f t="shared" si="654"/>
        <v>#DIV/0!</v>
      </c>
      <c r="EY23" s="96"/>
      <c r="EZ23" s="101">
        <f>VLOOKUP($B23,'Prix MP'!$A$6:$F$187,4,FALSE)</f>
        <v>0.11</v>
      </c>
      <c r="FA23" s="61">
        <f t="shared" si="655"/>
        <v>0</v>
      </c>
      <c r="FB23" s="102">
        <f t="shared" si="656"/>
        <v>0</v>
      </c>
      <c r="FC23" s="58" t="e">
        <f t="shared" si="657"/>
        <v>#DIV/0!</v>
      </c>
      <c r="FD23" s="96"/>
      <c r="FE23" s="101">
        <f>VLOOKUP($B23,'Prix MP'!$A$6:$F$187,4,FALSE)</f>
        <v>0.11</v>
      </c>
      <c r="FF23" s="61">
        <f t="shared" si="658"/>
        <v>0</v>
      </c>
      <c r="FG23" s="102">
        <f t="shared" si="659"/>
        <v>0</v>
      </c>
      <c r="FH23" s="58" t="e">
        <f t="shared" si="660"/>
        <v>#DIV/0!</v>
      </c>
      <c r="FI23" s="96"/>
      <c r="FJ23" s="101">
        <f>VLOOKUP($B23,'Prix MP'!$A$6:$F$187,4,FALSE)</f>
        <v>0.11</v>
      </c>
      <c r="FK23" s="61">
        <f t="shared" si="661"/>
        <v>0</v>
      </c>
      <c r="FL23" s="102">
        <f t="shared" si="662"/>
        <v>0</v>
      </c>
      <c r="FM23" s="58" t="e">
        <f t="shared" si="663"/>
        <v>#DIV/0!</v>
      </c>
      <c r="FN23" s="96"/>
      <c r="FO23" s="101">
        <f>VLOOKUP($B23,'Prix MP'!$A$6:$F$187,4,FALSE)</f>
        <v>0.11</v>
      </c>
      <c r="FP23" s="61">
        <f t="shared" si="664"/>
        <v>0</v>
      </c>
      <c r="FQ23" s="102">
        <f t="shared" si="665"/>
        <v>0</v>
      </c>
      <c r="FR23" s="58" t="e">
        <f t="shared" si="666"/>
        <v>#DIV/0!</v>
      </c>
      <c r="FS23" s="96"/>
      <c r="FT23" s="101">
        <f>VLOOKUP($B23,'Prix MP'!$A$6:$F$187,4,FALSE)</f>
        <v>0.11</v>
      </c>
      <c r="FU23" s="61">
        <f t="shared" si="667"/>
        <v>0</v>
      </c>
      <c r="FV23" s="102">
        <f t="shared" si="668"/>
        <v>0</v>
      </c>
      <c r="FW23" s="58" t="e">
        <f t="shared" si="669"/>
        <v>#DIV/0!</v>
      </c>
      <c r="FX23" s="96"/>
      <c r="FY23" s="101">
        <f>VLOOKUP($B23,'Prix MP'!$A$6:$F$187,4,FALSE)</f>
        <v>0.11</v>
      </c>
      <c r="FZ23" s="61">
        <f t="shared" si="670"/>
        <v>0</v>
      </c>
      <c r="GA23" s="102">
        <f t="shared" si="671"/>
        <v>0</v>
      </c>
      <c r="GB23" s="58" t="e">
        <f t="shared" si="672"/>
        <v>#DIV/0!</v>
      </c>
      <c r="GC23" s="96"/>
      <c r="GD23" s="101">
        <f>VLOOKUP($B23,'Prix MP'!$A$6:$F$187,4,FALSE)</f>
        <v>0.11</v>
      </c>
      <c r="GE23" s="61">
        <f t="shared" si="673"/>
        <v>0</v>
      </c>
      <c r="GF23" s="102">
        <f t="shared" si="674"/>
        <v>0</v>
      </c>
      <c r="GG23" s="58" t="e">
        <f t="shared" si="675"/>
        <v>#DIV/0!</v>
      </c>
      <c r="GH23" s="96"/>
      <c r="GI23" s="101">
        <f>VLOOKUP($B23,'Prix MP'!$A$6:$F$187,4,FALSE)</f>
        <v>0.11</v>
      </c>
      <c r="GJ23" s="61">
        <f t="shared" si="676"/>
        <v>0</v>
      </c>
      <c r="GK23" s="102">
        <f t="shared" si="677"/>
        <v>0</v>
      </c>
      <c r="GL23" s="58" t="e">
        <f t="shared" si="678"/>
        <v>#DIV/0!</v>
      </c>
      <c r="GM23" s="96"/>
      <c r="GN23" s="101">
        <f>VLOOKUP($B23,'Prix MP'!$A$6:$F$187,4,FALSE)</f>
        <v>0.11</v>
      </c>
      <c r="GO23" s="61">
        <f t="shared" si="679"/>
        <v>0</v>
      </c>
      <c r="GP23" s="102">
        <f t="shared" si="680"/>
        <v>0</v>
      </c>
      <c r="GQ23" s="58" t="e">
        <f t="shared" si="681"/>
        <v>#DIV/0!</v>
      </c>
      <c r="GR23" s="96"/>
      <c r="GS23" s="101">
        <f>VLOOKUP($B23,'Prix MP'!$A$6:$F$187,4,FALSE)</f>
        <v>0.11</v>
      </c>
      <c r="GT23" s="61">
        <f t="shared" si="682"/>
        <v>0</v>
      </c>
      <c r="GU23" s="102">
        <f t="shared" si="683"/>
        <v>0</v>
      </c>
      <c r="GV23" s="58" t="e">
        <f t="shared" si="684"/>
        <v>#DIV/0!</v>
      </c>
      <c r="GW23" s="96"/>
      <c r="GX23" s="101">
        <f>VLOOKUP($B23,'Prix MP'!$A$6:$F$187,4,FALSE)</f>
        <v>0.11</v>
      </c>
      <c r="GY23" s="61">
        <f t="shared" si="685"/>
        <v>0</v>
      </c>
      <c r="GZ23" s="102">
        <f t="shared" si="686"/>
        <v>0</v>
      </c>
      <c r="HA23" s="58" t="e">
        <f t="shared" si="687"/>
        <v>#DIV/0!</v>
      </c>
      <c r="HB23" s="96"/>
      <c r="HC23" s="101">
        <f>VLOOKUP($B23,'Prix MP'!$A$6:$F$187,4,FALSE)</f>
        <v>0.11</v>
      </c>
      <c r="HD23" s="61">
        <f t="shared" si="688"/>
        <v>0</v>
      </c>
      <c r="HE23" s="102">
        <f t="shared" si="689"/>
        <v>0</v>
      </c>
      <c r="HF23" s="58" t="e">
        <f t="shared" si="690"/>
        <v>#DIV/0!</v>
      </c>
      <c r="HG23" s="96"/>
      <c r="HH23" s="101">
        <f>VLOOKUP($B23,'Prix MP'!$A$6:$F$187,4,FALSE)</f>
        <v>0.11</v>
      </c>
      <c r="HI23" s="61">
        <f t="shared" si="691"/>
        <v>0</v>
      </c>
      <c r="HJ23" s="102">
        <f t="shared" si="692"/>
        <v>0</v>
      </c>
      <c r="HK23" s="58" t="e">
        <f t="shared" si="693"/>
        <v>#DIV/0!</v>
      </c>
      <c r="HL23" s="96"/>
      <c r="HM23" s="101">
        <f>VLOOKUP($B23,'Prix MP'!$A$6:$F$187,4,FALSE)</f>
        <v>0.11</v>
      </c>
      <c r="HN23" s="61">
        <f t="shared" si="694"/>
        <v>0</v>
      </c>
      <c r="HO23" s="102">
        <f t="shared" si="695"/>
        <v>0</v>
      </c>
      <c r="HP23" s="58" t="e">
        <f t="shared" si="696"/>
        <v>#DIV/0!</v>
      </c>
      <c r="HQ23" s="96"/>
      <c r="HR23" s="101">
        <f>VLOOKUP($B23,'Prix MP'!$A$6:$F$187,4,FALSE)</f>
        <v>0.11</v>
      </c>
      <c r="HS23" s="61">
        <f t="shared" si="697"/>
        <v>0</v>
      </c>
      <c r="HT23" s="102">
        <f t="shared" si="698"/>
        <v>0</v>
      </c>
      <c r="HU23" s="58" t="e">
        <f t="shared" si="699"/>
        <v>#DIV/0!</v>
      </c>
      <c r="HV23" s="96"/>
      <c r="HW23" s="101">
        <f>VLOOKUP($B23,'Prix MP'!$A$6:$F$187,4,FALSE)</f>
        <v>0.11</v>
      </c>
      <c r="HX23" s="61">
        <f t="shared" si="700"/>
        <v>0</v>
      </c>
      <c r="HY23" s="102">
        <f t="shared" si="701"/>
        <v>0</v>
      </c>
      <c r="HZ23" s="58" t="e">
        <f t="shared" si="702"/>
        <v>#DIV/0!</v>
      </c>
      <c r="IA23" s="96"/>
      <c r="IB23" s="101">
        <f>VLOOKUP($B23,'Prix MP'!$A$6:$F$187,4,FALSE)</f>
        <v>0.11</v>
      </c>
      <c r="IC23" s="61">
        <f t="shared" si="703"/>
        <v>0</v>
      </c>
      <c r="ID23" s="102">
        <f t="shared" si="704"/>
        <v>0</v>
      </c>
      <c r="IE23" s="58" t="e">
        <f t="shared" si="705"/>
        <v>#DIV/0!</v>
      </c>
      <c r="IF23" s="96"/>
      <c r="IG23" s="101">
        <f>VLOOKUP($B23,'Prix MP'!$A$6:$F$187,4,FALSE)</f>
        <v>0.11</v>
      </c>
      <c r="IH23" s="61">
        <f t="shared" si="706"/>
        <v>0</v>
      </c>
      <c r="II23" s="102">
        <f t="shared" si="707"/>
        <v>0</v>
      </c>
      <c r="IJ23" s="58" t="e">
        <f t="shared" si="708"/>
        <v>#DIV/0!</v>
      </c>
      <c r="IK23" s="96"/>
      <c r="IL23" s="101">
        <f>VLOOKUP($B23,'Prix MP'!$A$6:$F$187,4,FALSE)</f>
        <v>0.11</v>
      </c>
      <c r="IM23" s="61">
        <f t="shared" si="709"/>
        <v>0</v>
      </c>
      <c r="IN23" s="102">
        <f t="shared" si="710"/>
        <v>0</v>
      </c>
      <c r="IO23" s="58" t="e">
        <f t="shared" si="711"/>
        <v>#DIV/0!</v>
      </c>
      <c r="IP23" s="96"/>
      <c r="IQ23" s="101">
        <f>VLOOKUP($B23,'Prix MP'!$A$6:$F$187,4,FALSE)</f>
        <v>0.11</v>
      </c>
      <c r="IR23" s="61">
        <f t="shared" si="712"/>
        <v>0</v>
      </c>
      <c r="IS23" s="102">
        <f t="shared" si="713"/>
        <v>0</v>
      </c>
      <c r="IT23" s="58" t="e">
        <f t="shared" si="714"/>
        <v>#DIV/0!</v>
      </c>
      <c r="IU23" s="96"/>
      <c r="IV23" s="101">
        <f>VLOOKUP($B23,'Prix MP'!$A$6:$F$187,4,FALSE)</f>
        <v>0.11</v>
      </c>
      <c r="IW23" s="61">
        <f t="shared" si="715"/>
        <v>0</v>
      </c>
      <c r="IX23" s="102">
        <f t="shared" si="716"/>
        <v>0</v>
      </c>
      <c r="IY23" s="58" t="e">
        <f t="shared" si="717"/>
        <v>#DIV/0!</v>
      </c>
      <c r="IZ23" s="96"/>
      <c r="JA23" s="101">
        <f>VLOOKUP($B23,'Prix MP'!$A$6:$F$187,4,FALSE)</f>
        <v>0.11</v>
      </c>
      <c r="JB23" s="61">
        <f t="shared" si="718"/>
        <v>0</v>
      </c>
      <c r="JC23" s="102">
        <f t="shared" si="719"/>
        <v>0</v>
      </c>
      <c r="JD23" s="58" t="e">
        <f t="shared" si="720"/>
        <v>#DIV/0!</v>
      </c>
      <c r="JE23" s="96"/>
      <c r="JF23" s="101">
        <f>VLOOKUP($B23,'Prix MP'!$A$6:$F$187,4,FALSE)</f>
        <v>0.11</v>
      </c>
      <c r="JG23" s="61">
        <f t="shared" si="721"/>
        <v>0</v>
      </c>
      <c r="JH23" s="102">
        <f t="shared" si="722"/>
        <v>0</v>
      </c>
      <c r="JI23" s="58" t="e">
        <f t="shared" si="723"/>
        <v>#DIV/0!</v>
      </c>
      <c r="JJ23" s="96"/>
      <c r="JK23" s="101">
        <f>VLOOKUP($B23,'Prix MP'!$A$6:$F$187,4,FALSE)</f>
        <v>0.11</v>
      </c>
      <c r="JL23" s="61">
        <f t="shared" si="724"/>
        <v>0</v>
      </c>
      <c r="JM23" s="102">
        <f t="shared" si="725"/>
        <v>0</v>
      </c>
      <c r="JN23" s="58" t="e">
        <f t="shared" si="726"/>
        <v>#DIV/0!</v>
      </c>
      <c r="JO23" s="96"/>
      <c r="JP23" s="101">
        <f>VLOOKUP($B23,'Prix MP'!$A$6:$F$187,4,FALSE)</f>
        <v>0.11</v>
      </c>
      <c r="JQ23" s="61">
        <f t="shared" si="727"/>
        <v>0</v>
      </c>
      <c r="JR23" s="102">
        <f t="shared" si="728"/>
        <v>0</v>
      </c>
      <c r="JS23" s="58" t="e">
        <f t="shared" si="729"/>
        <v>#DIV/0!</v>
      </c>
      <c r="JT23" s="96"/>
      <c r="JU23" s="101">
        <f>VLOOKUP($B23,'Prix MP'!$A$6:$F$187,4,FALSE)</f>
        <v>0.11</v>
      </c>
      <c r="JV23" s="61">
        <f t="shared" si="730"/>
        <v>0</v>
      </c>
      <c r="JW23" s="102">
        <f t="shared" si="731"/>
        <v>0</v>
      </c>
      <c r="JX23" s="58" t="e">
        <f t="shared" si="732"/>
        <v>#DIV/0!</v>
      </c>
      <c r="JY23" s="96"/>
      <c r="JZ23" s="101">
        <f>VLOOKUP($B23,'Prix MP'!$A$6:$F$187,4,FALSE)</f>
        <v>0.11</v>
      </c>
      <c r="KA23" s="61">
        <f t="shared" si="733"/>
        <v>0</v>
      </c>
      <c r="KB23" s="102">
        <f t="shared" si="734"/>
        <v>0</v>
      </c>
      <c r="KC23" s="58" t="e">
        <f t="shared" si="735"/>
        <v>#DIV/0!</v>
      </c>
      <c r="KD23" s="96"/>
      <c r="KE23" s="101">
        <f>VLOOKUP($B23,'Prix MP'!$A$6:$F$187,4,FALSE)</f>
        <v>0.11</v>
      </c>
      <c r="KF23" s="61">
        <f t="shared" si="736"/>
        <v>0</v>
      </c>
      <c r="KG23" s="102">
        <f t="shared" si="737"/>
        <v>0</v>
      </c>
      <c r="KH23" s="58" t="e">
        <f t="shared" si="738"/>
        <v>#DIV/0!</v>
      </c>
      <c r="KI23" s="96"/>
      <c r="KJ23" s="101">
        <f>VLOOKUP($B23,'Prix MP'!$A$6:$F$187,4,FALSE)</f>
        <v>0.11</v>
      </c>
      <c r="KK23" s="61">
        <f t="shared" si="739"/>
        <v>0</v>
      </c>
      <c r="KL23" s="102">
        <f t="shared" si="740"/>
        <v>0</v>
      </c>
      <c r="KM23" s="58" t="e">
        <f t="shared" si="741"/>
        <v>#DIV/0!</v>
      </c>
      <c r="KN23" s="96"/>
      <c r="KO23" s="101">
        <f>VLOOKUP($B23,'Prix MP'!$A$6:$F$187,4,FALSE)</f>
        <v>0.11</v>
      </c>
      <c r="KP23" s="61">
        <f t="shared" si="742"/>
        <v>0</v>
      </c>
      <c r="KQ23" s="102">
        <f t="shared" si="743"/>
        <v>0</v>
      </c>
      <c r="KR23" s="58" t="e">
        <f t="shared" si="744"/>
        <v>#DIV/0!</v>
      </c>
      <c r="KS23" s="96"/>
      <c r="KT23" s="101">
        <f>VLOOKUP($B23,'Prix MP'!$A$6:$F$187,4,FALSE)</f>
        <v>0.11</v>
      </c>
      <c r="KU23" s="61">
        <f t="shared" si="745"/>
        <v>0</v>
      </c>
      <c r="KV23" s="102">
        <f t="shared" si="746"/>
        <v>0</v>
      </c>
      <c r="KW23" s="58" t="e">
        <f t="shared" si="747"/>
        <v>#DIV/0!</v>
      </c>
      <c r="KX23" s="96"/>
      <c r="KY23" s="101">
        <f>VLOOKUP($B23,'Prix MP'!$A$6:$F$187,4,FALSE)</f>
        <v>0.11</v>
      </c>
      <c r="KZ23" s="61">
        <f t="shared" si="748"/>
        <v>0</v>
      </c>
      <c r="LA23" s="102">
        <f t="shared" si="749"/>
        <v>0</v>
      </c>
      <c r="LB23" s="58" t="e">
        <f t="shared" si="750"/>
        <v>#DIV/0!</v>
      </c>
      <c r="LC23" s="96"/>
      <c r="LD23" s="101">
        <f>VLOOKUP($B23,'Prix MP'!$A$6:$F$187,4,FALSE)</f>
        <v>0.11</v>
      </c>
      <c r="LE23" s="61">
        <f t="shared" si="751"/>
        <v>0</v>
      </c>
      <c r="LF23" s="102">
        <f t="shared" si="752"/>
        <v>0</v>
      </c>
      <c r="LG23" s="58" t="e">
        <f t="shared" si="753"/>
        <v>#DIV/0!</v>
      </c>
      <c r="LH23" s="96"/>
      <c r="LI23" s="101">
        <f>VLOOKUP($B23,'Prix MP'!$A$6:$F$187,4,FALSE)</f>
        <v>0.11</v>
      </c>
      <c r="LJ23" s="61">
        <f t="shared" si="754"/>
        <v>0</v>
      </c>
      <c r="LK23" s="102">
        <f t="shared" si="755"/>
        <v>0</v>
      </c>
      <c r="LL23" s="58" t="e">
        <f t="shared" si="756"/>
        <v>#DIV/0!</v>
      </c>
      <c r="LM23" s="96"/>
      <c r="LN23" s="101">
        <f>VLOOKUP($B23,'Prix MP'!$A$6:$F$187,4,FALSE)</f>
        <v>0.11</v>
      </c>
      <c r="LO23" s="61">
        <f t="shared" si="757"/>
        <v>0</v>
      </c>
      <c r="LP23" s="102">
        <f t="shared" si="758"/>
        <v>0</v>
      </c>
      <c r="LQ23" s="58" t="e">
        <f t="shared" si="759"/>
        <v>#DIV/0!</v>
      </c>
      <c r="LR23" s="96"/>
      <c r="LS23" s="101">
        <f>VLOOKUP($B23,'Prix MP'!$A$6:$F$187,4,FALSE)</f>
        <v>0.11</v>
      </c>
      <c r="LT23" s="61">
        <f t="shared" si="760"/>
        <v>0</v>
      </c>
      <c r="LU23" s="102">
        <f t="shared" si="761"/>
        <v>0</v>
      </c>
      <c r="LV23" s="58" t="e">
        <f t="shared" si="762"/>
        <v>#DIV/0!</v>
      </c>
      <c r="LW23" s="96"/>
      <c r="LX23" s="101">
        <f>VLOOKUP($B23,'Prix MP'!$A$6:$F$187,4,FALSE)</f>
        <v>0.11</v>
      </c>
      <c r="LY23" s="61">
        <f t="shared" si="763"/>
        <v>0</v>
      </c>
      <c r="LZ23" s="102">
        <f t="shared" si="764"/>
        <v>0</v>
      </c>
      <c r="MA23" s="58" t="e">
        <f t="shared" si="765"/>
        <v>#DIV/0!</v>
      </c>
      <c r="MB23" s="96"/>
      <c r="MC23" s="101">
        <f>VLOOKUP($B23,'Prix MP'!$A$6:$F$187,4,FALSE)</f>
        <v>0.11</v>
      </c>
      <c r="MD23" s="61">
        <f t="shared" si="766"/>
        <v>0</v>
      </c>
      <c r="ME23" s="102">
        <f t="shared" si="767"/>
        <v>0</v>
      </c>
      <c r="MF23" s="58" t="e">
        <f t="shared" si="768"/>
        <v>#DIV/0!</v>
      </c>
      <c r="MG23" s="96"/>
      <c r="MH23" s="101">
        <f>VLOOKUP($B23,'Prix MP'!$A$6:$F$187,4,FALSE)</f>
        <v>0.11</v>
      </c>
      <c r="MI23" s="61">
        <f t="shared" si="769"/>
        <v>0</v>
      </c>
      <c r="MJ23" s="102">
        <f t="shared" si="770"/>
        <v>0</v>
      </c>
      <c r="MK23" s="58" t="e">
        <f t="shared" si="771"/>
        <v>#DIV/0!</v>
      </c>
      <c r="ML23" s="96"/>
      <c r="MM23" s="101">
        <f>VLOOKUP($B23,'Prix MP'!$A$6:$F$187,4,FALSE)</f>
        <v>0.11</v>
      </c>
      <c r="MN23" s="61">
        <f t="shared" si="772"/>
        <v>0</v>
      </c>
      <c r="MO23" s="102">
        <f t="shared" si="773"/>
        <v>0</v>
      </c>
      <c r="MP23" s="58" t="e">
        <f t="shared" si="774"/>
        <v>#DIV/0!</v>
      </c>
      <c r="MQ23" s="96"/>
      <c r="MR23" s="101">
        <f>VLOOKUP($B23,'Prix MP'!$A$6:$F$187,4,FALSE)</f>
        <v>0.11</v>
      </c>
      <c r="MS23" s="61">
        <f t="shared" si="775"/>
        <v>0</v>
      </c>
      <c r="MT23" s="102">
        <f t="shared" si="776"/>
        <v>0</v>
      </c>
      <c r="MU23" s="58" t="e">
        <f t="shared" si="777"/>
        <v>#DIV/0!</v>
      </c>
      <c r="MV23" s="96"/>
      <c r="MW23" s="101">
        <f>VLOOKUP($B23,'Prix MP'!$A$6:$F$187,4,FALSE)</f>
        <v>0.11</v>
      </c>
      <c r="MX23" s="61">
        <f t="shared" si="778"/>
        <v>0</v>
      </c>
      <c r="MY23" s="102">
        <f t="shared" si="779"/>
        <v>0</v>
      </c>
      <c r="MZ23" s="58" t="e">
        <f t="shared" si="780"/>
        <v>#DIV/0!</v>
      </c>
      <c r="NA23" s="96"/>
      <c r="NB23" s="101">
        <f>VLOOKUP($B23,'Prix MP'!$A$6:$F$187,4,FALSE)</f>
        <v>0.11</v>
      </c>
      <c r="NC23" s="61">
        <f t="shared" si="781"/>
        <v>0</v>
      </c>
      <c r="ND23" s="102">
        <f t="shared" si="782"/>
        <v>0</v>
      </c>
      <c r="NE23" s="58" t="e">
        <f t="shared" si="783"/>
        <v>#DIV/0!</v>
      </c>
      <c r="NF23" s="96"/>
      <c r="NG23" s="101">
        <f>VLOOKUP($B23,'Prix MP'!$A$6:$F$187,4,FALSE)</f>
        <v>0.11</v>
      </c>
      <c r="NH23" s="61">
        <f t="shared" si="784"/>
        <v>0</v>
      </c>
      <c r="NI23" s="102">
        <f t="shared" si="785"/>
        <v>0</v>
      </c>
      <c r="NJ23" s="58" t="e">
        <f t="shared" si="786"/>
        <v>#DIV/0!</v>
      </c>
      <c r="NK23" s="96"/>
      <c r="NL23" s="101">
        <f>VLOOKUP($B23,'Prix MP'!$A$6:$F$187,4,FALSE)</f>
        <v>0.11</v>
      </c>
      <c r="NM23" s="61">
        <f t="shared" si="787"/>
        <v>0</v>
      </c>
      <c r="NN23" s="102">
        <f t="shared" si="788"/>
        <v>0</v>
      </c>
      <c r="NO23" s="58" t="e">
        <f t="shared" si="789"/>
        <v>#DIV/0!</v>
      </c>
      <c r="NP23" s="96"/>
      <c r="NQ23" s="101">
        <f>VLOOKUP($B23,'Prix MP'!$A$6:$F$187,4,FALSE)</f>
        <v>0.11</v>
      </c>
      <c r="NR23" s="61">
        <f t="shared" si="790"/>
        <v>0</v>
      </c>
      <c r="NS23" s="102">
        <f t="shared" si="791"/>
        <v>0</v>
      </c>
      <c r="NT23" s="58" t="e">
        <f t="shared" si="792"/>
        <v>#DIV/0!</v>
      </c>
      <c r="NU23" s="96"/>
      <c r="NV23" s="101">
        <f>VLOOKUP($B23,'Prix MP'!$A$6:$F$187,4,FALSE)</f>
        <v>0.11</v>
      </c>
      <c r="NW23" s="61">
        <f t="shared" si="793"/>
        <v>0</v>
      </c>
      <c r="NX23" s="102">
        <f t="shared" si="794"/>
        <v>0</v>
      </c>
      <c r="NY23" s="58" t="e">
        <f t="shared" si="795"/>
        <v>#DIV/0!</v>
      </c>
      <c r="NZ23" s="96"/>
      <c r="OA23" s="101">
        <f>VLOOKUP($B23,'Prix MP'!$A$6:$F$187,4,FALSE)</f>
        <v>0.11</v>
      </c>
      <c r="OB23" s="61">
        <f t="shared" si="796"/>
        <v>0</v>
      </c>
      <c r="OC23" s="102">
        <f t="shared" si="797"/>
        <v>0</v>
      </c>
      <c r="OD23" s="58" t="e">
        <f t="shared" si="798"/>
        <v>#DIV/0!</v>
      </c>
      <c r="OE23" s="96"/>
      <c r="OF23" s="101">
        <f>VLOOKUP($B23,'Prix MP'!$A$6:$F$187,4,FALSE)</f>
        <v>0.11</v>
      </c>
      <c r="OG23" s="61">
        <f t="shared" si="799"/>
        <v>0</v>
      </c>
      <c r="OH23" s="102">
        <f t="shared" si="800"/>
        <v>0</v>
      </c>
      <c r="OI23" s="58" t="e">
        <f t="shared" si="801"/>
        <v>#DIV/0!</v>
      </c>
      <c r="OJ23" s="96"/>
      <c r="OK23" s="101">
        <f>VLOOKUP($B23,'Prix MP'!$A$6:$F$187,4,FALSE)</f>
        <v>0.11</v>
      </c>
      <c r="OL23" s="61">
        <f t="shared" si="802"/>
        <v>0</v>
      </c>
      <c r="OM23" s="102">
        <f t="shared" si="803"/>
        <v>0</v>
      </c>
      <c r="ON23" s="58" t="e">
        <f t="shared" si="804"/>
        <v>#DIV/0!</v>
      </c>
      <c r="OO23" s="96"/>
      <c r="OP23" s="101">
        <f>VLOOKUP($B23,'Prix MP'!$A$6:$F$187,4,FALSE)</f>
        <v>0.11</v>
      </c>
      <c r="OQ23" s="61">
        <f t="shared" si="805"/>
        <v>0</v>
      </c>
      <c r="OR23" s="102">
        <f t="shared" si="806"/>
        <v>0</v>
      </c>
      <c r="OS23" s="58" t="e">
        <f t="shared" si="807"/>
        <v>#DIV/0!</v>
      </c>
      <c r="OT23" s="96"/>
      <c r="OU23" s="101">
        <f>VLOOKUP($B23,'Prix MP'!$A$6:$F$187,4,FALSE)</f>
        <v>0.11</v>
      </c>
      <c r="OV23" s="61">
        <f t="shared" si="808"/>
        <v>0</v>
      </c>
      <c r="OW23" s="102">
        <f t="shared" si="809"/>
        <v>0</v>
      </c>
      <c r="OX23" s="58" t="e">
        <f t="shared" si="810"/>
        <v>#DIV/0!</v>
      </c>
      <c r="OY23" s="96"/>
      <c r="OZ23" s="101">
        <f>VLOOKUP($B23,'Prix MP'!$A$6:$F$187,4,FALSE)</f>
        <v>0.11</v>
      </c>
      <c r="PA23" s="61">
        <f t="shared" si="811"/>
        <v>0</v>
      </c>
      <c r="PB23" s="102">
        <f t="shared" si="812"/>
        <v>0</v>
      </c>
      <c r="PC23" s="58" t="e">
        <f t="shared" si="813"/>
        <v>#DIV/0!</v>
      </c>
      <c r="PD23" s="96"/>
      <c r="PE23" s="101">
        <f>VLOOKUP($B23,'Prix MP'!$A$6:$F$187,4,FALSE)</f>
        <v>0.11</v>
      </c>
      <c r="PF23" s="61">
        <f t="shared" si="814"/>
        <v>0</v>
      </c>
      <c r="PG23" s="102">
        <f t="shared" si="815"/>
        <v>0</v>
      </c>
      <c r="PH23" s="58" t="e">
        <f t="shared" si="816"/>
        <v>#DIV/0!</v>
      </c>
      <c r="PI23" s="96"/>
      <c r="PJ23" s="101">
        <f>VLOOKUP($B23,'Prix MP'!$A$6:$F$187,4,FALSE)</f>
        <v>0.11</v>
      </c>
      <c r="PK23" s="61">
        <f t="shared" si="817"/>
        <v>0</v>
      </c>
      <c r="PL23" s="102">
        <f t="shared" si="818"/>
        <v>0</v>
      </c>
      <c r="PM23" s="58" t="e">
        <f t="shared" si="819"/>
        <v>#DIV/0!</v>
      </c>
      <c r="PN23" s="96"/>
      <c r="PO23" s="101">
        <f>VLOOKUP($B23,'Prix MP'!$A$6:$F$187,4,FALSE)</f>
        <v>0.11</v>
      </c>
      <c r="PP23" s="61">
        <f t="shared" si="820"/>
        <v>0</v>
      </c>
      <c r="PQ23" s="102">
        <f t="shared" si="821"/>
        <v>0</v>
      </c>
      <c r="PR23" s="58" t="e">
        <f t="shared" si="822"/>
        <v>#DIV/0!</v>
      </c>
      <c r="PS23" s="96"/>
      <c r="PT23" s="101">
        <f>VLOOKUP($B23,'Prix MP'!$A$6:$F$187,4,FALSE)</f>
        <v>0.11</v>
      </c>
      <c r="PU23" s="61">
        <f t="shared" si="823"/>
        <v>0</v>
      </c>
      <c r="PV23" s="102">
        <f t="shared" si="824"/>
        <v>0</v>
      </c>
      <c r="PW23" s="58" t="e">
        <f t="shared" si="825"/>
        <v>#DIV/0!</v>
      </c>
      <c r="PX23" s="96"/>
      <c r="PY23" s="101">
        <f>VLOOKUP($B23,'Prix MP'!$A$6:$F$187,4,FALSE)</f>
        <v>0.11</v>
      </c>
      <c r="PZ23" s="61">
        <f t="shared" si="826"/>
        <v>0</v>
      </c>
      <c r="QA23" s="102">
        <f t="shared" si="827"/>
        <v>0</v>
      </c>
      <c r="QB23" s="58" t="e">
        <f t="shared" si="828"/>
        <v>#DIV/0!</v>
      </c>
      <c r="QC23" s="96"/>
      <c r="QD23" s="101">
        <f>VLOOKUP($B23,'Prix MP'!$A$6:$F$187,4,FALSE)</f>
        <v>0.11</v>
      </c>
      <c r="QE23" s="61">
        <f t="shared" si="829"/>
        <v>0</v>
      </c>
      <c r="QF23" s="102">
        <f t="shared" si="830"/>
        <v>0</v>
      </c>
      <c r="QG23" s="58" t="e">
        <f t="shared" si="831"/>
        <v>#DIV/0!</v>
      </c>
      <c r="QH23" s="96"/>
      <c r="QI23" s="101">
        <f>VLOOKUP($B23,'Prix MP'!$A$6:$F$187,4,FALSE)</f>
        <v>0.11</v>
      </c>
      <c r="QJ23" s="61">
        <f t="shared" si="832"/>
        <v>0</v>
      </c>
      <c r="QK23" s="102">
        <f t="shared" si="833"/>
        <v>0</v>
      </c>
      <c r="QL23" s="58" t="e">
        <f t="shared" si="834"/>
        <v>#DIV/0!</v>
      </c>
      <c r="QM23" s="96"/>
      <c r="QN23" s="101">
        <f>VLOOKUP($B23,'Prix MP'!$A$6:$F$187,4,FALSE)</f>
        <v>0.11</v>
      </c>
      <c r="QO23" s="61">
        <f t="shared" si="835"/>
        <v>0</v>
      </c>
      <c r="QP23" s="102">
        <f t="shared" si="836"/>
        <v>0</v>
      </c>
      <c r="QQ23" s="58" t="e">
        <f t="shared" si="837"/>
        <v>#DIV/0!</v>
      </c>
      <c r="QR23" s="96"/>
      <c r="QS23" s="101">
        <f>VLOOKUP($B23,'Prix MP'!$A$6:$F$187,4,FALSE)</f>
        <v>0.11</v>
      </c>
      <c r="QT23" s="61">
        <f t="shared" si="838"/>
        <v>0</v>
      </c>
      <c r="QU23" s="102">
        <f t="shared" si="839"/>
        <v>0</v>
      </c>
      <c r="QV23" s="58" t="e">
        <f t="shared" si="840"/>
        <v>#DIV/0!</v>
      </c>
      <c r="QW23" s="96"/>
      <c r="QX23" s="101">
        <f>VLOOKUP($B23,'Prix MP'!$A$6:$F$187,4,FALSE)</f>
        <v>0.11</v>
      </c>
      <c r="QY23" s="61">
        <f t="shared" si="841"/>
        <v>0</v>
      </c>
      <c r="QZ23" s="102">
        <f t="shared" si="842"/>
        <v>0</v>
      </c>
      <c r="RA23" s="58" t="e">
        <f t="shared" si="843"/>
        <v>#DIV/0!</v>
      </c>
      <c r="RB23" s="96"/>
      <c r="RC23" s="101">
        <f>VLOOKUP($B23,'Prix MP'!$A$6:$F$187,4,FALSE)</f>
        <v>0.11</v>
      </c>
      <c r="RD23" s="61">
        <f t="shared" si="844"/>
        <v>0</v>
      </c>
      <c r="RE23" s="102">
        <f t="shared" si="845"/>
        <v>0</v>
      </c>
      <c r="RF23" s="58" t="e">
        <f t="shared" si="846"/>
        <v>#DIV/0!</v>
      </c>
      <c r="RG23" s="96"/>
      <c r="RH23" s="101">
        <f>VLOOKUP($B23,'Prix MP'!$A$6:$F$187,4,FALSE)</f>
        <v>0.11</v>
      </c>
      <c r="RI23" s="61">
        <f t="shared" si="847"/>
        <v>0</v>
      </c>
      <c r="RJ23" s="102">
        <f t="shared" si="848"/>
        <v>0</v>
      </c>
      <c r="RK23" s="58" t="e">
        <f t="shared" si="849"/>
        <v>#DIV/0!</v>
      </c>
      <c r="RL23" s="96"/>
      <c r="RM23" s="101">
        <f>VLOOKUP($B23,'Prix MP'!$A$6:$F$187,4,FALSE)</f>
        <v>0.11</v>
      </c>
      <c r="RN23" s="61">
        <f t="shared" si="850"/>
        <v>0</v>
      </c>
      <c r="RO23" s="102">
        <f t="shared" si="851"/>
        <v>0</v>
      </c>
      <c r="RP23" s="58" t="e">
        <f t="shared" si="852"/>
        <v>#DIV/0!</v>
      </c>
      <c r="RQ23" s="96"/>
      <c r="RR23" s="101">
        <f>VLOOKUP($B23,'Prix MP'!$A$6:$F$187,4,FALSE)</f>
        <v>0.11</v>
      </c>
      <c r="RS23" s="61">
        <f t="shared" si="853"/>
        <v>0</v>
      </c>
      <c r="RT23" s="102">
        <f t="shared" si="854"/>
        <v>0</v>
      </c>
      <c r="RU23" s="58" t="e">
        <f t="shared" si="855"/>
        <v>#DIV/0!</v>
      </c>
      <c r="RV23" s="96"/>
      <c r="RW23" s="101">
        <f>VLOOKUP($B23,'Prix MP'!$A$6:$F$187,4,FALSE)</f>
        <v>0.11</v>
      </c>
      <c r="RX23" s="61">
        <f t="shared" si="856"/>
        <v>0</v>
      </c>
      <c r="RY23" s="102">
        <f t="shared" si="857"/>
        <v>0</v>
      </c>
      <c r="RZ23" s="58" t="e">
        <f t="shared" si="858"/>
        <v>#DIV/0!</v>
      </c>
      <c r="SA23" s="96"/>
      <c r="SB23" s="101">
        <f>VLOOKUP($B23,'Prix MP'!$A$6:$F$187,4,FALSE)</f>
        <v>0.11</v>
      </c>
      <c r="SC23" s="61">
        <f t="shared" si="859"/>
        <v>0</v>
      </c>
      <c r="SD23" s="102">
        <f t="shared" si="860"/>
        <v>0</v>
      </c>
      <c r="SE23" s="58" t="e">
        <f t="shared" si="861"/>
        <v>#DIV/0!</v>
      </c>
      <c r="SF23" s="96"/>
      <c r="SG23" s="101">
        <f>VLOOKUP($B23,'Prix MP'!$A$6:$F$187,4,FALSE)</f>
        <v>0.11</v>
      </c>
      <c r="SH23" s="61">
        <f t="shared" si="862"/>
        <v>0</v>
      </c>
      <c r="SI23" s="102">
        <f t="shared" si="863"/>
        <v>0</v>
      </c>
      <c r="SJ23" s="58" t="e">
        <f t="shared" si="864"/>
        <v>#DIV/0!</v>
      </c>
      <c r="SK23" s="96"/>
      <c r="SL23" s="101">
        <f>VLOOKUP($B23,'Prix MP'!$A$6:$F$187,4,FALSE)</f>
        <v>0.11</v>
      </c>
      <c r="SM23" s="61">
        <f t="shared" si="865"/>
        <v>0</v>
      </c>
      <c r="SN23" s="102">
        <f t="shared" si="866"/>
        <v>0</v>
      </c>
      <c r="SO23" s="58" t="e">
        <f t="shared" si="867"/>
        <v>#DIV/0!</v>
      </c>
      <c r="SP23" s="96"/>
      <c r="SQ23" s="101">
        <f>VLOOKUP($B23,'Prix MP'!$A$6:$F$187,4,FALSE)</f>
        <v>0.11</v>
      </c>
      <c r="SR23" s="61">
        <f t="shared" si="868"/>
        <v>0</v>
      </c>
      <c r="SS23" s="102">
        <f t="shared" si="869"/>
        <v>0</v>
      </c>
      <c r="ST23" s="58" t="e">
        <f t="shared" si="870"/>
        <v>#DIV/0!</v>
      </c>
      <c r="SU23" s="53"/>
      <c r="SV23" s="164">
        <f t="shared" si="871"/>
        <v>1.7499999999999998</v>
      </c>
      <c r="SW23" s="124">
        <f t="shared" si="896"/>
        <v>0.11</v>
      </c>
      <c r="SX23" s="61">
        <f t="shared" si="897"/>
        <v>0.19249999999999998</v>
      </c>
      <c r="SY23" s="80">
        <f t="shared" si="898"/>
        <v>0</v>
      </c>
      <c r="SZ23" s="58">
        <f t="shared" si="899"/>
        <v>2.0999999999999996</v>
      </c>
      <c r="TA23" s="53"/>
      <c r="TB23" s="164">
        <f t="shared" si="872"/>
        <v>2.1</v>
      </c>
      <c r="TC23" s="124">
        <f t="shared" si="900"/>
        <v>0.10999999999999999</v>
      </c>
      <c r="TD23" s="61">
        <f t="shared" si="901"/>
        <v>0.23099999999999998</v>
      </c>
      <c r="TE23" s="80">
        <f t="shared" si="902"/>
        <v>0</v>
      </c>
      <c r="TF23" s="58">
        <f t="shared" si="903"/>
        <v>2.1</v>
      </c>
      <c r="TG23" s="53"/>
      <c r="TH23" s="164" t="e">
        <f t="shared" si="873"/>
        <v>#DIV/0!</v>
      </c>
      <c r="TI23" s="124" t="e">
        <f t="shared" si="904"/>
        <v>#DIV/0!</v>
      </c>
      <c r="TJ23" s="61" t="e">
        <f t="shared" si="905"/>
        <v>#DIV/0!</v>
      </c>
      <c r="TK23" s="80" t="e">
        <f t="shared" si="906"/>
        <v>#DIV/0!</v>
      </c>
      <c r="TL23" s="58" t="e">
        <f t="shared" si="907"/>
        <v>#DIV/0!</v>
      </c>
      <c r="TM23" s="53"/>
      <c r="TN23" s="164">
        <f t="shared" si="874"/>
        <v>2</v>
      </c>
      <c r="TO23" s="124">
        <f t="shared" si="908"/>
        <v>0.11</v>
      </c>
      <c r="TP23" s="61">
        <f t="shared" si="909"/>
        <v>0.22</v>
      </c>
      <c r="TQ23" s="80">
        <f t="shared" si="910"/>
        <v>0</v>
      </c>
      <c r="TR23" s="58">
        <f t="shared" si="911"/>
        <v>2.1</v>
      </c>
      <c r="TS23" s="53"/>
      <c r="TT23" s="164" t="e">
        <f t="shared" si="875"/>
        <v>#DIV/0!</v>
      </c>
      <c r="TU23" s="124" t="e">
        <f t="shared" si="912"/>
        <v>#DIV/0!</v>
      </c>
      <c r="TV23" s="61" t="e">
        <f t="shared" si="913"/>
        <v>#DIV/0!</v>
      </c>
      <c r="TW23" s="80" t="e">
        <f t="shared" si="914"/>
        <v>#DIV/0!</v>
      </c>
      <c r="TX23" s="58" t="e">
        <f t="shared" si="915"/>
        <v>#DIV/0!</v>
      </c>
      <c r="TY23" s="53"/>
      <c r="TZ23" s="164">
        <f t="shared" si="876"/>
        <v>2.1342372881355933</v>
      </c>
      <c r="UA23" s="124">
        <f t="shared" si="916"/>
        <v>0.11000000000000001</v>
      </c>
      <c r="UB23" s="61">
        <f t="shared" si="917"/>
        <v>0.2347661016949153</v>
      </c>
      <c r="UC23" s="80">
        <f t="shared" si="918"/>
        <v>-1.4915254237285458E-4</v>
      </c>
      <c r="UD23" s="58">
        <f t="shared" si="919"/>
        <v>2.0986666666666669</v>
      </c>
      <c r="UE23" s="53"/>
      <c r="UF23" s="164">
        <f t="shared" si="877"/>
        <v>1.7508333333333335</v>
      </c>
      <c r="UG23" s="124">
        <f t="shared" si="920"/>
        <v>0.11</v>
      </c>
      <c r="UH23" s="61">
        <f t="shared" si="921"/>
        <v>0.19259166666666669</v>
      </c>
      <c r="UI23" s="80">
        <f t="shared" si="922"/>
        <v>9.1666666666684327E-5</v>
      </c>
      <c r="UJ23" s="58">
        <f t="shared" si="923"/>
        <v>2.101</v>
      </c>
      <c r="UK23" s="53"/>
      <c r="UL23" s="164" t="e">
        <f t="shared" si="878"/>
        <v>#DIV/0!</v>
      </c>
      <c r="UM23" s="124" t="e">
        <f t="shared" si="924"/>
        <v>#DIV/0!</v>
      </c>
      <c r="UN23" s="61" t="e">
        <f t="shared" si="925"/>
        <v>#DIV/0!</v>
      </c>
      <c r="UO23" s="80" t="e">
        <f t="shared" si="926"/>
        <v>#DIV/0!</v>
      </c>
      <c r="UP23" s="58" t="e">
        <f t="shared" si="927"/>
        <v>#DIV/0!</v>
      </c>
      <c r="UQ23" s="53"/>
      <c r="UR23" s="164" t="e">
        <f t="shared" si="879"/>
        <v>#DIV/0!</v>
      </c>
      <c r="US23" s="124" t="e">
        <f t="shared" si="928"/>
        <v>#DIV/0!</v>
      </c>
      <c r="UT23" s="61" t="e">
        <f t="shared" si="929"/>
        <v>#DIV/0!</v>
      </c>
      <c r="UU23" s="80" t="e">
        <f t="shared" si="930"/>
        <v>#DIV/0!</v>
      </c>
      <c r="UV23" s="58" t="e">
        <f t="shared" si="931"/>
        <v>#DIV/0!</v>
      </c>
      <c r="UW23" s="53"/>
      <c r="UX23" s="164">
        <f t="shared" si="880"/>
        <v>2.1065868263473053</v>
      </c>
      <c r="UY23" s="124">
        <f t="shared" si="932"/>
        <v>0.11000000000000001</v>
      </c>
      <c r="UZ23" s="61">
        <f t="shared" si="933"/>
        <v>0.23172455089820362</v>
      </c>
      <c r="VA23" s="80">
        <f t="shared" si="934"/>
        <v>1.1856287425149881E-3</v>
      </c>
      <c r="VB23" s="58">
        <f t="shared" si="935"/>
        <v>2.1108000000000002</v>
      </c>
      <c r="VC23" s="53"/>
      <c r="VD23" s="164" t="e">
        <f t="shared" si="881"/>
        <v>#DIV/0!</v>
      </c>
      <c r="VE23" s="124" t="e">
        <f t="shared" si="936"/>
        <v>#DIV/0!</v>
      </c>
      <c r="VF23" s="61" t="e">
        <f t="shared" si="937"/>
        <v>#DIV/0!</v>
      </c>
      <c r="VG23" s="80" t="e">
        <f t="shared" si="938"/>
        <v>#DIV/0!</v>
      </c>
      <c r="VH23" s="58" t="e">
        <f t="shared" si="939"/>
        <v>#DIV/0!</v>
      </c>
      <c r="VI23" s="53"/>
      <c r="VJ23" s="164" t="e">
        <f t="shared" si="882"/>
        <v>#DIV/0!</v>
      </c>
      <c r="VK23" s="124" t="e">
        <f t="shared" si="940"/>
        <v>#DIV/0!</v>
      </c>
      <c r="VL23" s="61" t="e">
        <f t="shared" si="941"/>
        <v>#DIV/0!</v>
      </c>
      <c r="VM23" s="80" t="e">
        <f t="shared" si="942"/>
        <v>#DIV/0!</v>
      </c>
      <c r="VN23" s="58" t="e">
        <f t="shared" si="943"/>
        <v>#DIV/0!</v>
      </c>
      <c r="VO23" s="53"/>
    </row>
    <row r="24" spans="2:587" x14ac:dyDescent="0.2">
      <c r="B24" t="s">
        <v>57</v>
      </c>
      <c r="C24" s="184" t="s">
        <v>382</v>
      </c>
      <c r="D24" s="96">
        <v>1.5</v>
      </c>
      <c r="E24" s="124">
        <f>VLOOKUP($B24,'Prix MP'!$A$6:$F$187,4,FALSE)</f>
        <v>2.2639999999999998</v>
      </c>
      <c r="F24" s="60">
        <f t="shared" si="883"/>
        <v>3.3959999999999999</v>
      </c>
      <c r="G24" s="53"/>
      <c r="H24" s="164">
        <f t="shared" si="578"/>
        <v>1.3224373576309796</v>
      </c>
      <c r="I24" s="124">
        <f t="shared" si="884"/>
        <v>2.2640000000000002</v>
      </c>
      <c r="J24" s="61">
        <f t="shared" si="578"/>
        <v>2.9939981776765379</v>
      </c>
      <c r="K24" s="80">
        <f t="shared" si="885"/>
        <v>-0.24535261958997712</v>
      </c>
      <c r="L24" s="58">
        <f t="shared" si="886"/>
        <v>1.3863880597014926</v>
      </c>
      <c r="M24" s="53"/>
      <c r="N24" s="164">
        <f t="shared" si="579"/>
        <v>23.222000000000001</v>
      </c>
      <c r="O24" s="124">
        <f t="shared" si="887"/>
        <v>2.2640000000000002</v>
      </c>
      <c r="P24" s="61">
        <f t="shared" si="579"/>
        <v>52.574608000000005</v>
      </c>
      <c r="Q24" s="80">
        <f t="shared" si="888"/>
        <v>-4.3083919999999978</v>
      </c>
      <c r="R24" s="58">
        <f t="shared" si="889"/>
        <v>1.3863880597014926</v>
      </c>
      <c r="S24" s="53"/>
      <c r="T24" s="96">
        <v>2.625</v>
      </c>
      <c r="U24" s="101">
        <v>2.2639999999999998</v>
      </c>
      <c r="V24" s="61">
        <f t="shared" si="890"/>
        <v>5.9429999999999996</v>
      </c>
      <c r="W24" s="102">
        <f t="shared" si="891"/>
        <v>0</v>
      </c>
      <c r="X24" s="58">
        <f t="shared" si="892"/>
        <v>1.5</v>
      </c>
      <c r="Y24" s="96">
        <v>4.5</v>
      </c>
      <c r="Z24" s="101">
        <v>2.2639999999999998</v>
      </c>
      <c r="AA24" s="61">
        <f t="shared" si="893"/>
        <v>10.187999999999999</v>
      </c>
      <c r="AB24" s="102">
        <f t="shared" si="894"/>
        <v>0</v>
      </c>
      <c r="AC24" s="58">
        <f t="shared" si="895"/>
        <v>1.5</v>
      </c>
      <c r="AD24" s="96">
        <v>3</v>
      </c>
      <c r="AE24" s="101">
        <v>2.2639999999999998</v>
      </c>
      <c r="AF24" s="61">
        <f t="shared" si="580"/>
        <v>6.7919999999999998</v>
      </c>
      <c r="AG24" s="102">
        <f t="shared" si="581"/>
        <v>0</v>
      </c>
      <c r="AH24" s="58">
        <f t="shared" si="582"/>
        <v>1.5</v>
      </c>
      <c r="AI24" s="96">
        <v>4.524</v>
      </c>
      <c r="AJ24" s="101">
        <v>2.2639999999999998</v>
      </c>
      <c r="AK24" s="61">
        <f t="shared" si="583"/>
        <v>10.242336</v>
      </c>
      <c r="AL24" s="102">
        <f t="shared" si="584"/>
        <v>5.433600000000105E-2</v>
      </c>
      <c r="AM24" s="58">
        <f t="shared" si="585"/>
        <v>1.508</v>
      </c>
      <c r="AN24" s="96">
        <v>2.9860000000000002</v>
      </c>
      <c r="AO24" s="101">
        <v>2.2639999999999998</v>
      </c>
      <c r="AP24" s="61">
        <f t="shared" si="586"/>
        <v>6.7603039999999996</v>
      </c>
      <c r="AQ24" s="102">
        <f t="shared" si="587"/>
        <v>-3.1696000000000168E-2</v>
      </c>
      <c r="AR24" s="58">
        <f t="shared" si="588"/>
        <v>1.4930000000000001</v>
      </c>
      <c r="AS24" s="96">
        <v>3</v>
      </c>
      <c r="AT24" s="101">
        <v>2.2639999999999998</v>
      </c>
      <c r="AU24" s="61">
        <f t="shared" si="589"/>
        <v>6.7919999999999998</v>
      </c>
      <c r="AV24" s="102">
        <f t="shared" si="590"/>
        <v>0</v>
      </c>
      <c r="AW24" s="58">
        <f t="shared" si="591"/>
        <v>1.5</v>
      </c>
      <c r="AX24" s="96">
        <v>2.5870000000000002</v>
      </c>
      <c r="AY24" s="101">
        <v>2.2639999999999998</v>
      </c>
      <c r="AZ24" s="61">
        <f t="shared" si="592"/>
        <v>5.8569680000000002</v>
      </c>
      <c r="BA24" s="102">
        <f t="shared" si="593"/>
        <v>-4.3310319999999987</v>
      </c>
      <c r="BB24" s="58">
        <f t="shared" si="594"/>
        <v>0.8623333333333334</v>
      </c>
      <c r="BC24" s="96"/>
      <c r="BD24" s="101">
        <f>VLOOKUP($B24,'Prix MP'!$A$6:$F$187,4,FALSE)</f>
        <v>2.2639999999999998</v>
      </c>
      <c r="BE24" s="61">
        <f t="shared" si="595"/>
        <v>0</v>
      </c>
      <c r="BF24" s="102">
        <f t="shared" si="596"/>
        <v>0</v>
      </c>
      <c r="BG24" s="58" t="e">
        <f t="shared" si="597"/>
        <v>#DIV/0!</v>
      </c>
      <c r="BH24" s="96"/>
      <c r="BI24" s="101">
        <f>VLOOKUP($B24,'Prix MP'!$A$6:$F$187,4,FALSE)</f>
        <v>2.2639999999999998</v>
      </c>
      <c r="BJ24" s="61">
        <f t="shared" si="598"/>
        <v>0</v>
      </c>
      <c r="BK24" s="102">
        <f t="shared" si="599"/>
        <v>0</v>
      </c>
      <c r="BL24" s="58" t="e">
        <f t="shared" si="600"/>
        <v>#DIV/0!</v>
      </c>
      <c r="BM24" s="96"/>
      <c r="BN24" s="101">
        <f>VLOOKUP($B24,'Prix MP'!$A$6:$F$187,4,FALSE)</f>
        <v>2.2639999999999998</v>
      </c>
      <c r="BO24" s="61">
        <f t="shared" si="601"/>
        <v>0</v>
      </c>
      <c r="BP24" s="102">
        <f t="shared" si="602"/>
        <v>0</v>
      </c>
      <c r="BQ24" s="58" t="e">
        <f t="shared" si="603"/>
        <v>#DIV/0!</v>
      </c>
      <c r="BR24" s="96"/>
      <c r="BS24" s="101">
        <f>VLOOKUP($B24,'Prix MP'!$A$6:$F$187,4,FALSE)</f>
        <v>2.2639999999999998</v>
      </c>
      <c r="BT24" s="61">
        <f t="shared" si="604"/>
        <v>0</v>
      </c>
      <c r="BU24" s="102">
        <f t="shared" si="605"/>
        <v>0</v>
      </c>
      <c r="BV24" s="58" t="e">
        <f t="shared" si="606"/>
        <v>#DIV/0!</v>
      </c>
      <c r="BW24" s="96"/>
      <c r="BX24" s="101">
        <f>VLOOKUP($B24,'Prix MP'!$A$6:$F$187,4,FALSE)</f>
        <v>2.2639999999999998</v>
      </c>
      <c r="BY24" s="61">
        <f t="shared" si="607"/>
        <v>0</v>
      </c>
      <c r="BZ24" s="102">
        <f t="shared" si="608"/>
        <v>0</v>
      </c>
      <c r="CA24" s="58" t="e">
        <f t="shared" si="609"/>
        <v>#DIV/0!</v>
      </c>
      <c r="CB24" s="96"/>
      <c r="CC24" s="101">
        <f>VLOOKUP($B24,'Prix MP'!$A$6:$F$187,4,FALSE)</f>
        <v>2.2639999999999998</v>
      </c>
      <c r="CD24" s="61">
        <f t="shared" si="610"/>
        <v>0</v>
      </c>
      <c r="CE24" s="102">
        <f t="shared" si="611"/>
        <v>0</v>
      </c>
      <c r="CF24" s="58" t="e">
        <f t="shared" si="612"/>
        <v>#DIV/0!</v>
      </c>
      <c r="CG24" s="96"/>
      <c r="CH24" s="101">
        <f>VLOOKUP($B24,'Prix MP'!$A$6:$F$187,4,FALSE)</f>
        <v>2.2639999999999998</v>
      </c>
      <c r="CI24" s="61">
        <f t="shared" si="613"/>
        <v>0</v>
      </c>
      <c r="CJ24" s="102">
        <f t="shared" si="614"/>
        <v>0</v>
      </c>
      <c r="CK24" s="58" t="e">
        <f t="shared" si="615"/>
        <v>#DIV/0!</v>
      </c>
      <c r="CL24" s="96"/>
      <c r="CM24" s="101">
        <f>VLOOKUP($B24,'Prix MP'!$A$6:$F$187,4,FALSE)</f>
        <v>2.2639999999999998</v>
      </c>
      <c r="CN24" s="61">
        <f t="shared" si="616"/>
        <v>0</v>
      </c>
      <c r="CO24" s="102">
        <f t="shared" si="617"/>
        <v>0</v>
      </c>
      <c r="CP24" s="58" t="e">
        <f t="shared" si="618"/>
        <v>#DIV/0!</v>
      </c>
      <c r="CQ24" s="96"/>
      <c r="CR24" s="101">
        <f>VLOOKUP($B24,'Prix MP'!$A$6:$F$187,4,FALSE)</f>
        <v>2.2639999999999998</v>
      </c>
      <c r="CS24" s="61">
        <f t="shared" si="619"/>
        <v>0</v>
      </c>
      <c r="CT24" s="102">
        <f t="shared" si="620"/>
        <v>0</v>
      </c>
      <c r="CU24" s="58" t="e">
        <f t="shared" si="621"/>
        <v>#DIV/0!</v>
      </c>
      <c r="CV24" s="96"/>
      <c r="CW24" s="101">
        <f>VLOOKUP($B24,'Prix MP'!$A$6:$F$187,4,FALSE)</f>
        <v>2.2639999999999998</v>
      </c>
      <c r="CX24" s="61">
        <f t="shared" si="622"/>
        <v>0</v>
      </c>
      <c r="CY24" s="102">
        <f t="shared" si="623"/>
        <v>0</v>
      </c>
      <c r="CZ24" s="58" t="e">
        <f t="shared" si="624"/>
        <v>#DIV/0!</v>
      </c>
      <c r="DA24" s="96"/>
      <c r="DB24" s="101">
        <f>VLOOKUP($B24,'Prix MP'!$A$6:$F$187,4,FALSE)</f>
        <v>2.2639999999999998</v>
      </c>
      <c r="DC24" s="61">
        <f t="shared" si="625"/>
        <v>0</v>
      </c>
      <c r="DD24" s="102">
        <f t="shared" si="626"/>
        <v>0</v>
      </c>
      <c r="DE24" s="58" t="e">
        <f t="shared" si="627"/>
        <v>#DIV/0!</v>
      </c>
      <c r="DF24" s="96"/>
      <c r="DG24" s="101">
        <f>VLOOKUP($B24,'Prix MP'!$A$6:$F$187,4,FALSE)</f>
        <v>2.2639999999999998</v>
      </c>
      <c r="DH24" s="61">
        <f t="shared" si="628"/>
        <v>0</v>
      </c>
      <c r="DI24" s="102">
        <f t="shared" si="629"/>
        <v>0</v>
      </c>
      <c r="DJ24" s="58" t="e">
        <f t="shared" si="630"/>
        <v>#DIV/0!</v>
      </c>
      <c r="DK24" s="96"/>
      <c r="DL24" s="101">
        <f>VLOOKUP($B24,'Prix MP'!$A$6:$F$187,4,FALSE)</f>
        <v>2.2639999999999998</v>
      </c>
      <c r="DM24" s="61">
        <f t="shared" si="631"/>
        <v>0</v>
      </c>
      <c r="DN24" s="102">
        <f t="shared" si="632"/>
        <v>0</v>
      </c>
      <c r="DO24" s="58" t="e">
        <f t="shared" si="633"/>
        <v>#DIV/0!</v>
      </c>
      <c r="DP24" s="96"/>
      <c r="DQ24" s="101">
        <f>VLOOKUP($B24,'Prix MP'!$A$6:$F$187,4,FALSE)</f>
        <v>2.2639999999999998</v>
      </c>
      <c r="DR24" s="61">
        <f t="shared" si="634"/>
        <v>0</v>
      </c>
      <c r="DS24" s="102">
        <f t="shared" si="635"/>
        <v>0</v>
      </c>
      <c r="DT24" s="58" t="e">
        <f t="shared" si="636"/>
        <v>#DIV/0!</v>
      </c>
      <c r="DU24" s="96"/>
      <c r="DV24" s="101">
        <f>VLOOKUP($B24,'Prix MP'!$A$6:$F$187,4,FALSE)</f>
        <v>2.2639999999999998</v>
      </c>
      <c r="DW24" s="61">
        <f t="shared" si="637"/>
        <v>0</v>
      </c>
      <c r="DX24" s="102">
        <f t="shared" si="638"/>
        <v>0</v>
      </c>
      <c r="DY24" s="58" t="e">
        <f t="shared" si="639"/>
        <v>#DIV/0!</v>
      </c>
      <c r="DZ24" s="96"/>
      <c r="EA24" s="101">
        <f>VLOOKUP($B24,'Prix MP'!$A$6:$F$187,4,FALSE)</f>
        <v>2.2639999999999998</v>
      </c>
      <c r="EB24" s="61">
        <f t="shared" si="640"/>
        <v>0</v>
      </c>
      <c r="EC24" s="102">
        <f t="shared" si="641"/>
        <v>0</v>
      </c>
      <c r="ED24" s="58" t="e">
        <f t="shared" si="642"/>
        <v>#DIV/0!</v>
      </c>
      <c r="EE24" s="96"/>
      <c r="EF24" s="101">
        <f>VLOOKUP($B24,'Prix MP'!$A$6:$F$187,4,FALSE)</f>
        <v>2.2639999999999998</v>
      </c>
      <c r="EG24" s="61">
        <f t="shared" si="643"/>
        <v>0</v>
      </c>
      <c r="EH24" s="102">
        <f t="shared" si="644"/>
        <v>0</v>
      </c>
      <c r="EI24" s="58" t="e">
        <f t="shared" si="645"/>
        <v>#DIV/0!</v>
      </c>
      <c r="EJ24" s="96"/>
      <c r="EK24" s="101">
        <f>VLOOKUP($B24,'Prix MP'!$A$6:$F$187,4,FALSE)</f>
        <v>2.2639999999999998</v>
      </c>
      <c r="EL24" s="61">
        <f t="shared" si="646"/>
        <v>0</v>
      </c>
      <c r="EM24" s="102">
        <f t="shared" si="647"/>
        <v>0</v>
      </c>
      <c r="EN24" s="58" t="e">
        <f t="shared" si="648"/>
        <v>#DIV/0!</v>
      </c>
      <c r="EO24" s="96"/>
      <c r="EP24" s="101">
        <f>VLOOKUP($B24,'Prix MP'!$A$6:$F$187,4,FALSE)</f>
        <v>2.2639999999999998</v>
      </c>
      <c r="EQ24" s="61">
        <f t="shared" si="649"/>
        <v>0</v>
      </c>
      <c r="ER24" s="102">
        <f t="shared" si="650"/>
        <v>0</v>
      </c>
      <c r="ES24" s="58" t="e">
        <f t="shared" si="651"/>
        <v>#DIV/0!</v>
      </c>
      <c r="ET24" s="96"/>
      <c r="EU24" s="101">
        <f>VLOOKUP($B24,'Prix MP'!$A$6:$F$187,4,FALSE)</f>
        <v>2.2639999999999998</v>
      </c>
      <c r="EV24" s="61">
        <f t="shared" si="652"/>
        <v>0</v>
      </c>
      <c r="EW24" s="102">
        <f t="shared" si="653"/>
        <v>0</v>
      </c>
      <c r="EX24" s="58" t="e">
        <f t="shared" si="654"/>
        <v>#DIV/0!</v>
      </c>
      <c r="EY24" s="96"/>
      <c r="EZ24" s="101">
        <f>VLOOKUP($B24,'Prix MP'!$A$6:$F$187,4,FALSE)</f>
        <v>2.2639999999999998</v>
      </c>
      <c r="FA24" s="61">
        <f t="shared" si="655"/>
        <v>0</v>
      </c>
      <c r="FB24" s="102">
        <f t="shared" si="656"/>
        <v>0</v>
      </c>
      <c r="FC24" s="58" t="e">
        <f t="shared" si="657"/>
        <v>#DIV/0!</v>
      </c>
      <c r="FD24" s="96"/>
      <c r="FE24" s="101">
        <f>VLOOKUP($B24,'Prix MP'!$A$6:$F$187,4,FALSE)</f>
        <v>2.2639999999999998</v>
      </c>
      <c r="FF24" s="61">
        <f t="shared" si="658"/>
        <v>0</v>
      </c>
      <c r="FG24" s="102">
        <f t="shared" si="659"/>
        <v>0</v>
      </c>
      <c r="FH24" s="58" t="e">
        <f t="shared" si="660"/>
        <v>#DIV/0!</v>
      </c>
      <c r="FI24" s="96"/>
      <c r="FJ24" s="101">
        <f>VLOOKUP($B24,'Prix MP'!$A$6:$F$187,4,FALSE)</f>
        <v>2.2639999999999998</v>
      </c>
      <c r="FK24" s="61">
        <f t="shared" si="661"/>
        <v>0</v>
      </c>
      <c r="FL24" s="102">
        <f t="shared" si="662"/>
        <v>0</v>
      </c>
      <c r="FM24" s="58" t="e">
        <f t="shared" si="663"/>
        <v>#DIV/0!</v>
      </c>
      <c r="FN24" s="96"/>
      <c r="FO24" s="101">
        <f>VLOOKUP($B24,'Prix MP'!$A$6:$F$187,4,FALSE)</f>
        <v>2.2639999999999998</v>
      </c>
      <c r="FP24" s="61">
        <f t="shared" si="664"/>
        <v>0</v>
      </c>
      <c r="FQ24" s="102">
        <f t="shared" si="665"/>
        <v>0</v>
      </c>
      <c r="FR24" s="58" t="e">
        <f t="shared" si="666"/>
        <v>#DIV/0!</v>
      </c>
      <c r="FS24" s="96"/>
      <c r="FT24" s="101">
        <f>VLOOKUP($B24,'Prix MP'!$A$6:$F$187,4,FALSE)</f>
        <v>2.2639999999999998</v>
      </c>
      <c r="FU24" s="61">
        <f t="shared" si="667"/>
        <v>0</v>
      </c>
      <c r="FV24" s="102">
        <f t="shared" si="668"/>
        <v>0</v>
      </c>
      <c r="FW24" s="58" t="e">
        <f t="shared" si="669"/>
        <v>#DIV/0!</v>
      </c>
      <c r="FX24" s="96"/>
      <c r="FY24" s="101">
        <f>VLOOKUP($B24,'Prix MP'!$A$6:$F$187,4,FALSE)</f>
        <v>2.2639999999999998</v>
      </c>
      <c r="FZ24" s="61">
        <f t="shared" si="670"/>
        <v>0</v>
      </c>
      <c r="GA24" s="102">
        <f t="shared" si="671"/>
        <v>0</v>
      </c>
      <c r="GB24" s="58" t="e">
        <f t="shared" si="672"/>
        <v>#DIV/0!</v>
      </c>
      <c r="GC24" s="96"/>
      <c r="GD24" s="101">
        <f>VLOOKUP($B24,'Prix MP'!$A$6:$F$187,4,FALSE)</f>
        <v>2.2639999999999998</v>
      </c>
      <c r="GE24" s="61">
        <f t="shared" si="673"/>
        <v>0</v>
      </c>
      <c r="GF24" s="102">
        <f t="shared" si="674"/>
        <v>0</v>
      </c>
      <c r="GG24" s="58" t="e">
        <f t="shared" si="675"/>
        <v>#DIV/0!</v>
      </c>
      <c r="GH24" s="96"/>
      <c r="GI24" s="101">
        <f>VLOOKUP($B24,'Prix MP'!$A$6:$F$187,4,FALSE)</f>
        <v>2.2639999999999998</v>
      </c>
      <c r="GJ24" s="61">
        <f t="shared" si="676"/>
        <v>0</v>
      </c>
      <c r="GK24" s="102">
        <f t="shared" si="677"/>
        <v>0</v>
      </c>
      <c r="GL24" s="58" t="e">
        <f t="shared" si="678"/>
        <v>#DIV/0!</v>
      </c>
      <c r="GM24" s="96"/>
      <c r="GN24" s="101">
        <f>VLOOKUP($B24,'Prix MP'!$A$6:$F$187,4,FALSE)</f>
        <v>2.2639999999999998</v>
      </c>
      <c r="GO24" s="61">
        <f t="shared" si="679"/>
        <v>0</v>
      </c>
      <c r="GP24" s="102">
        <f t="shared" si="680"/>
        <v>0</v>
      </c>
      <c r="GQ24" s="58" t="e">
        <f t="shared" si="681"/>
        <v>#DIV/0!</v>
      </c>
      <c r="GR24" s="96"/>
      <c r="GS24" s="101">
        <f>VLOOKUP($B24,'Prix MP'!$A$6:$F$187,4,FALSE)</f>
        <v>2.2639999999999998</v>
      </c>
      <c r="GT24" s="61">
        <f t="shared" si="682"/>
        <v>0</v>
      </c>
      <c r="GU24" s="102">
        <f t="shared" si="683"/>
        <v>0</v>
      </c>
      <c r="GV24" s="58" t="e">
        <f t="shared" si="684"/>
        <v>#DIV/0!</v>
      </c>
      <c r="GW24" s="96"/>
      <c r="GX24" s="101">
        <f>VLOOKUP($B24,'Prix MP'!$A$6:$F$187,4,FALSE)</f>
        <v>2.2639999999999998</v>
      </c>
      <c r="GY24" s="61">
        <f t="shared" si="685"/>
        <v>0</v>
      </c>
      <c r="GZ24" s="102">
        <f t="shared" si="686"/>
        <v>0</v>
      </c>
      <c r="HA24" s="58" t="e">
        <f t="shared" si="687"/>
        <v>#DIV/0!</v>
      </c>
      <c r="HB24" s="96"/>
      <c r="HC24" s="101">
        <f>VLOOKUP($B24,'Prix MP'!$A$6:$F$187,4,FALSE)</f>
        <v>2.2639999999999998</v>
      </c>
      <c r="HD24" s="61">
        <f t="shared" si="688"/>
        <v>0</v>
      </c>
      <c r="HE24" s="102">
        <f t="shared" si="689"/>
        <v>0</v>
      </c>
      <c r="HF24" s="58" t="e">
        <f t="shared" si="690"/>
        <v>#DIV/0!</v>
      </c>
      <c r="HG24" s="96"/>
      <c r="HH24" s="101">
        <f>VLOOKUP($B24,'Prix MP'!$A$6:$F$187,4,FALSE)</f>
        <v>2.2639999999999998</v>
      </c>
      <c r="HI24" s="61">
        <f t="shared" si="691"/>
        <v>0</v>
      </c>
      <c r="HJ24" s="102">
        <f t="shared" si="692"/>
        <v>0</v>
      </c>
      <c r="HK24" s="58" t="e">
        <f t="shared" si="693"/>
        <v>#DIV/0!</v>
      </c>
      <c r="HL24" s="96"/>
      <c r="HM24" s="101">
        <f>VLOOKUP($B24,'Prix MP'!$A$6:$F$187,4,FALSE)</f>
        <v>2.2639999999999998</v>
      </c>
      <c r="HN24" s="61">
        <f t="shared" si="694"/>
        <v>0</v>
      </c>
      <c r="HO24" s="102">
        <f t="shared" si="695"/>
        <v>0</v>
      </c>
      <c r="HP24" s="58" t="e">
        <f t="shared" si="696"/>
        <v>#DIV/0!</v>
      </c>
      <c r="HQ24" s="96"/>
      <c r="HR24" s="101">
        <f>VLOOKUP($B24,'Prix MP'!$A$6:$F$187,4,FALSE)</f>
        <v>2.2639999999999998</v>
      </c>
      <c r="HS24" s="61">
        <f t="shared" si="697"/>
        <v>0</v>
      </c>
      <c r="HT24" s="102">
        <f t="shared" si="698"/>
        <v>0</v>
      </c>
      <c r="HU24" s="58" t="e">
        <f t="shared" si="699"/>
        <v>#DIV/0!</v>
      </c>
      <c r="HV24" s="96"/>
      <c r="HW24" s="101">
        <f>VLOOKUP($B24,'Prix MP'!$A$6:$F$187,4,FALSE)</f>
        <v>2.2639999999999998</v>
      </c>
      <c r="HX24" s="61">
        <f t="shared" si="700"/>
        <v>0</v>
      </c>
      <c r="HY24" s="102">
        <f t="shared" si="701"/>
        <v>0</v>
      </c>
      <c r="HZ24" s="58" t="e">
        <f t="shared" si="702"/>
        <v>#DIV/0!</v>
      </c>
      <c r="IA24" s="96"/>
      <c r="IB24" s="101">
        <f>VLOOKUP($B24,'Prix MP'!$A$6:$F$187,4,FALSE)</f>
        <v>2.2639999999999998</v>
      </c>
      <c r="IC24" s="61">
        <f t="shared" si="703"/>
        <v>0</v>
      </c>
      <c r="ID24" s="102">
        <f t="shared" si="704"/>
        <v>0</v>
      </c>
      <c r="IE24" s="58" t="e">
        <f t="shared" si="705"/>
        <v>#DIV/0!</v>
      </c>
      <c r="IF24" s="96"/>
      <c r="IG24" s="101">
        <f>VLOOKUP($B24,'Prix MP'!$A$6:$F$187,4,FALSE)</f>
        <v>2.2639999999999998</v>
      </c>
      <c r="IH24" s="61">
        <f t="shared" si="706"/>
        <v>0</v>
      </c>
      <c r="II24" s="102">
        <f t="shared" si="707"/>
        <v>0</v>
      </c>
      <c r="IJ24" s="58" t="e">
        <f t="shared" si="708"/>
        <v>#DIV/0!</v>
      </c>
      <c r="IK24" s="96"/>
      <c r="IL24" s="101">
        <f>VLOOKUP($B24,'Prix MP'!$A$6:$F$187,4,FALSE)</f>
        <v>2.2639999999999998</v>
      </c>
      <c r="IM24" s="61">
        <f t="shared" si="709"/>
        <v>0</v>
      </c>
      <c r="IN24" s="102">
        <f t="shared" si="710"/>
        <v>0</v>
      </c>
      <c r="IO24" s="58" t="e">
        <f t="shared" si="711"/>
        <v>#DIV/0!</v>
      </c>
      <c r="IP24" s="96"/>
      <c r="IQ24" s="101">
        <f>VLOOKUP($B24,'Prix MP'!$A$6:$F$187,4,FALSE)</f>
        <v>2.2639999999999998</v>
      </c>
      <c r="IR24" s="61">
        <f t="shared" si="712"/>
        <v>0</v>
      </c>
      <c r="IS24" s="102">
        <f t="shared" si="713"/>
        <v>0</v>
      </c>
      <c r="IT24" s="58" t="e">
        <f t="shared" si="714"/>
        <v>#DIV/0!</v>
      </c>
      <c r="IU24" s="96"/>
      <c r="IV24" s="101">
        <f>VLOOKUP($B24,'Prix MP'!$A$6:$F$187,4,FALSE)</f>
        <v>2.2639999999999998</v>
      </c>
      <c r="IW24" s="61">
        <f t="shared" si="715"/>
        <v>0</v>
      </c>
      <c r="IX24" s="102">
        <f t="shared" si="716"/>
        <v>0</v>
      </c>
      <c r="IY24" s="58" t="e">
        <f t="shared" si="717"/>
        <v>#DIV/0!</v>
      </c>
      <c r="IZ24" s="96"/>
      <c r="JA24" s="101">
        <f>VLOOKUP($B24,'Prix MP'!$A$6:$F$187,4,FALSE)</f>
        <v>2.2639999999999998</v>
      </c>
      <c r="JB24" s="61">
        <f t="shared" si="718"/>
        <v>0</v>
      </c>
      <c r="JC24" s="102">
        <f t="shared" si="719"/>
        <v>0</v>
      </c>
      <c r="JD24" s="58" t="e">
        <f t="shared" si="720"/>
        <v>#DIV/0!</v>
      </c>
      <c r="JE24" s="96"/>
      <c r="JF24" s="101">
        <f>VLOOKUP($B24,'Prix MP'!$A$6:$F$187,4,FALSE)</f>
        <v>2.2639999999999998</v>
      </c>
      <c r="JG24" s="61">
        <f t="shared" si="721"/>
        <v>0</v>
      </c>
      <c r="JH24" s="102">
        <f t="shared" si="722"/>
        <v>0</v>
      </c>
      <c r="JI24" s="58" t="e">
        <f t="shared" si="723"/>
        <v>#DIV/0!</v>
      </c>
      <c r="JJ24" s="96"/>
      <c r="JK24" s="101">
        <f>VLOOKUP($B24,'Prix MP'!$A$6:$F$187,4,FALSE)</f>
        <v>2.2639999999999998</v>
      </c>
      <c r="JL24" s="61">
        <f t="shared" si="724"/>
        <v>0</v>
      </c>
      <c r="JM24" s="102">
        <f t="shared" si="725"/>
        <v>0</v>
      </c>
      <c r="JN24" s="58" t="e">
        <f t="shared" si="726"/>
        <v>#DIV/0!</v>
      </c>
      <c r="JO24" s="96"/>
      <c r="JP24" s="101">
        <f>VLOOKUP($B24,'Prix MP'!$A$6:$F$187,4,FALSE)</f>
        <v>2.2639999999999998</v>
      </c>
      <c r="JQ24" s="61">
        <f t="shared" si="727"/>
        <v>0</v>
      </c>
      <c r="JR24" s="102">
        <f t="shared" si="728"/>
        <v>0</v>
      </c>
      <c r="JS24" s="58" t="e">
        <f t="shared" si="729"/>
        <v>#DIV/0!</v>
      </c>
      <c r="JT24" s="96"/>
      <c r="JU24" s="101">
        <f>VLOOKUP($B24,'Prix MP'!$A$6:$F$187,4,FALSE)</f>
        <v>2.2639999999999998</v>
      </c>
      <c r="JV24" s="61">
        <f t="shared" si="730"/>
        <v>0</v>
      </c>
      <c r="JW24" s="102">
        <f t="shared" si="731"/>
        <v>0</v>
      </c>
      <c r="JX24" s="58" t="e">
        <f t="shared" si="732"/>
        <v>#DIV/0!</v>
      </c>
      <c r="JY24" s="96"/>
      <c r="JZ24" s="101">
        <f>VLOOKUP($B24,'Prix MP'!$A$6:$F$187,4,FALSE)</f>
        <v>2.2639999999999998</v>
      </c>
      <c r="KA24" s="61">
        <f t="shared" si="733"/>
        <v>0</v>
      </c>
      <c r="KB24" s="102">
        <f t="shared" si="734"/>
        <v>0</v>
      </c>
      <c r="KC24" s="58" t="e">
        <f t="shared" si="735"/>
        <v>#DIV/0!</v>
      </c>
      <c r="KD24" s="96"/>
      <c r="KE24" s="101">
        <f>VLOOKUP($B24,'Prix MP'!$A$6:$F$187,4,FALSE)</f>
        <v>2.2639999999999998</v>
      </c>
      <c r="KF24" s="61">
        <f t="shared" si="736"/>
        <v>0</v>
      </c>
      <c r="KG24" s="102">
        <f t="shared" si="737"/>
        <v>0</v>
      </c>
      <c r="KH24" s="58" t="e">
        <f t="shared" si="738"/>
        <v>#DIV/0!</v>
      </c>
      <c r="KI24" s="96"/>
      <c r="KJ24" s="101">
        <f>VLOOKUP($B24,'Prix MP'!$A$6:$F$187,4,FALSE)</f>
        <v>2.2639999999999998</v>
      </c>
      <c r="KK24" s="61">
        <f t="shared" si="739"/>
        <v>0</v>
      </c>
      <c r="KL24" s="102">
        <f t="shared" si="740"/>
        <v>0</v>
      </c>
      <c r="KM24" s="58" t="e">
        <f t="shared" si="741"/>
        <v>#DIV/0!</v>
      </c>
      <c r="KN24" s="96"/>
      <c r="KO24" s="101">
        <f>VLOOKUP($B24,'Prix MP'!$A$6:$F$187,4,FALSE)</f>
        <v>2.2639999999999998</v>
      </c>
      <c r="KP24" s="61">
        <f t="shared" si="742"/>
        <v>0</v>
      </c>
      <c r="KQ24" s="102">
        <f t="shared" si="743"/>
        <v>0</v>
      </c>
      <c r="KR24" s="58" t="e">
        <f t="shared" si="744"/>
        <v>#DIV/0!</v>
      </c>
      <c r="KS24" s="96"/>
      <c r="KT24" s="101">
        <f>VLOOKUP($B24,'Prix MP'!$A$6:$F$187,4,FALSE)</f>
        <v>2.2639999999999998</v>
      </c>
      <c r="KU24" s="61">
        <f t="shared" si="745"/>
        <v>0</v>
      </c>
      <c r="KV24" s="102">
        <f t="shared" si="746"/>
        <v>0</v>
      </c>
      <c r="KW24" s="58" t="e">
        <f t="shared" si="747"/>
        <v>#DIV/0!</v>
      </c>
      <c r="KX24" s="96"/>
      <c r="KY24" s="101">
        <f>VLOOKUP($B24,'Prix MP'!$A$6:$F$187,4,FALSE)</f>
        <v>2.2639999999999998</v>
      </c>
      <c r="KZ24" s="61">
        <f t="shared" si="748"/>
        <v>0</v>
      </c>
      <c r="LA24" s="102">
        <f t="shared" si="749"/>
        <v>0</v>
      </c>
      <c r="LB24" s="58" t="e">
        <f t="shared" si="750"/>
        <v>#DIV/0!</v>
      </c>
      <c r="LC24" s="96"/>
      <c r="LD24" s="101">
        <f>VLOOKUP($B24,'Prix MP'!$A$6:$F$187,4,FALSE)</f>
        <v>2.2639999999999998</v>
      </c>
      <c r="LE24" s="61">
        <f t="shared" si="751"/>
        <v>0</v>
      </c>
      <c r="LF24" s="102">
        <f t="shared" si="752"/>
        <v>0</v>
      </c>
      <c r="LG24" s="58" t="e">
        <f t="shared" si="753"/>
        <v>#DIV/0!</v>
      </c>
      <c r="LH24" s="96"/>
      <c r="LI24" s="101">
        <f>VLOOKUP($B24,'Prix MP'!$A$6:$F$187,4,FALSE)</f>
        <v>2.2639999999999998</v>
      </c>
      <c r="LJ24" s="61">
        <f t="shared" si="754"/>
        <v>0</v>
      </c>
      <c r="LK24" s="102">
        <f t="shared" si="755"/>
        <v>0</v>
      </c>
      <c r="LL24" s="58" t="e">
        <f t="shared" si="756"/>
        <v>#DIV/0!</v>
      </c>
      <c r="LM24" s="96"/>
      <c r="LN24" s="101">
        <f>VLOOKUP($B24,'Prix MP'!$A$6:$F$187,4,FALSE)</f>
        <v>2.2639999999999998</v>
      </c>
      <c r="LO24" s="61">
        <f t="shared" si="757"/>
        <v>0</v>
      </c>
      <c r="LP24" s="102">
        <f t="shared" si="758"/>
        <v>0</v>
      </c>
      <c r="LQ24" s="58" t="e">
        <f t="shared" si="759"/>
        <v>#DIV/0!</v>
      </c>
      <c r="LR24" s="96"/>
      <c r="LS24" s="101">
        <f>VLOOKUP($B24,'Prix MP'!$A$6:$F$187,4,FALSE)</f>
        <v>2.2639999999999998</v>
      </c>
      <c r="LT24" s="61">
        <f t="shared" si="760"/>
        <v>0</v>
      </c>
      <c r="LU24" s="102">
        <f t="shared" si="761"/>
        <v>0</v>
      </c>
      <c r="LV24" s="58" t="e">
        <f t="shared" si="762"/>
        <v>#DIV/0!</v>
      </c>
      <c r="LW24" s="96"/>
      <c r="LX24" s="101">
        <f>VLOOKUP($B24,'Prix MP'!$A$6:$F$187,4,FALSE)</f>
        <v>2.2639999999999998</v>
      </c>
      <c r="LY24" s="61">
        <f t="shared" si="763"/>
        <v>0</v>
      </c>
      <c r="LZ24" s="102">
        <f t="shared" si="764"/>
        <v>0</v>
      </c>
      <c r="MA24" s="58" t="e">
        <f t="shared" si="765"/>
        <v>#DIV/0!</v>
      </c>
      <c r="MB24" s="96"/>
      <c r="MC24" s="101">
        <f>VLOOKUP($B24,'Prix MP'!$A$6:$F$187,4,FALSE)</f>
        <v>2.2639999999999998</v>
      </c>
      <c r="MD24" s="61">
        <f t="shared" si="766"/>
        <v>0</v>
      </c>
      <c r="ME24" s="102">
        <f t="shared" si="767"/>
        <v>0</v>
      </c>
      <c r="MF24" s="58" t="e">
        <f t="shared" si="768"/>
        <v>#DIV/0!</v>
      </c>
      <c r="MG24" s="96"/>
      <c r="MH24" s="101">
        <f>VLOOKUP($B24,'Prix MP'!$A$6:$F$187,4,FALSE)</f>
        <v>2.2639999999999998</v>
      </c>
      <c r="MI24" s="61">
        <f t="shared" si="769"/>
        <v>0</v>
      </c>
      <c r="MJ24" s="102">
        <f t="shared" si="770"/>
        <v>0</v>
      </c>
      <c r="MK24" s="58" t="e">
        <f t="shared" si="771"/>
        <v>#DIV/0!</v>
      </c>
      <c r="ML24" s="96"/>
      <c r="MM24" s="101">
        <f>VLOOKUP($B24,'Prix MP'!$A$6:$F$187,4,FALSE)</f>
        <v>2.2639999999999998</v>
      </c>
      <c r="MN24" s="61">
        <f t="shared" si="772"/>
        <v>0</v>
      </c>
      <c r="MO24" s="102">
        <f t="shared" si="773"/>
        <v>0</v>
      </c>
      <c r="MP24" s="58" t="e">
        <f t="shared" si="774"/>
        <v>#DIV/0!</v>
      </c>
      <c r="MQ24" s="96"/>
      <c r="MR24" s="101">
        <f>VLOOKUP($B24,'Prix MP'!$A$6:$F$187,4,FALSE)</f>
        <v>2.2639999999999998</v>
      </c>
      <c r="MS24" s="61">
        <f t="shared" si="775"/>
        <v>0</v>
      </c>
      <c r="MT24" s="102">
        <f t="shared" si="776"/>
        <v>0</v>
      </c>
      <c r="MU24" s="58" t="e">
        <f t="shared" si="777"/>
        <v>#DIV/0!</v>
      </c>
      <c r="MV24" s="96"/>
      <c r="MW24" s="101">
        <f>VLOOKUP($B24,'Prix MP'!$A$6:$F$187,4,FALSE)</f>
        <v>2.2639999999999998</v>
      </c>
      <c r="MX24" s="61">
        <f t="shared" si="778"/>
        <v>0</v>
      </c>
      <c r="MY24" s="102">
        <f t="shared" si="779"/>
        <v>0</v>
      </c>
      <c r="MZ24" s="58" t="e">
        <f t="shared" si="780"/>
        <v>#DIV/0!</v>
      </c>
      <c r="NA24" s="96"/>
      <c r="NB24" s="101">
        <f>VLOOKUP($B24,'Prix MP'!$A$6:$F$187,4,FALSE)</f>
        <v>2.2639999999999998</v>
      </c>
      <c r="NC24" s="61">
        <f t="shared" si="781"/>
        <v>0</v>
      </c>
      <c r="ND24" s="102">
        <f t="shared" si="782"/>
        <v>0</v>
      </c>
      <c r="NE24" s="58" t="e">
        <f t="shared" si="783"/>
        <v>#DIV/0!</v>
      </c>
      <c r="NF24" s="96"/>
      <c r="NG24" s="101">
        <f>VLOOKUP($B24,'Prix MP'!$A$6:$F$187,4,FALSE)</f>
        <v>2.2639999999999998</v>
      </c>
      <c r="NH24" s="61">
        <f t="shared" si="784"/>
        <v>0</v>
      </c>
      <c r="NI24" s="102">
        <f t="shared" si="785"/>
        <v>0</v>
      </c>
      <c r="NJ24" s="58" t="e">
        <f t="shared" si="786"/>
        <v>#DIV/0!</v>
      </c>
      <c r="NK24" s="96"/>
      <c r="NL24" s="101">
        <f>VLOOKUP($B24,'Prix MP'!$A$6:$F$187,4,FALSE)</f>
        <v>2.2639999999999998</v>
      </c>
      <c r="NM24" s="61">
        <f t="shared" si="787"/>
        <v>0</v>
      </c>
      <c r="NN24" s="102">
        <f t="shared" si="788"/>
        <v>0</v>
      </c>
      <c r="NO24" s="58" t="e">
        <f t="shared" si="789"/>
        <v>#DIV/0!</v>
      </c>
      <c r="NP24" s="96"/>
      <c r="NQ24" s="101">
        <f>VLOOKUP($B24,'Prix MP'!$A$6:$F$187,4,FALSE)</f>
        <v>2.2639999999999998</v>
      </c>
      <c r="NR24" s="61">
        <f t="shared" si="790"/>
        <v>0</v>
      </c>
      <c r="NS24" s="102">
        <f t="shared" si="791"/>
        <v>0</v>
      </c>
      <c r="NT24" s="58" t="e">
        <f t="shared" si="792"/>
        <v>#DIV/0!</v>
      </c>
      <c r="NU24" s="96"/>
      <c r="NV24" s="101">
        <f>VLOOKUP($B24,'Prix MP'!$A$6:$F$187,4,FALSE)</f>
        <v>2.2639999999999998</v>
      </c>
      <c r="NW24" s="61">
        <f t="shared" si="793"/>
        <v>0</v>
      </c>
      <c r="NX24" s="102">
        <f t="shared" si="794"/>
        <v>0</v>
      </c>
      <c r="NY24" s="58" t="e">
        <f t="shared" si="795"/>
        <v>#DIV/0!</v>
      </c>
      <c r="NZ24" s="96"/>
      <c r="OA24" s="101">
        <f>VLOOKUP($B24,'Prix MP'!$A$6:$F$187,4,FALSE)</f>
        <v>2.2639999999999998</v>
      </c>
      <c r="OB24" s="61">
        <f t="shared" si="796"/>
        <v>0</v>
      </c>
      <c r="OC24" s="102">
        <f t="shared" si="797"/>
        <v>0</v>
      </c>
      <c r="OD24" s="58" t="e">
        <f t="shared" si="798"/>
        <v>#DIV/0!</v>
      </c>
      <c r="OE24" s="96"/>
      <c r="OF24" s="101">
        <f>VLOOKUP($B24,'Prix MP'!$A$6:$F$187,4,FALSE)</f>
        <v>2.2639999999999998</v>
      </c>
      <c r="OG24" s="61">
        <f t="shared" si="799"/>
        <v>0</v>
      </c>
      <c r="OH24" s="102">
        <f t="shared" si="800"/>
        <v>0</v>
      </c>
      <c r="OI24" s="58" t="e">
        <f t="shared" si="801"/>
        <v>#DIV/0!</v>
      </c>
      <c r="OJ24" s="96"/>
      <c r="OK24" s="101">
        <f>VLOOKUP($B24,'Prix MP'!$A$6:$F$187,4,FALSE)</f>
        <v>2.2639999999999998</v>
      </c>
      <c r="OL24" s="61">
        <f t="shared" si="802"/>
        <v>0</v>
      </c>
      <c r="OM24" s="102">
        <f t="shared" si="803"/>
        <v>0</v>
      </c>
      <c r="ON24" s="58" t="e">
        <f t="shared" si="804"/>
        <v>#DIV/0!</v>
      </c>
      <c r="OO24" s="96"/>
      <c r="OP24" s="101">
        <f>VLOOKUP($B24,'Prix MP'!$A$6:$F$187,4,FALSE)</f>
        <v>2.2639999999999998</v>
      </c>
      <c r="OQ24" s="61">
        <f t="shared" si="805"/>
        <v>0</v>
      </c>
      <c r="OR24" s="102">
        <f t="shared" si="806"/>
        <v>0</v>
      </c>
      <c r="OS24" s="58" t="e">
        <f t="shared" si="807"/>
        <v>#DIV/0!</v>
      </c>
      <c r="OT24" s="96"/>
      <c r="OU24" s="101">
        <f>VLOOKUP($B24,'Prix MP'!$A$6:$F$187,4,FALSE)</f>
        <v>2.2639999999999998</v>
      </c>
      <c r="OV24" s="61">
        <f t="shared" si="808"/>
        <v>0</v>
      </c>
      <c r="OW24" s="102">
        <f t="shared" si="809"/>
        <v>0</v>
      </c>
      <c r="OX24" s="58" t="e">
        <f t="shared" si="810"/>
        <v>#DIV/0!</v>
      </c>
      <c r="OY24" s="96"/>
      <c r="OZ24" s="101">
        <f>VLOOKUP($B24,'Prix MP'!$A$6:$F$187,4,FALSE)</f>
        <v>2.2639999999999998</v>
      </c>
      <c r="PA24" s="61">
        <f t="shared" si="811"/>
        <v>0</v>
      </c>
      <c r="PB24" s="102">
        <f t="shared" si="812"/>
        <v>0</v>
      </c>
      <c r="PC24" s="58" t="e">
        <f t="shared" si="813"/>
        <v>#DIV/0!</v>
      </c>
      <c r="PD24" s="96"/>
      <c r="PE24" s="101">
        <f>VLOOKUP($B24,'Prix MP'!$A$6:$F$187,4,FALSE)</f>
        <v>2.2639999999999998</v>
      </c>
      <c r="PF24" s="61">
        <f t="shared" si="814"/>
        <v>0</v>
      </c>
      <c r="PG24" s="102">
        <f t="shared" si="815"/>
        <v>0</v>
      </c>
      <c r="PH24" s="58" t="e">
        <f t="shared" si="816"/>
        <v>#DIV/0!</v>
      </c>
      <c r="PI24" s="96"/>
      <c r="PJ24" s="101">
        <f>VLOOKUP($B24,'Prix MP'!$A$6:$F$187,4,FALSE)</f>
        <v>2.2639999999999998</v>
      </c>
      <c r="PK24" s="61">
        <f t="shared" si="817"/>
        <v>0</v>
      </c>
      <c r="PL24" s="102">
        <f t="shared" si="818"/>
        <v>0</v>
      </c>
      <c r="PM24" s="58" t="e">
        <f t="shared" si="819"/>
        <v>#DIV/0!</v>
      </c>
      <c r="PN24" s="96"/>
      <c r="PO24" s="101">
        <f>VLOOKUP($B24,'Prix MP'!$A$6:$F$187,4,FALSE)</f>
        <v>2.2639999999999998</v>
      </c>
      <c r="PP24" s="61">
        <f t="shared" si="820"/>
        <v>0</v>
      </c>
      <c r="PQ24" s="102">
        <f t="shared" si="821"/>
        <v>0</v>
      </c>
      <c r="PR24" s="58" t="e">
        <f t="shared" si="822"/>
        <v>#DIV/0!</v>
      </c>
      <c r="PS24" s="96"/>
      <c r="PT24" s="101">
        <f>VLOOKUP($B24,'Prix MP'!$A$6:$F$187,4,FALSE)</f>
        <v>2.2639999999999998</v>
      </c>
      <c r="PU24" s="61">
        <f t="shared" si="823"/>
        <v>0</v>
      </c>
      <c r="PV24" s="102">
        <f t="shared" si="824"/>
        <v>0</v>
      </c>
      <c r="PW24" s="58" t="e">
        <f t="shared" si="825"/>
        <v>#DIV/0!</v>
      </c>
      <c r="PX24" s="96"/>
      <c r="PY24" s="101">
        <f>VLOOKUP($B24,'Prix MP'!$A$6:$F$187,4,FALSE)</f>
        <v>2.2639999999999998</v>
      </c>
      <c r="PZ24" s="61">
        <f t="shared" si="826"/>
        <v>0</v>
      </c>
      <c r="QA24" s="102">
        <f t="shared" si="827"/>
        <v>0</v>
      </c>
      <c r="QB24" s="58" t="e">
        <f t="shared" si="828"/>
        <v>#DIV/0!</v>
      </c>
      <c r="QC24" s="96"/>
      <c r="QD24" s="101">
        <f>VLOOKUP($B24,'Prix MP'!$A$6:$F$187,4,FALSE)</f>
        <v>2.2639999999999998</v>
      </c>
      <c r="QE24" s="61">
        <f t="shared" si="829"/>
        <v>0</v>
      </c>
      <c r="QF24" s="102">
        <f t="shared" si="830"/>
        <v>0</v>
      </c>
      <c r="QG24" s="58" t="e">
        <f t="shared" si="831"/>
        <v>#DIV/0!</v>
      </c>
      <c r="QH24" s="96"/>
      <c r="QI24" s="101">
        <f>VLOOKUP($B24,'Prix MP'!$A$6:$F$187,4,FALSE)</f>
        <v>2.2639999999999998</v>
      </c>
      <c r="QJ24" s="61">
        <f t="shared" si="832"/>
        <v>0</v>
      </c>
      <c r="QK24" s="102">
        <f t="shared" si="833"/>
        <v>0</v>
      </c>
      <c r="QL24" s="58" t="e">
        <f t="shared" si="834"/>
        <v>#DIV/0!</v>
      </c>
      <c r="QM24" s="96"/>
      <c r="QN24" s="101">
        <f>VLOOKUP($B24,'Prix MP'!$A$6:$F$187,4,FALSE)</f>
        <v>2.2639999999999998</v>
      </c>
      <c r="QO24" s="61">
        <f t="shared" si="835"/>
        <v>0</v>
      </c>
      <c r="QP24" s="102">
        <f t="shared" si="836"/>
        <v>0</v>
      </c>
      <c r="QQ24" s="58" t="e">
        <f t="shared" si="837"/>
        <v>#DIV/0!</v>
      </c>
      <c r="QR24" s="96"/>
      <c r="QS24" s="101">
        <f>VLOOKUP($B24,'Prix MP'!$A$6:$F$187,4,FALSE)</f>
        <v>2.2639999999999998</v>
      </c>
      <c r="QT24" s="61">
        <f t="shared" si="838"/>
        <v>0</v>
      </c>
      <c r="QU24" s="102">
        <f t="shared" si="839"/>
        <v>0</v>
      </c>
      <c r="QV24" s="58" t="e">
        <f t="shared" si="840"/>
        <v>#DIV/0!</v>
      </c>
      <c r="QW24" s="96"/>
      <c r="QX24" s="101">
        <f>VLOOKUP($B24,'Prix MP'!$A$6:$F$187,4,FALSE)</f>
        <v>2.2639999999999998</v>
      </c>
      <c r="QY24" s="61">
        <f t="shared" si="841"/>
        <v>0</v>
      </c>
      <c r="QZ24" s="102">
        <f t="shared" si="842"/>
        <v>0</v>
      </c>
      <c r="RA24" s="58" t="e">
        <f t="shared" si="843"/>
        <v>#DIV/0!</v>
      </c>
      <c r="RB24" s="96"/>
      <c r="RC24" s="101">
        <f>VLOOKUP($B24,'Prix MP'!$A$6:$F$187,4,FALSE)</f>
        <v>2.2639999999999998</v>
      </c>
      <c r="RD24" s="61">
        <f t="shared" si="844"/>
        <v>0</v>
      </c>
      <c r="RE24" s="102">
        <f t="shared" si="845"/>
        <v>0</v>
      </c>
      <c r="RF24" s="58" t="e">
        <f t="shared" si="846"/>
        <v>#DIV/0!</v>
      </c>
      <c r="RG24" s="96"/>
      <c r="RH24" s="101">
        <f>VLOOKUP($B24,'Prix MP'!$A$6:$F$187,4,FALSE)</f>
        <v>2.2639999999999998</v>
      </c>
      <c r="RI24" s="61">
        <f t="shared" si="847"/>
        <v>0</v>
      </c>
      <c r="RJ24" s="102">
        <f t="shared" si="848"/>
        <v>0</v>
      </c>
      <c r="RK24" s="58" t="e">
        <f t="shared" si="849"/>
        <v>#DIV/0!</v>
      </c>
      <c r="RL24" s="96"/>
      <c r="RM24" s="101">
        <f>VLOOKUP($B24,'Prix MP'!$A$6:$F$187,4,FALSE)</f>
        <v>2.2639999999999998</v>
      </c>
      <c r="RN24" s="61">
        <f t="shared" si="850"/>
        <v>0</v>
      </c>
      <c r="RO24" s="102">
        <f t="shared" si="851"/>
        <v>0</v>
      </c>
      <c r="RP24" s="58" t="e">
        <f t="shared" si="852"/>
        <v>#DIV/0!</v>
      </c>
      <c r="RQ24" s="96"/>
      <c r="RR24" s="101">
        <f>VLOOKUP($B24,'Prix MP'!$A$6:$F$187,4,FALSE)</f>
        <v>2.2639999999999998</v>
      </c>
      <c r="RS24" s="61">
        <f t="shared" si="853"/>
        <v>0</v>
      </c>
      <c r="RT24" s="102">
        <f t="shared" si="854"/>
        <v>0</v>
      </c>
      <c r="RU24" s="58" t="e">
        <f t="shared" si="855"/>
        <v>#DIV/0!</v>
      </c>
      <c r="RV24" s="96"/>
      <c r="RW24" s="101">
        <f>VLOOKUP($B24,'Prix MP'!$A$6:$F$187,4,FALSE)</f>
        <v>2.2639999999999998</v>
      </c>
      <c r="RX24" s="61">
        <f t="shared" si="856"/>
        <v>0</v>
      </c>
      <c r="RY24" s="102">
        <f t="shared" si="857"/>
        <v>0</v>
      </c>
      <c r="RZ24" s="58" t="e">
        <f t="shared" si="858"/>
        <v>#DIV/0!</v>
      </c>
      <c r="SA24" s="96"/>
      <c r="SB24" s="101">
        <f>VLOOKUP($B24,'Prix MP'!$A$6:$F$187,4,FALSE)</f>
        <v>2.2639999999999998</v>
      </c>
      <c r="SC24" s="61">
        <f t="shared" si="859"/>
        <v>0</v>
      </c>
      <c r="SD24" s="102">
        <f t="shared" si="860"/>
        <v>0</v>
      </c>
      <c r="SE24" s="58" t="e">
        <f t="shared" si="861"/>
        <v>#DIV/0!</v>
      </c>
      <c r="SF24" s="96"/>
      <c r="SG24" s="101">
        <f>VLOOKUP($B24,'Prix MP'!$A$6:$F$187,4,FALSE)</f>
        <v>2.2639999999999998</v>
      </c>
      <c r="SH24" s="61">
        <f t="shared" si="862"/>
        <v>0</v>
      </c>
      <c r="SI24" s="102">
        <f t="shared" si="863"/>
        <v>0</v>
      </c>
      <c r="SJ24" s="58" t="e">
        <f t="shared" si="864"/>
        <v>#DIV/0!</v>
      </c>
      <c r="SK24" s="96"/>
      <c r="SL24" s="101">
        <f>VLOOKUP($B24,'Prix MP'!$A$6:$F$187,4,FALSE)</f>
        <v>2.2639999999999998</v>
      </c>
      <c r="SM24" s="61">
        <f t="shared" si="865"/>
        <v>0</v>
      </c>
      <c r="SN24" s="102">
        <f t="shared" si="866"/>
        <v>0</v>
      </c>
      <c r="SO24" s="58" t="e">
        <f t="shared" si="867"/>
        <v>#DIV/0!</v>
      </c>
      <c r="SP24" s="96"/>
      <c r="SQ24" s="101">
        <f>VLOOKUP($B24,'Prix MP'!$A$6:$F$187,4,FALSE)</f>
        <v>2.2639999999999998</v>
      </c>
      <c r="SR24" s="61">
        <f t="shared" si="868"/>
        <v>0</v>
      </c>
      <c r="SS24" s="102">
        <f t="shared" si="869"/>
        <v>0</v>
      </c>
      <c r="ST24" s="58" t="e">
        <f t="shared" si="870"/>
        <v>#DIV/0!</v>
      </c>
      <c r="SU24" s="53"/>
      <c r="SV24" s="164">
        <f t="shared" si="871"/>
        <v>1.25</v>
      </c>
      <c r="SW24" s="124">
        <f t="shared" si="896"/>
        <v>2.2639999999999998</v>
      </c>
      <c r="SX24" s="61">
        <f t="shared" si="897"/>
        <v>2.8299999999999996</v>
      </c>
      <c r="SY24" s="80">
        <f t="shared" si="898"/>
        <v>0</v>
      </c>
      <c r="SZ24" s="58">
        <f t="shared" si="899"/>
        <v>1.5</v>
      </c>
      <c r="TA24" s="53"/>
      <c r="TB24" s="164">
        <f t="shared" si="872"/>
        <v>1.5</v>
      </c>
      <c r="TC24" s="124">
        <f t="shared" si="900"/>
        <v>2.2639999999999998</v>
      </c>
      <c r="TD24" s="61">
        <f t="shared" si="901"/>
        <v>3.3959999999999999</v>
      </c>
      <c r="TE24" s="80">
        <f t="shared" si="902"/>
        <v>0</v>
      </c>
      <c r="TF24" s="58">
        <f t="shared" si="903"/>
        <v>1.5</v>
      </c>
      <c r="TG24" s="53"/>
      <c r="TH24" s="164" t="e">
        <f t="shared" si="873"/>
        <v>#DIV/0!</v>
      </c>
      <c r="TI24" s="124" t="e">
        <f t="shared" si="904"/>
        <v>#DIV/0!</v>
      </c>
      <c r="TJ24" s="61" t="e">
        <f t="shared" si="905"/>
        <v>#DIV/0!</v>
      </c>
      <c r="TK24" s="80" t="e">
        <f t="shared" si="906"/>
        <v>#DIV/0!</v>
      </c>
      <c r="TL24" s="58" t="e">
        <f t="shared" si="907"/>
        <v>#DIV/0!</v>
      </c>
      <c r="TM24" s="53"/>
      <c r="TN24" s="164">
        <f t="shared" si="874"/>
        <v>1.4285714285714286</v>
      </c>
      <c r="TO24" s="124">
        <f t="shared" si="908"/>
        <v>2.2640000000000002</v>
      </c>
      <c r="TP24" s="61">
        <f t="shared" si="909"/>
        <v>3.2342857142857144</v>
      </c>
      <c r="TQ24" s="80">
        <f t="shared" si="910"/>
        <v>0</v>
      </c>
      <c r="TR24" s="58">
        <f t="shared" si="911"/>
        <v>1.5000000000000002</v>
      </c>
      <c r="TS24" s="53"/>
      <c r="TT24" s="164" t="e">
        <f t="shared" si="875"/>
        <v>#DIV/0!</v>
      </c>
      <c r="TU24" s="124" t="e">
        <f t="shared" si="912"/>
        <v>#DIV/0!</v>
      </c>
      <c r="TV24" s="61" t="e">
        <f t="shared" si="913"/>
        <v>#DIV/0!</v>
      </c>
      <c r="TW24" s="80" t="e">
        <f t="shared" si="914"/>
        <v>#DIV/0!</v>
      </c>
      <c r="TX24" s="58" t="e">
        <f t="shared" si="915"/>
        <v>#DIV/0!</v>
      </c>
      <c r="TY24" s="53"/>
      <c r="TZ24" s="164">
        <f t="shared" si="876"/>
        <v>1.5335593220338983</v>
      </c>
      <c r="UA24" s="124">
        <f t="shared" si="916"/>
        <v>2.2640000000000002</v>
      </c>
      <c r="UB24" s="61">
        <f t="shared" si="917"/>
        <v>3.4719783050847459</v>
      </c>
      <c r="UC24" s="80">
        <f t="shared" si="918"/>
        <v>1.8418983050847437E-2</v>
      </c>
      <c r="UD24" s="58">
        <f t="shared" si="919"/>
        <v>1.508</v>
      </c>
      <c r="UE24" s="53"/>
      <c r="UF24" s="164">
        <f t="shared" si="877"/>
        <v>1.2441666666666669</v>
      </c>
      <c r="UG24" s="124">
        <f t="shared" si="920"/>
        <v>2.2639999999999998</v>
      </c>
      <c r="UH24" s="61">
        <f t="shared" si="921"/>
        <v>2.8167933333333335</v>
      </c>
      <c r="UI24" s="80">
        <f t="shared" si="922"/>
        <v>-1.3206666666666589E-2</v>
      </c>
      <c r="UJ24" s="58">
        <f t="shared" si="923"/>
        <v>1.4930000000000001</v>
      </c>
      <c r="UK24" s="53"/>
      <c r="UL24" s="164" t="e">
        <f t="shared" si="878"/>
        <v>#DIV/0!</v>
      </c>
      <c r="UM24" s="124" t="e">
        <f t="shared" si="924"/>
        <v>#DIV/0!</v>
      </c>
      <c r="UN24" s="61" t="e">
        <f t="shared" si="925"/>
        <v>#DIV/0!</v>
      </c>
      <c r="UO24" s="80" t="e">
        <f t="shared" si="926"/>
        <v>#DIV/0!</v>
      </c>
      <c r="UP24" s="58" t="e">
        <f t="shared" si="927"/>
        <v>#DIV/0!</v>
      </c>
      <c r="UQ24" s="53"/>
      <c r="UR24" s="164" t="e">
        <f t="shared" si="879"/>
        <v>#DIV/0!</v>
      </c>
      <c r="US24" s="124" t="e">
        <f t="shared" si="928"/>
        <v>#DIV/0!</v>
      </c>
      <c r="UT24" s="61" t="e">
        <f t="shared" si="929"/>
        <v>#DIV/0!</v>
      </c>
      <c r="UU24" s="80" t="e">
        <f t="shared" si="930"/>
        <v>#DIV/0!</v>
      </c>
      <c r="UV24" s="58" t="e">
        <f t="shared" si="931"/>
        <v>#DIV/0!</v>
      </c>
      <c r="UW24" s="53"/>
      <c r="UX24" s="164">
        <f t="shared" si="880"/>
        <v>1.1151696606786428</v>
      </c>
      <c r="UY24" s="124">
        <f t="shared" si="932"/>
        <v>2.2640000000000002</v>
      </c>
      <c r="UZ24" s="61">
        <f t="shared" si="933"/>
        <v>2.5247441117764473</v>
      </c>
      <c r="VA24" s="80">
        <f t="shared" si="934"/>
        <v>-0.86447744510978053</v>
      </c>
      <c r="VB24" s="58">
        <f t="shared" si="935"/>
        <v>1.1174000000000002</v>
      </c>
      <c r="VC24" s="53"/>
      <c r="VD24" s="164" t="e">
        <f t="shared" si="881"/>
        <v>#DIV/0!</v>
      </c>
      <c r="VE24" s="124" t="e">
        <f t="shared" si="936"/>
        <v>#DIV/0!</v>
      </c>
      <c r="VF24" s="61" t="e">
        <f t="shared" si="937"/>
        <v>#DIV/0!</v>
      </c>
      <c r="VG24" s="80" t="e">
        <f t="shared" si="938"/>
        <v>#DIV/0!</v>
      </c>
      <c r="VH24" s="58" t="e">
        <f t="shared" si="939"/>
        <v>#DIV/0!</v>
      </c>
      <c r="VI24" s="53"/>
      <c r="VJ24" s="164" t="e">
        <f t="shared" si="882"/>
        <v>#DIV/0!</v>
      </c>
      <c r="VK24" s="124" t="e">
        <f t="shared" si="940"/>
        <v>#DIV/0!</v>
      </c>
      <c r="VL24" s="61" t="e">
        <f t="shared" si="941"/>
        <v>#DIV/0!</v>
      </c>
      <c r="VM24" s="80" t="e">
        <f t="shared" si="942"/>
        <v>#DIV/0!</v>
      </c>
      <c r="VN24" s="58" t="e">
        <f t="shared" si="943"/>
        <v>#DIV/0!</v>
      </c>
      <c r="VO24" s="53"/>
    </row>
    <row r="25" spans="2:587" x14ac:dyDescent="0.2">
      <c r="B25" t="s">
        <v>162</v>
      </c>
      <c r="C25" s="184" t="s">
        <v>383</v>
      </c>
      <c r="D25" s="96">
        <v>0.8</v>
      </c>
      <c r="E25" s="124">
        <f>VLOOKUP($B25,'Prix MP'!$A$6:$F$187,4,FALSE)</f>
        <v>1.49</v>
      </c>
      <c r="F25" s="60">
        <f t="shared" si="883"/>
        <v>1.1919999999999999</v>
      </c>
      <c r="G25" s="53"/>
      <c r="H25" s="164">
        <f t="shared" si="578"/>
        <v>1.0375284738041002</v>
      </c>
      <c r="I25" s="124">
        <f t="shared" si="884"/>
        <v>1.49</v>
      </c>
      <c r="J25" s="61">
        <f t="shared" si="578"/>
        <v>1.5459174259681092</v>
      </c>
      <c r="K25" s="80">
        <f t="shared" si="885"/>
        <v>0.40890148063781329</v>
      </c>
      <c r="L25" s="58">
        <f t="shared" si="886"/>
        <v>1.0877014925373134</v>
      </c>
      <c r="M25" s="53"/>
      <c r="N25" s="164">
        <f t="shared" si="579"/>
        <v>18.218999999999998</v>
      </c>
      <c r="O25" s="124">
        <f t="shared" si="887"/>
        <v>1.4900000000000002</v>
      </c>
      <c r="P25" s="61">
        <f t="shared" si="579"/>
        <v>27.14631</v>
      </c>
      <c r="Q25" s="80">
        <f t="shared" si="888"/>
        <v>7.1803099999999986</v>
      </c>
      <c r="R25" s="58">
        <f t="shared" si="889"/>
        <v>1.0877014925373132</v>
      </c>
      <c r="S25" s="53"/>
      <c r="T25" s="96">
        <v>1.75</v>
      </c>
      <c r="U25" s="101">
        <v>1.49</v>
      </c>
      <c r="V25" s="61">
        <f t="shared" si="890"/>
        <v>2.6074999999999999</v>
      </c>
      <c r="W25" s="102">
        <f t="shared" si="891"/>
        <v>0.52150000000000007</v>
      </c>
      <c r="X25" s="58">
        <f t="shared" si="892"/>
        <v>1</v>
      </c>
      <c r="Y25" s="96">
        <v>3</v>
      </c>
      <c r="Z25" s="101">
        <v>1.49</v>
      </c>
      <c r="AA25" s="61">
        <f t="shared" si="893"/>
        <v>4.47</v>
      </c>
      <c r="AB25" s="102">
        <f t="shared" si="894"/>
        <v>0.89400000000000013</v>
      </c>
      <c r="AC25" s="58">
        <f t="shared" si="895"/>
        <v>1</v>
      </c>
      <c r="AD25" s="96">
        <v>2</v>
      </c>
      <c r="AE25" s="101">
        <v>1.49</v>
      </c>
      <c r="AF25" s="61">
        <f t="shared" si="580"/>
        <v>2.98</v>
      </c>
      <c r="AG25" s="102">
        <f t="shared" si="581"/>
        <v>0.59600000000000009</v>
      </c>
      <c r="AH25" s="58">
        <f t="shared" si="582"/>
        <v>1</v>
      </c>
      <c r="AI25" s="96">
        <v>2.9239999999999999</v>
      </c>
      <c r="AJ25" s="101">
        <v>1.49</v>
      </c>
      <c r="AK25" s="61">
        <f t="shared" si="583"/>
        <v>4.3567599999999995</v>
      </c>
      <c r="AL25" s="102">
        <f t="shared" si="584"/>
        <v>0.7807599999999999</v>
      </c>
      <c r="AM25" s="58">
        <f t="shared" si="585"/>
        <v>0.97466666666666668</v>
      </c>
      <c r="AN25" s="96">
        <v>1.966</v>
      </c>
      <c r="AO25" s="101">
        <v>1.49</v>
      </c>
      <c r="AP25" s="61">
        <f t="shared" si="586"/>
        <v>2.9293399999999998</v>
      </c>
      <c r="AQ25" s="102">
        <f t="shared" si="587"/>
        <v>0.54533999999999994</v>
      </c>
      <c r="AR25" s="58">
        <f t="shared" si="588"/>
        <v>0.98299999999999998</v>
      </c>
      <c r="AS25" s="96">
        <v>2</v>
      </c>
      <c r="AT25" s="101">
        <v>1.49</v>
      </c>
      <c r="AU25" s="61">
        <f t="shared" si="589"/>
        <v>2.98</v>
      </c>
      <c r="AV25" s="102">
        <f t="shared" si="590"/>
        <v>0.59600000000000009</v>
      </c>
      <c r="AW25" s="58">
        <f t="shared" si="591"/>
        <v>1</v>
      </c>
      <c r="AX25" s="96">
        <v>4.5789999999999997</v>
      </c>
      <c r="AY25" s="101">
        <v>1.49</v>
      </c>
      <c r="AZ25" s="61">
        <f t="shared" si="592"/>
        <v>6.8227099999999998</v>
      </c>
      <c r="BA25" s="102">
        <f t="shared" si="593"/>
        <v>3.2467100000000002</v>
      </c>
      <c r="BB25" s="58">
        <f t="shared" si="594"/>
        <v>1.5263333333333333</v>
      </c>
      <c r="BC25" s="96"/>
      <c r="BD25" s="101">
        <f>VLOOKUP($B25,'Prix MP'!$A$6:$F$187,4,FALSE)</f>
        <v>1.49</v>
      </c>
      <c r="BE25" s="61">
        <f t="shared" si="595"/>
        <v>0</v>
      </c>
      <c r="BF25" s="102">
        <f t="shared" si="596"/>
        <v>0</v>
      </c>
      <c r="BG25" s="58" t="e">
        <f t="shared" si="597"/>
        <v>#DIV/0!</v>
      </c>
      <c r="BH25" s="96"/>
      <c r="BI25" s="101">
        <f>VLOOKUP($B25,'Prix MP'!$A$6:$F$187,4,FALSE)</f>
        <v>1.49</v>
      </c>
      <c r="BJ25" s="61">
        <f t="shared" si="598"/>
        <v>0</v>
      </c>
      <c r="BK25" s="102">
        <f t="shared" si="599"/>
        <v>0</v>
      </c>
      <c r="BL25" s="58" t="e">
        <f t="shared" si="600"/>
        <v>#DIV/0!</v>
      </c>
      <c r="BM25" s="96"/>
      <c r="BN25" s="101">
        <f>VLOOKUP($B25,'Prix MP'!$A$6:$F$187,4,FALSE)</f>
        <v>1.49</v>
      </c>
      <c r="BO25" s="61">
        <f t="shared" si="601"/>
        <v>0</v>
      </c>
      <c r="BP25" s="102">
        <f t="shared" si="602"/>
        <v>0</v>
      </c>
      <c r="BQ25" s="58" t="e">
        <f t="shared" si="603"/>
        <v>#DIV/0!</v>
      </c>
      <c r="BR25" s="96"/>
      <c r="BS25" s="101">
        <f>VLOOKUP($B25,'Prix MP'!$A$6:$F$187,4,FALSE)</f>
        <v>1.49</v>
      </c>
      <c r="BT25" s="61">
        <f t="shared" si="604"/>
        <v>0</v>
      </c>
      <c r="BU25" s="102">
        <f t="shared" si="605"/>
        <v>0</v>
      </c>
      <c r="BV25" s="58" t="e">
        <f t="shared" si="606"/>
        <v>#DIV/0!</v>
      </c>
      <c r="BW25" s="96"/>
      <c r="BX25" s="101">
        <f>VLOOKUP($B25,'Prix MP'!$A$6:$F$187,4,FALSE)</f>
        <v>1.49</v>
      </c>
      <c r="BY25" s="61">
        <f t="shared" si="607"/>
        <v>0</v>
      </c>
      <c r="BZ25" s="102">
        <f t="shared" si="608"/>
        <v>0</v>
      </c>
      <c r="CA25" s="58" t="e">
        <f t="shared" si="609"/>
        <v>#DIV/0!</v>
      </c>
      <c r="CB25" s="96"/>
      <c r="CC25" s="101">
        <f>VLOOKUP($B25,'Prix MP'!$A$6:$F$187,4,FALSE)</f>
        <v>1.49</v>
      </c>
      <c r="CD25" s="61">
        <f t="shared" si="610"/>
        <v>0</v>
      </c>
      <c r="CE25" s="102">
        <f t="shared" si="611"/>
        <v>0</v>
      </c>
      <c r="CF25" s="58" t="e">
        <f t="shared" si="612"/>
        <v>#DIV/0!</v>
      </c>
      <c r="CG25" s="96"/>
      <c r="CH25" s="101">
        <f>VLOOKUP($B25,'Prix MP'!$A$6:$F$187,4,FALSE)</f>
        <v>1.49</v>
      </c>
      <c r="CI25" s="61">
        <f t="shared" si="613"/>
        <v>0</v>
      </c>
      <c r="CJ25" s="102">
        <f t="shared" si="614"/>
        <v>0</v>
      </c>
      <c r="CK25" s="58" t="e">
        <f t="shared" si="615"/>
        <v>#DIV/0!</v>
      </c>
      <c r="CL25" s="96"/>
      <c r="CM25" s="101">
        <f>VLOOKUP($B25,'Prix MP'!$A$6:$F$187,4,FALSE)</f>
        <v>1.49</v>
      </c>
      <c r="CN25" s="61">
        <f t="shared" si="616"/>
        <v>0</v>
      </c>
      <c r="CO25" s="102">
        <f t="shared" si="617"/>
        <v>0</v>
      </c>
      <c r="CP25" s="58" t="e">
        <f t="shared" si="618"/>
        <v>#DIV/0!</v>
      </c>
      <c r="CQ25" s="96"/>
      <c r="CR25" s="101">
        <f>VLOOKUP($B25,'Prix MP'!$A$6:$F$187,4,FALSE)</f>
        <v>1.49</v>
      </c>
      <c r="CS25" s="61">
        <f t="shared" si="619"/>
        <v>0</v>
      </c>
      <c r="CT25" s="102">
        <f t="shared" si="620"/>
        <v>0</v>
      </c>
      <c r="CU25" s="58" t="e">
        <f t="shared" si="621"/>
        <v>#DIV/0!</v>
      </c>
      <c r="CV25" s="96"/>
      <c r="CW25" s="101">
        <f>VLOOKUP($B25,'Prix MP'!$A$6:$F$187,4,FALSE)</f>
        <v>1.49</v>
      </c>
      <c r="CX25" s="61">
        <f t="shared" si="622"/>
        <v>0</v>
      </c>
      <c r="CY25" s="102">
        <f t="shared" si="623"/>
        <v>0</v>
      </c>
      <c r="CZ25" s="58" t="e">
        <f t="shared" si="624"/>
        <v>#DIV/0!</v>
      </c>
      <c r="DA25" s="96"/>
      <c r="DB25" s="101">
        <f>VLOOKUP($B25,'Prix MP'!$A$6:$F$187,4,FALSE)</f>
        <v>1.49</v>
      </c>
      <c r="DC25" s="61">
        <f t="shared" si="625"/>
        <v>0</v>
      </c>
      <c r="DD25" s="102">
        <f t="shared" si="626"/>
        <v>0</v>
      </c>
      <c r="DE25" s="58" t="e">
        <f t="shared" si="627"/>
        <v>#DIV/0!</v>
      </c>
      <c r="DF25" s="96"/>
      <c r="DG25" s="101">
        <f>VLOOKUP($B25,'Prix MP'!$A$6:$F$187,4,FALSE)</f>
        <v>1.49</v>
      </c>
      <c r="DH25" s="61">
        <f t="shared" si="628"/>
        <v>0</v>
      </c>
      <c r="DI25" s="102">
        <f t="shared" si="629"/>
        <v>0</v>
      </c>
      <c r="DJ25" s="58" t="e">
        <f t="shared" si="630"/>
        <v>#DIV/0!</v>
      </c>
      <c r="DK25" s="96"/>
      <c r="DL25" s="101">
        <f>VLOOKUP($B25,'Prix MP'!$A$6:$F$187,4,FALSE)</f>
        <v>1.49</v>
      </c>
      <c r="DM25" s="61">
        <f t="shared" si="631"/>
        <v>0</v>
      </c>
      <c r="DN25" s="102">
        <f t="shared" si="632"/>
        <v>0</v>
      </c>
      <c r="DO25" s="58" t="e">
        <f t="shared" si="633"/>
        <v>#DIV/0!</v>
      </c>
      <c r="DP25" s="96"/>
      <c r="DQ25" s="101">
        <f>VLOOKUP($B25,'Prix MP'!$A$6:$F$187,4,FALSE)</f>
        <v>1.49</v>
      </c>
      <c r="DR25" s="61">
        <f t="shared" si="634"/>
        <v>0</v>
      </c>
      <c r="DS25" s="102">
        <f t="shared" si="635"/>
        <v>0</v>
      </c>
      <c r="DT25" s="58" t="e">
        <f t="shared" si="636"/>
        <v>#DIV/0!</v>
      </c>
      <c r="DU25" s="96"/>
      <c r="DV25" s="101">
        <f>VLOOKUP($B25,'Prix MP'!$A$6:$F$187,4,FALSE)</f>
        <v>1.49</v>
      </c>
      <c r="DW25" s="61">
        <f t="shared" si="637"/>
        <v>0</v>
      </c>
      <c r="DX25" s="102">
        <f t="shared" si="638"/>
        <v>0</v>
      </c>
      <c r="DY25" s="58" t="e">
        <f t="shared" si="639"/>
        <v>#DIV/0!</v>
      </c>
      <c r="DZ25" s="96"/>
      <c r="EA25" s="101">
        <f>VLOOKUP($B25,'Prix MP'!$A$6:$F$187,4,FALSE)</f>
        <v>1.49</v>
      </c>
      <c r="EB25" s="61">
        <f t="shared" si="640"/>
        <v>0</v>
      </c>
      <c r="EC25" s="102">
        <f t="shared" si="641"/>
        <v>0</v>
      </c>
      <c r="ED25" s="58" t="e">
        <f t="shared" si="642"/>
        <v>#DIV/0!</v>
      </c>
      <c r="EE25" s="96"/>
      <c r="EF25" s="101">
        <f>VLOOKUP($B25,'Prix MP'!$A$6:$F$187,4,FALSE)</f>
        <v>1.49</v>
      </c>
      <c r="EG25" s="61">
        <f t="shared" si="643"/>
        <v>0</v>
      </c>
      <c r="EH25" s="102">
        <f t="shared" si="644"/>
        <v>0</v>
      </c>
      <c r="EI25" s="58" t="e">
        <f t="shared" si="645"/>
        <v>#DIV/0!</v>
      </c>
      <c r="EJ25" s="96"/>
      <c r="EK25" s="101">
        <f>VLOOKUP($B25,'Prix MP'!$A$6:$F$187,4,FALSE)</f>
        <v>1.49</v>
      </c>
      <c r="EL25" s="61">
        <f t="shared" si="646"/>
        <v>0</v>
      </c>
      <c r="EM25" s="102">
        <f t="shared" si="647"/>
        <v>0</v>
      </c>
      <c r="EN25" s="58" t="e">
        <f t="shared" si="648"/>
        <v>#DIV/0!</v>
      </c>
      <c r="EO25" s="96"/>
      <c r="EP25" s="101">
        <f>VLOOKUP($B25,'Prix MP'!$A$6:$F$187,4,FALSE)</f>
        <v>1.49</v>
      </c>
      <c r="EQ25" s="61">
        <f t="shared" si="649"/>
        <v>0</v>
      </c>
      <c r="ER25" s="102">
        <f t="shared" si="650"/>
        <v>0</v>
      </c>
      <c r="ES25" s="58" t="e">
        <f t="shared" si="651"/>
        <v>#DIV/0!</v>
      </c>
      <c r="ET25" s="96"/>
      <c r="EU25" s="101">
        <f>VLOOKUP($B25,'Prix MP'!$A$6:$F$187,4,FALSE)</f>
        <v>1.49</v>
      </c>
      <c r="EV25" s="61">
        <f t="shared" si="652"/>
        <v>0</v>
      </c>
      <c r="EW25" s="102">
        <f t="shared" si="653"/>
        <v>0</v>
      </c>
      <c r="EX25" s="58" t="e">
        <f t="shared" si="654"/>
        <v>#DIV/0!</v>
      </c>
      <c r="EY25" s="96"/>
      <c r="EZ25" s="101">
        <f>VLOOKUP($B25,'Prix MP'!$A$6:$F$187,4,FALSE)</f>
        <v>1.49</v>
      </c>
      <c r="FA25" s="61">
        <f t="shared" si="655"/>
        <v>0</v>
      </c>
      <c r="FB25" s="102">
        <f t="shared" si="656"/>
        <v>0</v>
      </c>
      <c r="FC25" s="58" t="e">
        <f t="shared" si="657"/>
        <v>#DIV/0!</v>
      </c>
      <c r="FD25" s="96"/>
      <c r="FE25" s="101">
        <f>VLOOKUP($B25,'Prix MP'!$A$6:$F$187,4,FALSE)</f>
        <v>1.49</v>
      </c>
      <c r="FF25" s="61">
        <f t="shared" si="658"/>
        <v>0</v>
      </c>
      <c r="FG25" s="102">
        <f t="shared" si="659"/>
        <v>0</v>
      </c>
      <c r="FH25" s="58" t="e">
        <f t="shared" si="660"/>
        <v>#DIV/0!</v>
      </c>
      <c r="FI25" s="96"/>
      <c r="FJ25" s="101">
        <f>VLOOKUP($B25,'Prix MP'!$A$6:$F$187,4,FALSE)</f>
        <v>1.49</v>
      </c>
      <c r="FK25" s="61">
        <f t="shared" si="661"/>
        <v>0</v>
      </c>
      <c r="FL25" s="102">
        <f t="shared" si="662"/>
        <v>0</v>
      </c>
      <c r="FM25" s="58" t="e">
        <f t="shared" si="663"/>
        <v>#DIV/0!</v>
      </c>
      <c r="FN25" s="96"/>
      <c r="FO25" s="101">
        <f>VLOOKUP($B25,'Prix MP'!$A$6:$F$187,4,FALSE)</f>
        <v>1.49</v>
      </c>
      <c r="FP25" s="61">
        <f t="shared" si="664"/>
        <v>0</v>
      </c>
      <c r="FQ25" s="102">
        <f t="shared" si="665"/>
        <v>0</v>
      </c>
      <c r="FR25" s="58" t="e">
        <f t="shared" si="666"/>
        <v>#DIV/0!</v>
      </c>
      <c r="FS25" s="96"/>
      <c r="FT25" s="101">
        <f>VLOOKUP($B25,'Prix MP'!$A$6:$F$187,4,FALSE)</f>
        <v>1.49</v>
      </c>
      <c r="FU25" s="61">
        <f t="shared" si="667"/>
        <v>0</v>
      </c>
      <c r="FV25" s="102">
        <f t="shared" si="668"/>
        <v>0</v>
      </c>
      <c r="FW25" s="58" t="e">
        <f t="shared" si="669"/>
        <v>#DIV/0!</v>
      </c>
      <c r="FX25" s="96"/>
      <c r="FY25" s="101">
        <f>VLOOKUP($B25,'Prix MP'!$A$6:$F$187,4,FALSE)</f>
        <v>1.49</v>
      </c>
      <c r="FZ25" s="61">
        <f t="shared" si="670"/>
        <v>0</v>
      </c>
      <c r="GA25" s="102">
        <f t="shared" si="671"/>
        <v>0</v>
      </c>
      <c r="GB25" s="58" t="e">
        <f t="shared" si="672"/>
        <v>#DIV/0!</v>
      </c>
      <c r="GC25" s="96"/>
      <c r="GD25" s="101">
        <f>VLOOKUP($B25,'Prix MP'!$A$6:$F$187,4,FALSE)</f>
        <v>1.49</v>
      </c>
      <c r="GE25" s="61">
        <f t="shared" si="673"/>
        <v>0</v>
      </c>
      <c r="GF25" s="102">
        <f t="shared" si="674"/>
        <v>0</v>
      </c>
      <c r="GG25" s="58" t="e">
        <f t="shared" si="675"/>
        <v>#DIV/0!</v>
      </c>
      <c r="GH25" s="96"/>
      <c r="GI25" s="101">
        <f>VLOOKUP($B25,'Prix MP'!$A$6:$F$187,4,FALSE)</f>
        <v>1.49</v>
      </c>
      <c r="GJ25" s="61">
        <f t="shared" si="676"/>
        <v>0</v>
      </c>
      <c r="GK25" s="102">
        <f t="shared" si="677"/>
        <v>0</v>
      </c>
      <c r="GL25" s="58" t="e">
        <f t="shared" si="678"/>
        <v>#DIV/0!</v>
      </c>
      <c r="GM25" s="96"/>
      <c r="GN25" s="101">
        <f>VLOOKUP($B25,'Prix MP'!$A$6:$F$187,4,FALSE)</f>
        <v>1.49</v>
      </c>
      <c r="GO25" s="61">
        <f t="shared" si="679"/>
        <v>0</v>
      </c>
      <c r="GP25" s="102">
        <f t="shared" si="680"/>
        <v>0</v>
      </c>
      <c r="GQ25" s="58" t="e">
        <f t="shared" si="681"/>
        <v>#DIV/0!</v>
      </c>
      <c r="GR25" s="96"/>
      <c r="GS25" s="101">
        <f>VLOOKUP($B25,'Prix MP'!$A$6:$F$187,4,FALSE)</f>
        <v>1.49</v>
      </c>
      <c r="GT25" s="61">
        <f t="shared" si="682"/>
        <v>0</v>
      </c>
      <c r="GU25" s="102">
        <f t="shared" si="683"/>
        <v>0</v>
      </c>
      <c r="GV25" s="58" t="e">
        <f t="shared" si="684"/>
        <v>#DIV/0!</v>
      </c>
      <c r="GW25" s="96"/>
      <c r="GX25" s="101">
        <f>VLOOKUP($B25,'Prix MP'!$A$6:$F$187,4,FALSE)</f>
        <v>1.49</v>
      </c>
      <c r="GY25" s="61">
        <f t="shared" si="685"/>
        <v>0</v>
      </c>
      <c r="GZ25" s="102">
        <f t="shared" si="686"/>
        <v>0</v>
      </c>
      <c r="HA25" s="58" t="e">
        <f t="shared" si="687"/>
        <v>#DIV/0!</v>
      </c>
      <c r="HB25" s="96"/>
      <c r="HC25" s="101">
        <f>VLOOKUP($B25,'Prix MP'!$A$6:$F$187,4,FALSE)</f>
        <v>1.49</v>
      </c>
      <c r="HD25" s="61">
        <f t="shared" si="688"/>
        <v>0</v>
      </c>
      <c r="HE25" s="102">
        <f t="shared" si="689"/>
        <v>0</v>
      </c>
      <c r="HF25" s="58" t="e">
        <f t="shared" si="690"/>
        <v>#DIV/0!</v>
      </c>
      <c r="HG25" s="96"/>
      <c r="HH25" s="101">
        <f>VLOOKUP($B25,'Prix MP'!$A$6:$F$187,4,FALSE)</f>
        <v>1.49</v>
      </c>
      <c r="HI25" s="61">
        <f t="shared" si="691"/>
        <v>0</v>
      </c>
      <c r="HJ25" s="102">
        <f t="shared" si="692"/>
        <v>0</v>
      </c>
      <c r="HK25" s="58" t="e">
        <f t="shared" si="693"/>
        <v>#DIV/0!</v>
      </c>
      <c r="HL25" s="96"/>
      <c r="HM25" s="101">
        <f>VLOOKUP($B25,'Prix MP'!$A$6:$F$187,4,FALSE)</f>
        <v>1.49</v>
      </c>
      <c r="HN25" s="61">
        <f t="shared" si="694"/>
        <v>0</v>
      </c>
      <c r="HO25" s="102">
        <f t="shared" si="695"/>
        <v>0</v>
      </c>
      <c r="HP25" s="58" t="e">
        <f t="shared" si="696"/>
        <v>#DIV/0!</v>
      </c>
      <c r="HQ25" s="96"/>
      <c r="HR25" s="101">
        <f>VLOOKUP($B25,'Prix MP'!$A$6:$F$187,4,FALSE)</f>
        <v>1.49</v>
      </c>
      <c r="HS25" s="61">
        <f t="shared" si="697"/>
        <v>0</v>
      </c>
      <c r="HT25" s="102">
        <f t="shared" si="698"/>
        <v>0</v>
      </c>
      <c r="HU25" s="58" t="e">
        <f t="shared" si="699"/>
        <v>#DIV/0!</v>
      </c>
      <c r="HV25" s="96"/>
      <c r="HW25" s="101">
        <f>VLOOKUP($B25,'Prix MP'!$A$6:$F$187,4,FALSE)</f>
        <v>1.49</v>
      </c>
      <c r="HX25" s="61">
        <f t="shared" si="700"/>
        <v>0</v>
      </c>
      <c r="HY25" s="102">
        <f t="shared" si="701"/>
        <v>0</v>
      </c>
      <c r="HZ25" s="58" t="e">
        <f t="shared" si="702"/>
        <v>#DIV/0!</v>
      </c>
      <c r="IA25" s="96"/>
      <c r="IB25" s="101">
        <f>VLOOKUP($B25,'Prix MP'!$A$6:$F$187,4,FALSE)</f>
        <v>1.49</v>
      </c>
      <c r="IC25" s="61">
        <f t="shared" si="703"/>
        <v>0</v>
      </c>
      <c r="ID25" s="102">
        <f t="shared" si="704"/>
        <v>0</v>
      </c>
      <c r="IE25" s="58" t="e">
        <f t="shared" si="705"/>
        <v>#DIV/0!</v>
      </c>
      <c r="IF25" s="96"/>
      <c r="IG25" s="101">
        <f>VLOOKUP($B25,'Prix MP'!$A$6:$F$187,4,FALSE)</f>
        <v>1.49</v>
      </c>
      <c r="IH25" s="61">
        <f t="shared" si="706"/>
        <v>0</v>
      </c>
      <c r="II25" s="102">
        <f t="shared" si="707"/>
        <v>0</v>
      </c>
      <c r="IJ25" s="58" t="e">
        <f t="shared" si="708"/>
        <v>#DIV/0!</v>
      </c>
      <c r="IK25" s="96"/>
      <c r="IL25" s="101">
        <f>VLOOKUP($B25,'Prix MP'!$A$6:$F$187,4,FALSE)</f>
        <v>1.49</v>
      </c>
      <c r="IM25" s="61">
        <f t="shared" si="709"/>
        <v>0</v>
      </c>
      <c r="IN25" s="102">
        <f t="shared" si="710"/>
        <v>0</v>
      </c>
      <c r="IO25" s="58" t="e">
        <f t="shared" si="711"/>
        <v>#DIV/0!</v>
      </c>
      <c r="IP25" s="96"/>
      <c r="IQ25" s="101">
        <f>VLOOKUP($B25,'Prix MP'!$A$6:$F$187,4,FALSE)</f>
        <v>1.49</v>
      </c>
      <c r="IR25" s="61">
        <f t="shared" si="712"/>
        <v>0</v>
      </c>
      <c r="IS25" s="102">
        <f t="shared" si="713"/>
        <v>0</v>
      </c>
      <c r="IT25" s="58" t="e">
        <f t="shared" si="714"/>
        <v>#DIV/0!</v>
      </c>
      <c r="IU25" s="96"/>
      <c r="IV25" s="101">
        <f>VLOOKUP($B25,'Prix MP'!$A$6:$F$187,4,FALSE)</f>
        <v>1.49</v>
      </c>
      <c r="IW25" s="61">
        <f t="shared" si="715"/>
        <v>0</v>
      </c>
      <c r="IX25" s="102">
        <f t="shared" si="716"/>
        <v>0</v>
      </c>
      <c r="IY25" s="58" t="e">
        <f t="shared" si="717"/>
        <v>#DIV/0!</v>
      </c>
      <c r="IZ25" s="96"/>
      <c r="JA25" s="101">
        <f>VLOOKUP($B25,'Prix MP'!$A$6:$F$187,4,FALSE)</f>
        <v>1.49</v>
      </c>
      <c r="JB25" s="61">
        <f t="shared" si="718"/>
        <v>0</v>
      </c>
      <c r="JC25" s="102">
        <f t="shared" si="719"/>
        <v>0</v>
      </c>
      <c r="JD25" s="58" t="e">
        <f t="shared" si="720"/>
        <v>#DIV/0!</v>
      </c>
      <c r="JE25" s="96"/>
      <c r="JF25" s="101">
        <f>VLOOKUP($B25,'Prix MP'!$A$6:$F$187,4,FALSE)</f>
        <v>1.49</v>
      </c>
      <c r="JG25" s="61">
        <f t="shared" si="721"/>
        <v>0</v>
      </c>
      <c r="JH25" s="102">
        <f t="shared" si="722"/>
        <v>0</v>
      </c>
      <c r="JI25" s="58" t="e">
        <f t="shared" si="723"/>
        <v>#DIV/0!</v>
      </c>
      <c r="JJ25" s="96"/>
      <c r="JK25" s="101">
        <f>VLOOKUP($B25,'Prix MP'!$A$6:$F$187,4,FALSE)</f>
        <v>1.49</v>
      </c>
      <c r="JL25" s="61">
        <f t="shared" si="724"/>
        <v>0</v>
      </c>
      <c r="JM25" s="102">
        <f t="shared" si="725"/>
        <v>0</v>
      </c>
      <c r="JN25" s="58" t="e">
        <f t="shared" si="726"/>
        <v>#DIV/0!</v>
      </c>
      <c r="JO25" s="96"/>
      <c r="JP25" s="101">
        <f>VLOOKUP($B25,'Prix MP'!$A$6:$F$187,4,FALSE)</f>
        <v>1.49</v>
      </c>
      <c r="JQ25" s="61">
        <f t="shared" si="727"/>
        <v>0</v>
      </c>
      <c r="JR25" s="102">
        <f t="shared" si="728"/>
        <v>0</v>
      </c>
      <c r="JS25" s="58" t="e">
        <f t="shared" si="729"/>
        <v>#DIV/0!</v>
      </c>
      <c r="JT25" s="96"/>
      <c r="JU25" s="101">
        <f>VLOOKUP($B25,'Prix MP'!$A$6:$F$187,4,FALSE)</f>
        <v>1.49</v>
      </c>
      <c r="JV25" s="61">
        <f t="shared" si="730"/>
        <v>0</v>
      </c>
      <c r="JW25" s="102">
        <f t="shared" si="731"/>
        <v>0</v>
      </c>
      <c r="JX25" s="58" t="e">
        <f t="shared" si="732"/>
        <v>#DIV/0!</v>
      </c>
      <c r="JY25" s="96"/>
      <c r="JZ25" s="101">
        <f>VLOOKUP($B25,'Prix MP'!$A$6:$F$187,4,FALSE)</f>
        <v>1.49</v>
      </c>
      <c r="KA25" s="61">
        <f t="shared" si="733"/>
        <v>0</v>
      </c>
      <c r="KB25" s="102">
        <f t="shared" si="734"/>
        <v>0</v>
      </c>
      <c r="KC25" s="58" t="e">
        <f t="shared" si="735"/>
        <v>#DIV/0!</v>
      </c>
      <c r="KD25" s="96"/>
      <c r="KE25" s="101">
        <f>VLOOKUP($B25,'Prix MP'!$A$6:$F$187,4,FALSE)</f>
        <v>1.49</v>
      </c>
      <c r="KF25" s="61">
        <f t="shared" si="736"/>
        <v>0</v>
      </c>
      <c r="KG25" s="102">
        <f t="shared" si="737"/>
        <v>0</v>
      </c>
      <c r="KH25" s="58" t="e">
        <f t="shared" si="738"/>
        <v>#DIV/0!</v>
      </c>
      <c r="KI25" s="96"/>
      <c r="KJ25" s="101">
        <f>VLOOKUP($B25,'Prix MP'!$A$6:$F$187,4,FALSE)</f>
        <v>1.49</v>
      </c>
      <c r="KK25" s="61">
        <f t="shared" si="739"/>
        <v>0</v>
      </c>
      <c r="KL25" s="102">
        <f t="shared" si="740"/>
        <v>0</v>
      </c>
      <c r="KM25" s="58" t="e">
        <f t="shared" si="741"/>
        <v>#DIV/0!</v>
      </c>
      <c r="KN25" s="96"/>
      <c r="KO25" s="101">
        <f>VLOOKUP($B25,'Prix MP'!$A$6:$F$187,4,FALSE)</f>
        <v>1.49</v>
      </c>
      <c r="KP25" s="61">
        <f t="shared" si="742"/>
        <v>0</v>
      </c>
      <c r="KQ25" s="102">
        <f t="shared" si="743"/>
        <v>0</v>
      </c>
      <c r="KR25" s="58" t="e">
        <f t="shared" si="744"/>
        <v>#DIV/0!</v>
      </c>
      <c r="KS25" s="96"/>
      <c r="KT25" s="101">
        <f>VLOOKUP($B25,'Prix MP'!$A$6:$F$187,4,FALSE)</f>
        <v>1.49</v>
      </c>
      <c r="KU25" s="61">
        <f t="shared" si="745"/>
        <v>0</v>
      </c>
      <c r="KV25" s="102">
        <f t="shared" si="746"/>
        <v>0</v>
      </c>
      <c r="KW25" s="58" t="e">
        <f t="shared" si="747"/>
        <v>#DIV/0!</v>
      </c>
      <c r="KX25" s="96"/>
      <c r="KY25" s="101">
        <f>VLOOKUP($B25,'Prix MP'!$A$6:$F$187,4,FALSE)</f>
        <v>1.49</v>
      </c>
      <c r="KZ25" s="61">
        <f t="shared" si="748"/>
        <v>0</v>
      </c>
      <c r="LA25" s="102">
        <f t="shared" si="749"/>
        <v>0</v>
      </c>
      <c r="LB25" s="58" t="e">
        <f t="shared" si="750"/>
        <v>#DIV/0!</v>
      </c>
      <c r="LC25" s="96"/>
      <c r="LD25" s="101">
        <f>VLOOKUP($B25,'Prix MP'!$A$6:$F$187,4,FALSE)</f>
        <v>1.49</v>
      </c>
      <c r="LE25" s="61">
        <f t="shared" si="751"/>
        <v>0</v>
      </c>
      <c r="LF25" s="102">
        <f t="shared" si="752"/>
        <v>0</v>
      </c>
      <c r="LG25" s="58" t="e">
        <f t="shared" si="753"/>
        <v>#DIV/0!</v>
      </c>
      <c r="LH25" s="96"/>
      <c r="LI25" s="101">
        <f>VLOOKUP($B25,'Prix MP'!$A$6:$F$187,4,FALSE)</f>
        <v>1.49</v>
      </c>
      <c r="LJ25" s="61">
        <f t="shared" si="754"/>
        <v>0</v>
      </c>
      <c r="LK25" s="102">
        <f t="shared" si="755"/>
        <v>0</v>
      </c>
      <c r="LL25" s="58" t="e">
        <f t="shared" si="756"/>
        <v>#DIV/0!</v>
      </c>
      <c r="LM25" s="96"/>
      <c r="LN25" s="101">
        <f>VLOOKUP($B25,'Prix MP'!$A$6:$F$187,4,FALSE)</f>
        <v>1.49</v>
      </c>
      <c r="LO25" s="61">
        <f t="shared" si="757"/>
        <v>0</v>
      </c>
      <c r="LP25" s="102">
        <f t="shared" si="758"/>
        <v>0</v>
      </c>
      <c r="LQ25" s="58" t="e">
        <f t="shared" si="759"/>
        <v>#DIV/0!</v>
      </c>
      <c r="LR25" s="96"/>
      <c r="LS25" s="101">
        <f>VLOOKUP($B25,'Prix MP'!$A$6:$F$187,4,FALSE)</f>
        <v>1.49</v>
      </c>
      <c r="LT25" s="61">
        <f t="shared" si="760"/>
        <v>0</v>
      </c>
      <c r="LU25" s="102">
        <f t="shared" si="761"/>
        <v>0</v>
      </c>
      <c r="LV25" s="58" t="e">
        <f t="shared" si="762"/>
        <v>#DIV/0!</v>
      </c>
      <c r="LW25" s="96"/>
      <c r="LX25" s="101">
        <f>VLOOKUP($B25,'Prix MP'!$A$6:$F$187,4,FALSE)</f>
        <v>1.49</v>
      </c>
      <c r="LY25" s="61">
        <f t="shared" si="763"/>
        <v>0</v>
      </c>
      <c r="LZ25" s="102">
        <f t="shared" si="764"/>
        <v>0</v>
      </c>
      <c r="MA25" s="58" t="e">
        <f t="shared" si="765"/>
        <v>#DIV/0!</v>
      </c>
      <c r="MB25" s="96"/>
      <c r="MC25" s="101">
        <f>VLOOKUP($B25,'Prix MP'!$A$6:$F$187,4,FALSE)</f>
        <v>1.49</v>
      </c>
      <c r="MD25" s="61">
        <f t="shared" si="766"/>
        <v>0</v>
      </c>
      <c r="ME25" s="102">
        <f t="shared" si="767"/>
        <v>0</v>
      </c>
      <c r="MF25" s="58" t="e">
        <f t="shared" si="768"/>
        <v>#DIV/0!</v>
      </c>
      <c r="MG25" s="96"/>
      <c r="MH25" s="101">
        <f>VLOOKUP($B25,'Prix MP'!$A$6:$F$187,4,FALSE)</f>
        <v>1.49</v>
      </c>
      <c r="MI25" s="61">
        <f t="shared" si="769"/>
        <v>0</v>
      </c>
      <c r="MJ25" s="102">
        <f t="shared" si="770"/>
        <v>0</v>
      </c>
      <c r="MK25" s="58" t="e">
        <f t="shared" si="771"/>
        <v>#DIV/0!</v>
      </c>
      <c r="ML25" s="96"/>
      <c r="MM25" s="101">
        <f>VLOOKUP($B25,'Prix MP'!$A$6:$F$187,4,FALSE)</f>
        <v>1.49</v>
      </c>
      <c r="MN25" s="61">
        <f t="shared" si="772"/>
        <v>0</v>
      </c>
      <c r="MO25" s="102">
        <f t="shared" si="773"/>
        <v>0</v>
      </c>
      <c r="MP25" s="58" t="e">
        <f t="shared" si="774"/>
        <v>#DIV/0!</v>
      </c>
      <c r="MQ25" s="96"/>
      <c r="MR25" s="101">
        <f>VLOOKUP($B25,'Prix MP'!$A$6:$F$187,4,FALSE)</f>
        <v>1.49</v>
      </c>
      <c r="MS25" s="61">
        <f t="shared" si="775"/>
        <v>0</v>
      </c>
      <c r="MT25" s="102">
        <f t="shared" si="776"/>
        <v>0</v>
      </c>
      <c r="MU25" s="58" t="e">
        <f t="shared" si="777"/>
        <v>#DIV/0!</v>
      </c>
      <c r="MV25" s="96"/>
      <c r="MW25" s="101">
        <f>VLOOKUP($B25,'Prix MP'!$A$6:$F$187,4,FALSE)</f>
        <v>1.49</v>
      </c>
      <c r="MX25" s="61">
        <f t="shared" si="778"/>
        <v>0</v>
      </c>
      <c r="MY25" s="102">
        <f t="shared" si="779"/>
        <v>0</v>
      </c>
      <c r="MZ25" s="58" t="e">
        <f t="shared" si="780"/>
        <v>#DIV/0!</v>
      </c>
      <c r="NA25" s="96"/>
      <c r="NB25" s="101">
        <f>VLOOKUP($B25,'Prix MP'!$A$6:$F$187,4,FALSE)</f>
        <v>1.49</v>
      </c>
      <c r="NC25" s="61">
        <f t="shared" si="781"/>
        <v>0</v>
      </c>
      <c r="ND25" s="102">
        <f t="shared" si="782"/>
        <v>0</v>
      </c>
      <c r="NE25" s="58" t="e">
        <f t="shared" si="783"/>
        <v>#DIV/0!</v>
      </c>
      <c r="NF25" s="96"/>
      <c r="NG25" s="101">
        <f>VLOOKUP($B25,'Prix MP'!$A$6:$F$187,4,FALSE)</f>
        <v>1.49</v>
      </c>
      <c r="NH25" s="61">
        <f t="shared" si="784"/>
        <v>0</v>
      </c>
      <c r="NI25" s="102">
        <f t="shared" si="785"/>
        <v>0</v>
      </c>
      <c r="NJ25" s="58" t="e">
        <f t="shared" si="786"/>
        <v>#DIV/0!</v>
      </c>
      <c r="NK25" s="96"/>
      <c r="NL25" s="101">
        <f>VLOOKUP($B25,'Prix MP'!$A$6:$F$187,4,FALSE)</f>
        <v>1.49</v>
      </c>
      <c r="NM25" s="61">
        <f t="shared" si="787"/>
        <v>0</v>
      </c>
      <c r="NN25" s="102">
        <f t="shared" si="788"/>
        <v>0</v>
      </c>
      <c r="NO25" s="58" t="e">
        <f t="shared" si="789"/>
        <v>#DIV/0!</v>
      </c>
      <c r="NP25" s="96"/>
      <c r="NQ25" s="101">
        <f>VLOOKUP($B25,'Prix MP'!$A$6:$F$187,4,FALSE)</f>
        <v>1.49</v>
      </c>
      <c r="NR25" s="61">
        <f t="shared" si="790"/>
        <v>0</v>
      </c>
      <c r="NS25" s="102">
        <f t="shared" si="791"/>
        <v>0</v>
      </c>
      <c r="NT25" s="58" t="e">
        <f t="shared" si="792"/>
        <v>#DIV/0!</v>
      </c>
      <c r="NU25" s="96"/>
      <c r="NV25" s="101">
        <f>VLOOKUP($B25,'Prix MP'!$A$6:$F$187,4,FALSE)</f>
        <v>1.49</v>
      </c>
      <c r="NW25" s="61">
        <f t="shared" si="793"/>
        <v>0</v>
      </c>
      <c r="NX25" s="102">
        <f t="shared" si="794"/>
        <v>0</v>
      </c>
      <c r="NY25" s="58" t="e">
        <f t="shared" si="795"/>
        <v>#DIV/0!</v>
      </c>
      <c r="NZ25" s="96"/>
      <c r="OA25" s="101">
        <f>VLOOKUP($B25,'Prix MP'!$A$6:$F$187,4,FALSE)</f>
        <v>1.49</v>
      </c>
      <c r="OB25" s="61">
        <f t="shared" si="796"/>
        <v>0</v>
      </c>
      <c r="OC25" s="102">
        <f t="shared" si="797"/>
        <v>0</v>
      </c>
      <c r="OD25" s="58" t="e">
        <f t="shared" si="798"/>
        <v>#DIV/0!</v>
      </c>
      <c r="OE25" s="96"/>
      <c r="OF25" s="101">
        <f>VLOOKUP($B25,'Prix MP'!$A$6:$F$187,4,FALSE)</f>
        <v>1.49</v>
      </c>
      <c r="OG25" s="61">
        <f t="shared" si="799"/>
        <v>0</v>
      </c>
      <c r="OH25" s="102">
        <f t="shared" si="800"/>
        <v>0</v>
      </c>
      <c r="OI25" s="58" t="e">
        <f t="shared" si="801"/>
        <v>#DIV/0!</v>
      </c>
      <c r="OJ25" s="96"/>
      <c r="OK25" s="101">
        <f>VLOOKUP($B25,'Prix MP'!$A$6:$F$187,4,FALSE)</f>
        <v>1.49</v>
      </c>
      <c r="OL25" s="61">
        <f t="shared" si="802"/>
        <v>0</v>
      </c>
      <c r="OM25" s="102">
        <f t="shared" si="803"/>
        <v>0</v>
      </c>
      <c r="ON25" s="58" t="e">
        <f t="shared" si="804"/>
        <v>#DIV/0!</v>
      </c>
      <c r="OO25" s="96"/>
      <c r="OP25" s="101">
        <f>VLOOKUP($B25,'Prix MP'!$A$6:$F$187,4,FALSE)</f>
        <v>1.49</v>
      </c>
      <c r="OQ25" s="61">
        <f t="shared" si="805"/>
        <v>0</v>
      </c>
      <c r="OR25" s="102">
        <f t="shared" si="806"/>
        <v>0</v>
      </c>
      <c r="OS25" s="58" t="e">
        <f t="shared" si="807"/>
        <v>#DIV/0!</v>
      </c>
      <c r="OT25" s="96"/>
      <c r="OU25" s="101">
        <f>VLOOKUP($B25,'Prix MP'!$A$6:$F$187,4,FALSE)</f>
        <v>1.49</v>
      </c>
      <c r="OV25" s="61">
        <f t="shared" si="808"/>
        <v>0</v>
      </c>
      <c r="OW25" s="102">
        <f t="shared" si="809"/>
        <v>0</v>
      </c>
      <c r="OX25" s="58" t="e">
        <f t="shared" si="810"/>
        <v>#DIV/0!</v>
      </c>
      <c r="OY25" s="96"/>
      <c r="OZ25" s="101">
        <f>VLOOKUP($B25,'Prix MP'!$A$6:$F$187,4,FALSE)</f>
        <v>1.49</v>
      </c>
      <c r="PA25" s="61">
        <f t="shared" si="811"/>
        <v>0</v>
      </c>
      <c r="PB25" s="102">
        <f t="shared" si="812"/>
        <v>0</v>
      </c>
      <c r="PC25" s="58" t="e">
        <f t="shared" si="813"/>
        <v>#DIV/0!</v>
      </c>
      <c r="PD25" s="96"/>
      <c r="PE25" s="101">
        <f>VLOOKUP($B25,'Prix MP'!$A$6:$F$187,4,FALSE)</f>
        <v>1.49</v>
      </c>
      <c r="PF25" s="61">
        <f t="shared" si="814"/>
        <v>0</v>
      </c>
      <c r="PG25" s="102">
        <f t="shared" si="815"/>
        <v>0</v>
      </c>
      <c r="PH25" s="58" t="e">
        <f t="shared" si="816"/>
        <v>#DIV/0!</v>
      </c>
      <c r="PI25" s="96"/>
      <c r="PJ25" s="101">
        <f>VLOOKUP($B25,'Prix MP'!$A$6:$F$187,4,FALSE)</f>
        <v>1.49</v>
      </c>
      <c r="PK25" s="61">
        <f t="shared" si="817"/>
        <v>0</v>
      </c>
      <c r="PL25" s="102">
        <f t="shared" si="818"/>
        <v>0</v>
      </c>
      <c r="PM25" s="58" t="e">
        <f t="shared" si="819"/>
        <v>#DIV/0!</v>
      </c>
      <c r="PN25" s="96"/>
      <c r="PO25" s="101">
        <f>VLOOKUP($B25,'Prix MP'!$A$6:$F$187,4,FALSE)</f>
        <v>1.49</v>
      </c>
      <c r="PP25" s="61">
        <f t="shared" si="820"/>
        <v>0</v>
      </c>
      <c r="PQ25" s="102">
        <f t="shared" si="821"/>
        <v>0</v>
      </c>
      <c r="PR25" s="58" t="e">
        <f t="shared" si="822"/>
        <v>#DIV/0!</v>
      </c>
      <c r="PS25" s="96"/>
      <c r="PT25" s="101">
        <f>VLOOKUP($B25,'Prix MP'!$A$6:$F$187,4,FALSE)</f>
        <v>1.49</v>
      </c>
      <c r="PU25" s="61">
        <f t="shared" si="823"/>
        <v>0</v>
      </c>
      <c r="PV25" s="102">
        <f t="shared" si="824"/>
        <v>0</v>
      </c>
      <c r="PW25" s="58" t="e">
        <f t="shared" si="825"/>
        <v>#DIV/0!</v>
      </c>
      <c r="PX25" s="96"/>
      <c r="PY25" s="101">
        <f>VLOOKUP($B25,'Prix MP'!$A$6:$F$187,4,FALSE)</f>
        <v>1.49</v>
      </c>
      <c r="PZ25" s="61">
        <f t="shared" si="826"/>
        <v>0</v>
      </c>
      <c r="QA25" s="102">
        <f t="shared" si="827"/>
        <v>0</v>
      </c>
      <c r="QB25" s="58" t="e">
        <f t="shared" si="828"/>
        <v>#DIV/0!</v>
      </c>
      <c r="QC25" s="96"/>
      <c r="QD25" s="101">
        <f>VLOOKUP($B25,'Prix MP'!$A$6:$F$187,4,FALSE)</f>
        <v>1.49</v>
      </c>
      <c r="QE25" s="61">
        <f t="shared" si="829"/>
        <v>0</v>
      </c>
      <c r="QF25" s="102">
        <f t="shared" si="830"/>
        <v>0</v>
      </c>
      <c r="QG25" s="58" t="e">
        <f t="shared" si="831"/>
        <v>#DIV/0!</v>
      </c>
      <c r="QH25" s="96"/>
      <c r="QI25" s="101">
        <f>VLOOKUP($B25,'Prix MP'!$A$6:$F$187,4,FALSE)</f>
        <v>1.49</v>
      </c>
      <c r="QJ25" s="61">
        <f t="shared" si="832"/>
        <v>0</v>
      </c>
      <c r="QK25" s="102">
        <f t="shared" si="833"/>
        <v>0</v>
      </c>
      <c r="QL25" s="58" t="e">
        <f t="shared" si="834"/>
        <v>#DIV/0!</v>
      </c>
      <c r="QM25" s="96"/>
      <c r="QN25" s="101">
        <f>VLOOKUP($B25,'Prix MP'!$A$6:$F$187,4,FALSE)</f>
        <v>1.49</v>
      </c>
      <c r="QO25" s="61">
        <f t="shared" si="835"/>
        <v>0</v>
      </c>
      <c r="QP25" s="102">
        <f t="shared" si="836"/>
        <v>0</v>
      </c>
      <c r="QQ25" s="58" t="e">
        <f t="shared" si="837"/>
        <v>#DIV/0!</v>
      </c>
      <c r="QR25" s="96"/>
      <c r="QS25" s="101">
        <f>VLOOKUP($B25,'Prix MP'!$A$6:$F$187,4,FALSE)</f>
        <v>1.49</v>
      </c>
      <c r="QT25" s="61">
        <f t="shared" si="838"/>
        <v>0</v>
      </c>
      <c r="QU25" s="102">
        <f t="shared" si="839"/>
        <v>0</v>
      </c>
      <c r="QV25" s="58" t="e">
        <f t="shared" si="840"/>
        <v>#DIV/0!</v>
      </c>
      <c r="QW25" s="96"/>
      <c r="QX25" s="101">
        <f>VLOOKUP($B25,'Prix MP'!$A$6:$F$187,4,FALSE)</f>
        <v>1.49</v>
      </c>
      <c r="QY25" s="61">
        <f t="shared" si="841"/>
        <v>0</v>
      </c>
      <c r="QZ25" s="102">
        <f t="shared" si="842"/>
        <v>0</v>
      </c>
      <c r="RA25" s="58" t="e">
        <f t="shared" si="843"/>
        <v>#DIV/0!</v>
      </c>
      <c r="RB25" s="96"/>
      <c r="RC25" s="101">
        <f>VLOOKUP($B25,'Prix MP'!$A$6:$F$187,4,FALSE)</f>
        <v>1.49</v>
      </c>
      <c r="RD25" s="61">
        <f t="shared" si="844"/>
        <v>0</v>
      </c>
      <c r="RE25" s="102">
        <f t="shared" si="845"/>
        <v>0</v>
      </c>
      <c r="RF25" s="58" t="e">
        <f t="shared" si="846"/>
        <v>#DIV/0!</v>
      </c>
      <c r="RG25" s="96"/>
      <c r="RH25" s="101">
        <f>VLOOKUP($B25,'Prix MP'!$A$6:$F$187,4,FALSE)</f>
        <v>1.49</v>
      </c>
      <c r="RI25" s="61">
        <f t="shared" si="847"/>
        <v>0</v>
      </c>
      <c r="RJ25" s="102">
        <f t="shared" si="848"/>
        <v>0</v>
      </c>
      <c r="RK25" s="58" t="e">
        <f t="shared" si="849"/>
        <v>#DIV/0!</v>
      </c>
      <c r="RL25" s="96"/>
      <c r="RM25" s="101">
        <f>VLOOKUP($B25,'Prix MP'!$A$6:$F$187,4,FALSE)</f>
        <v>1.49</v>
      </c>
      <c r="RN25" s="61">
        <f t="shared" si="850"/>
        <v>0</v>
      </c>
      <c r="RO25" s="102">
        <f t="shared" si="851"/>
        <v>0</v>
      </c>
      <c r="RP25" s="58" t="e">
        <f t="shared" si="852"/>
        <v>#DIV/0!</v>
      </c>
      <c r="RQ25" s="96"/>
      <c r="RR25" s="101">
        <f>VLOOKUP($B25,'Prix MP'!$A$6:$F$187,4,FALSE)</f>
        <v>1.49</v>
      </c>
      <c r="RS25" s="61">
        <f t="shared" si="853"/>
        <v>0</v>
      </c>
      <c r="RT25" s="102">
        <f t="shared" si="854"/>
        <v>0</v>
      </c>
      <c r="RU25" s="58" t="e">
        <f t="shared" si="855"/>
        <v>#DIV/0!</v>
      </c>
      <c r="RV25" s="96"/>
      <c r="RW25" s="101">
        <f>VLOOKUP($B25,'Prix MP'!$A$6:$F$187,4,FALSE)</f>
        <v>1.49</v>
      </c>
      <c r="RX25" s="61">
        <f t="shared" si="856"/>
        <v>0</v>
      </c>
      <c r="RY25" s="102">
        <f t="shared" si="857"/>
        <v>0</v>
      </c>
      <c r="RZ25" s="58" t="e">
        <f t="shared" si="858"/>
        <v>#DIV/0!</v>
      </c>
      <c r="SA25" s="96"/>
      <c r="SB25" s="101">
        <f>VLOOKUP($B25,'Prix MP'!$A$6:$F$187,4,FALSE)</f>
        <v>1.49</v>
      </c>
      <c r="SC25" s="61">
        <f t="shared" si="859"/>
        <v>0</v>
      </c>
      <c r="SD25" s="102">
        <f t="shared" si="860"/>
        <v>0</v>
      </c>
      <c r="SE25" s="58" t="e">
        <f t="shared" si="861"/>
        <v>#DIV/0!</v>
      </c>
      <c r="SF25" s="96"/>
      <c r="SG25" s="101">
        <f>VLOOKUP($B25,'Prix MP'!$A$6:$F$187,4,FALSE)</f>
        <v>1.49</v>
      </c>
      <c r="SH25" s="61">
        <f t="shared" si="862"/>
        <v>0</v>
      </c>
      <c r="SI25" s="102">
        <f t="shared" si="863"/>
        <v>0</v>
      </c>
      <c r="SJ25" s="58" t="e">
        <f t="shared" si="864"/>
        <v>#DIV/0!</v>
      </c>
      <c r="SK25" s="96"/>
      <c r="SL25" s="101">
        <f>VLOOKUP($B25,'Prix MP'!$A$6:$F$187,4,FALSE)</f>
        <v>1.49</v>
      </c>
      <c r="SM25" s="61">
        <f t="shared" si="865"/>
        <v>0</v>
      </c>
      <c r="SN25" s="102">
        <f t="shared" si="866"/>
        <v>0</v>
      </c>
      <c r="SO25" s="58" t="e">
        <f t="shared" si="867"/>
        <v>#DIV/0!</v>
      </c>
      <c r="SP25" s="96"/>
      <c r="SQ25" s="101">
        <f>VLOOKUP($B25,'Prix MP'!$A$6:$F$187,4,FALSE)</f>
        <v>1.49</v>
      </c>
      <c r="SR25" s="61">
        <f t="shared" si="868"/>
        <v>0</v>
      </c>
      <c r="SS25" s="102">
        <f t="shared" si="869"/>
        <v>0</v>
      </c>
      <c r="ST25" s="58" t="e">
        <f t="shared" si="870"/>
        <v>#DIV/0!</v>
      </c>
      <c r="SU25" s="53"/>
      <c r="SV25" s="164">
        <f t="shared" si="871"/>
        <v>0.83333333333333337</v>
      </c>
      <c r="SW25" s="124">
        <f t="shared" si="896"/>
        <v>1.4899999999999998</v>
      </c>
      <c r="SX25" s="61">
        <f t="shared" si="897"/>
        <v>1.2416666666666665</v>
      </c>
      <c r="SY25" s="80">
        <f t="shared" si="898"/>
        <v>0.24833333333333318</v>
      </c>
      <c r="SZ25" s="58">
        <f t="shared" si="899"/>
        <v>1</v>
      </c>
      <c r="TA25" s="53"/>
      <c r="TB25" s="164">
        <f t="shared" si="872"/>
        <v>1</v>
      </c>
      <c r="TC25" s="124">
        <f t="shared" si="900"/>
        <v>1.49</v>
      </c>
      <c r="TD25" s="61">
        <f t="shared" si="901"/>
        <v>1.49</v>
      </c>
      <c r="TE25" s="80">
        <f t="shared" si="902"/>
        <v>0.29800000000000004</v>
      </c>
      <c r="TF25" s="58">
        <f t="shared" si="903"/>
        <v>1</v>
      </c>
      <c r="TG25" s="53"/>
      <c r="TH25" s="164" t="e">
        <f t="shared" si="873"/>
        <v>#DIV/0!</v>
      </c>
      <c r="TI25" s="124" t="e">
        <f t="shared" si="904"/>
        <v>#DIV/0!</v>
      </c>
      <c r="TJ25" s="61" t="e">
        <f t="shared" si="905"/>
        <v>#DIV/0!</v>
      </c>
      <c r="TK25" s="80" t="e">
        <f t="shared" si="906"/>
        <v>#DIV/0!</v>
      </c>
      <c r="TL25" s="58" t="e">
        <f t="shared" si="907"/>
        <v>#DIV/0!</v>
      </c>
      <c r="TM25" s="53"/>
      <c r="TN25" s="164">
        <f t="shared" si="874"/>
        <v>0.95238095238095233</v>
      </c>
      <c r="TO25" s="124">
        <f t="shared" si="908"/>
        <v>1.4900000000000002</v>
      </c>
      <c r="TP25" s="61">
        <f t="shared" si="909"/>
        <v>1.4190476190476191</v>
      </c>
      <c r="TQ25" s="80">
        <f t="shared" si="910"/>
        <v>0.28380952380952373</v>
      </c>
      <c r="TR25" s="58">
        <f t="shared" si="911"/>
        <v>1</v>
      </c>
      <c r="TS25" s="53"/>
      <c r="TT25" s="164" t="e">
        <f t="shared" si="875"/>
        <v>#DIV/0!</v>
      </c>
      <c r="TU25" s="124" t="e">
        <f t="shared" si="912"/>
        <v>#DIV/0!</v>
      </c>
      <c r="TV25" s="61" t="e">
        <f t="shared" si="913"/>
        <v>#DIV/0!</v>
      </c>
      <c r="TW25" s="80" t="e">
        <f t="shared" si="914"/>
        <v>#DIV/0!</v>
      </c>
      <c r="TX25" s="58" t="e">
        <f t="shared" si="915"/>
        <v>#DIV/0!</v>
      </c>
      <c r="TY25" s="53"/>
      <c r="TZ25" s="164">
        <f t="shared" si="876"/>
        <v>0.99118644067796613</v>
      </c>
      <c r="UA25" s="124">
        <f t="shared" si="916"/>
        <v>1.4899999999999998</v>
      </c>
      <c r="UB25" s="61">
        <f t="shared" si="917"/>
        <v>1.4768677966101693</v>
      </c>
      <c r="UC25" s="80">
        <f t="shared" si="918"/>
        <v>0.26466440677966085</v>
      </c>
      <c r="UD25" s="58">
        <f t="shared" si="919"/>
        <v>0.97466666666666679</v>
      </c>
      <c r="UE25" s="53"/>
      <c r="UF25" s="164">
        <f t="shared" si="877"/>
        <v>0.8191666666666666</v>
      </c>
      <c r="UG25" s="124">
        <f t="shared" si="920"/>
        <v>1.49</v>
      </c>
      <c r="UH25" s="61">
        <f t="shared" si="921"/>
        <v>1.2205583333333332</v>
      </c>
      <c r="UI25" s="80">
        <f t="shared" si="922"/>
        <v>0.2272249999999999</v>
      </c>
      <c r="UJ25" s="58">
        <f t="shared" si="923"/>
        <v>0.98299999999999987</v>
      </c>
      <c r="UK25" s="53"/>
      <c r="UL25" s="164" t="e">
        <f t="shared" si="878"/>
        <v>#DIV/0!</v>
      </c>
      <c r="UM25" s="124" t="e">
        <f t="shared" si="924"/>
        <v>#DIV/0!</v>
      </c>
      <c r="UN25" s="61" t="e">
        <f t="shared" si="925"/>
        <v>#DIV/0!</v>
      </c>
      <c r="UO25" s="80" t="e">
        <f t="shared" si="926"/>
        <v>#DIV/0!</v>
      </c>
      <c r="UP25" s="58" t="e">
        <f t="shared" si="927"/>
        <v>#DIV/0!</v>
      </c>
      <c r="UQ25" s="53"/>
      <c r="UR25" s="164" t="e">
        <f t="shared" si="879"/>
        <v>#DIV/0!</v>
      </c>
      <c r="US25" s="124" t="e">
        <f t="shared" si="928"/>
        <v>#DIV/0!</v>
      </c>
      <c r="UT25" s="61" t="e">
        <f t="shared" si="929"/>
        <v>#DIV/0!</v>
      </c>
      <c r="UU25" s="80" t="e">
        <f t="shared" si="930"/>
        <v>#DIV/0!</v>
      </c>
      <c r="UV25" s="58" t="e">
        <f t="shared" si="931"/>
        <v>#DIV/0!</v>
      </c>
      <c r="UW25" s="53"/>
      <c r="UX25" s="164">
        <f t="shared" si="880"/>
        <v>1.3131736526946107</v>
      </c>
      <c r="UY25" s="124">
        <f t="shared" si="932"/>
        <v>1.4899999999999998</v>
      </c>
      <c r="UZ25" s="61">
        <f t="shared" si="933"/>
        <v>1.9566287425149698</v>
      </c>
      <c r="VA25" s="80">
        <f t="shared" si="934"/>
        <v>0.76700798403193593</v>
      </c>
      <c r="VB25" s="58">
        <f t="shared" si="935"/>
        <v>1.3158000000000001</v>
      </c>
      <c r="VC25" s="53"/>
      <c r="VD25" s="164" t="e">
        <f t="shared" si="881"/>
        <v>#DIV/0!</v>
      </c>
      <c r="VE25" s="124" t="e">
        <f t="shared" si="936"/>
        <v>#DIV/0!</v>
      </c>
      <c r="VF25" s="61" t="e">
        <f t="shared" si="937"/>
        <v>#DIV/0!</v>
      </c>
      <c r="VG25" s="80" t="e">
        <f t="shared" si="938"/>
        <v>#DIV/0!</v>
      </c>
      <c r="VH25" s="58" t="e">
        <f t="shared" si="939"/>
        <v>#DIV/0!</v>
      </c>
      <c r="VI25" s="53"/>
      <c r="VJ25" s="164" t="e">
        <f t="shared" si="882"/>
        <v>#DIV/0!</v>
      </c>
      <c r="VK25" s="124" t="e">
        <f t="shared" si="940"/>
        <v>#DIV/0!</v>
      </c>
      <c r="VL25" s="61" t="e">
        <f t="shared" si="941"/>
        <v>#DIV/0!</v>
      </c>
      <c r="VM25" s="80" t="e">
        <f t="shared" si="942"/>
        <v>#DIV/0!</v>
      </c>
      <c r="VN25" s="58" t="e">
        <f t="shared" si="943"/>
        <v>#DIV/0!</v>
      </c>
      <c r="VO25" s="53"/>
    </row>
    <row r="26" spans="2:587" x14ac:dyDescent="0.2">
      <c r="C26" s="97"/>
      <c r="D26" s="7"/>
      <c r="E26" s="2"/>
      <c r="F26" s="8"/>
      <c r="G26" s="53"/>
      <c r="H26" s="159"/>
      <c r="I26" s="44"/>
      <c r="J26" s="44"/>
      <c r="K26" s="166"/>
      <c r="L26" s="8"/>
      <c r="M26" s="53"/>
      <c r="N26" s="159"/>
      <c r="O26" s="44"/>
      <c r="P26" s="44"/>
      <c r="Q26" s="166"/>
      <c r="R26" s="8"/>
      <c r="S26" s="53"/>
      <c r="T26" s="7"/>
      <c r="U26" s="2"/>
      <c r="V26" s="2"/>
      <c r="W26" s="81"/>
      <c r="X26" s="8"/>
      <c r="Y26" s="7"/>
      <c r="Z26" s="2"/>
      <c r="AA26" s="2"/>
      <c r="AB26" s="81"/>
      <c r="AC26" s="8"/>
      <c r="AD26" s="7"/>
      <c r="AE26" s="2"/>
      <c r="AF26" s="2"/>
      <c r="AG26" s="81"/>
      <c r="AH26" s="8"/>
      <c r="AI26" s="7"/>
      <c r="AJ26" s="2"/>
      <c r="AK26" s="2"/>
      <c r="AL26" s="81"/>
      <c r="AM26" s="8"/>
      <c r="AN26" s="7"/>
      <c r="AO26" s="2"/>
      <c r="AP26" s="2"/>
      <c r="AQ26" s="81"/>
      <c r="AR26" s="8"/>
      <c r="AS26" s="7"/>
      <c r="AT26" s="2"/>
      <c r="AU26" s="2"/>
      <c r="AV26" s="81"/>
      <c r="AW26" s="8"/>
      <c r="AX26" s="7"/>
      <c r="AY26" s="2"/>
      <c r="AZ26" s="2"/>
      <c r="BA26" s="81"/>
      <c r="BB26" s="8"/>
      <c r="BC26" s="7"/>
      <c r="BD26" s="2"/>
      <c r="BE26" s="2"/>
      <c r="BF26" s="81"/>
      <c r="BG26" s="8"/>
      <c r="BH26" s="7"/>
      <c r="BI26" s="2"/>
      <c r="BJ26" s="2"/>
      <c r="BK26" s="81"/>
      <c r="BL26" s="8"/>
      <c r="BM26" s="7"/>
      <c r="BN26" s="2"/>
      <c r="BO26" s="2"/>
      <c r="BP26" s="81"/>
      <c r="BQ26" s="8"/>
      <c r="BR26" s="7"/>
      <c r="BS26" s="2"/>
      <c r="BT26" s="2"/>
      <c r="BU26" s="81"/>
      <c r="BV26" s="8"/>
      <c r="BW26" s="7"/>
      <c r="BX26" s="2"/>
      <c r="BY26" s="2"/>
      <c r="BZ26" s="81"/>
      <c r="CA26" s="8"/>
      <c r="CB26" s="7"/>
      <c r="CC26" s="2"/>
      <c r="CD26" s="2"/>
      <c r="CE26" s="81"/>
      <c r="CF26" s="8"/>
      <c r="CG26" s="7"/>
      <c r="CH26" s="2"/>
      <c r="CI26" s="2"/>
      <c r="CJ26" s="81"/>
      <c r="CK26" s="8"/>
      <c r="CL26" s="7"/>
      <c r="CM26" s="2"/>
      <c r="CN26" s="2"/>
      <c r="CO26" s="81"/>
      <c r="CP26" s="8"/>
      <c r="CQ26" s="7"/>
      <c r="CR26" s="2"/>
      <c r="CS26" s="2"/>
      <c r="CT26" s="81"/>
      <c r="CU26" s="8"/>
      <c r="CV26" s="7"/>
      <c r="CW26" s="2"/>
      <c r="CX26" s="2"/>
      <c r="CY26" s="81"/>
      <c r="CZ26" s="8"/>
      <c r="DA26" s="7"/>
      <c r="DB26" s="2"/>
      <c r="DC26" s="2"/>
      <c r="DD26" s="81"/>
      <c r="DE26" s="8"/>
      <c r="DF26" s="7"/>
      <c r="DG26" s="2"/>
      <c r="DH26" s="2"/>
      <c r="DI26" s="81"/>
      <c r="DJ26" s="8"/>
      <c r="DK26" s="7"/>
      <c r="DL26" s="2"/>
      <c r="DM26" s="2"/>
      <c r="DN26" s="81"/>
      <c r="DO26" s="8"/>
      <c r="DP26" s="7"/>
      <c r="DQ26" s="2"/>
      <c r="DR26" s="2"/>
      <c r="DS26" s="81"/>
      <c r="DT26" s="8"/>
      <c r="DU26" s="7"/>
      <c r="DV26" s="2"/>
      <c r="DW26" s="2"/>
      <c r="DX26" s="81"/>
      <c r="DY26" s="8"/>
      <c r="DZ26" s="7"/>
      <c r="EA26" s="2"/>
      <c r="EB26" s="2"/>
      <c r="EC26" s="81"/>
      <c r="ED26" s="8"/>
      <c r="EE26" s="7"/>
      <c r="EF26" s="2"/>
      <c r="EG26" s="2"/>
      <c r="EH26" s="81"/>
      <c r="EI26" s="8"/>
      <c r="EJ26" s="7"/>
      <c r="EK26" s="2"/>
      <c r="EL26" s="2"/>
      <c r="EM26" s="81"/>
      <c r="EN26" s="8"/>
      <c r="EO26" s="7"/>
      <c r="EP26" s="2"/>
      <c r="EQ26" s="2"/>
      <c r="ER26" s="81"/>
      <c r="ES26" s="8"/>
      <c r="ET26" s="7"/>
      <c r="EU26" s="2"/>
      <c r="EV26" s="2"/>
      <c r="EW26" s="81"/>
      <c r="EX26" s="8"/>
      <c r="EY26" s="7"/>
      <c r="EZ26" s="2"/>
      <c r="FA26" s="2"/>
      <c r="FB26" s="81"/>
      <c r="FC26" s="8"/>
      <c r="FD26" s="7"/>
      <c r="FE26" s="2"/>
      <c r="FF26" s="2"/>
      <c r="FG26" s="81"/>
      <c r="FH26" s="8"/>
      <c r="FI26" s="7"/>
      <c r="FJ26" s="2"/>
      <c r="FK26" s="2"/>
      <c r="FL26" s="81"/>
      <c r="FM26" s="8"/>
      <c r="FN26" s="7"/>
      <c r="FO26" s="2"/>
      <c r="FP26" s="2"/>
      <c r="FQ26" s="81"/>
      <c r="FR26" s="8"/>
      <c r="FS26" s="7"/>
      <c r="FT26" s="2"/>
      <c r="FU26" s="2"/>
      <c r="FV26" s="81"/>
      <c r="FW26" s="8"/>
      <c r="FX26" s="7"/>
      <c r="FY26" s="2"/>
      <c r="FZ26" s="2"/>
      <c r="GA26" s="81"/>
      <c r="GB26" s="8"/>
      <c r="GC26" s="7"/>
      <c r="GD26" s="2"/>
      <c r="GE26" s="2"/>
      <c r="GF26" s="81"/>
      <c r="GG26" s="8"/>
      <c r="GH26" s="7"/>
      <c r="GI26" s="2"/>
      <c r="GJ26" s="2"/>
      <c r="GK26" s="81"/>
      <c r="GL26" s="8"/>
      <c r="GM26" s="7"/>
      <c r="GN26" s="2"/>
      <c r="GO26" s="2"/>
      <c r="GP26" s="81"/>
      <c r="GQ26" s="8"/>
      <c r="GR26" s="7"/>
      <c r="GS26" s="2"/>
      <c r="GT26" s="2"/>
      <c r="GU26" s="81"/>
      <c r="GV26" s="8"/>
      <c r="GW26" s="7"/>
      <c r="GX26" s="2"/>
      <c r="GY26" s="2"/>
      <c r="GZ26" s="81"/>
      <c r="HA26" s="8"/>
      <c r="HB26" s="7"/>
      <c r="HC26" s="2"/>
      <c r="HD26" s="2"/>
      <c r="HE26" s="81"/>
      <c r="HF26" s="8"/>
      <c r="HG26" s="7"/>
      <c r="HH26" s="2"/>
      <c r="HI26" s="2"/>
      <c r="HJ26" s="81"/>
      <c r="HK26" s="8"/>
      <c r="HL26" s="7"/>
      <c r="HM26" s="2"/>
      <c r="HN26" s="2"/>
      <c r="HO26" s="81"/>
      <c r="HP26" s="8"/>
      <c r="HQ26" s="7"/>
      <c r="HR26" s="2"/>
      <c r="HS26" s="2"/>
      <c r="HT26" s="81"/>
      <c r="HU26" s="8"/>
      <c r="HV26" s="7"/>
      <c r="HW26" s="2"/>
      <c r="HX26" s="2"/>
      <c r="HY26" s="81"/>
      <c r="HZ26" s="8"/>
      <c r="IA26" s="7"/>
      <c r="IB26" s="2"/>
      <c r="IC26" s="2"/>
      <c r="ID26" s="81"/>
      <c r="IE26" s="8"/>
      <c r="IF26" s="7"/>
      <c r="IG26" s="2"/>
      <c r="IH26" s="2"/>
      <c r="II26" s="81"/>
      <c r="IJ26" s="8"/>
      <c r="IK26" s="7"/>
      <c r="IL26" s="2"/>
      <c r="IM26" s="2"/>
      <c r="IN26" s="81"/>
      <c r="IO26" s="8"/>
      <c r="IP26" s="7"/>
      <c r="IQ26" s="2"/>
      <c r="IR26" s="2"/>
      <c r="IS26" s="81"/>
      <c r="IT26" s="8"/>
      <c r="IU26" s="7"/>
      <c r="IV26" s="2"/>
      <c r="IW26" s="2"/>
      <c r="IX26" s="81"/>
      <c r="IY26" s="8"/>
      <c r="IZ26" s="7"/>
      <c r="JA26" s="2"/>
      <c r="JB26" s="2"/>
      <c r="JC26" s="81"/>
      <c r="JD26" s="8"/>
      <c r="JE26" s="7"/>
      <c r="JF26" s="2"/>
      <c r="JG26" s="2"/>
      <c r="JH26" s="81"/>
      <c r="JI26" s="8"/>
      <c r="JJ26" s="7"/>
      <c r="JK26" s="2"/>
      <c r="JL26" s="2"/>
      <c r="JM26" s="81"/>
      <c r="JN26" s="8"/>
      <c r="JO26" s="7"/>
      <c r="JP26" s="2"/>
      <c r="JQ26" s="2"/>
      <c r="JR26" s="81"/>
      <c r="JS26" s="8"/>
      <c r="JT26" s="7"/>
      <c r="JU26" s="2"/>
      <c r="JV26" s="2"/>
      <c r="JW26" s="81"/>
      <c r="JX26" s="8"/>
      <c r="JY26" s="7"/>
      <c r="JZ26" s="2"/>
      <c r="KA26" s="2"/>
      <c r="KB26" s="81"/>
      <c r="KC26" s="8"/>
      <c r="KD26" s="7"/>
      <c r="KE26" s="2"/>
      <c r="KF26" s="2"/>
      <c r="KG26" s="81"/>
      <c r="KH26" s="8"/>
      <c r="KI26" s="7"/>
      <c r="KJ26" s="2"/>
      <c r="KK26" s="2"/>
      <c r="KL26" s="81"/>
      <c r="KM26" s="8"/>
      <c r="KN26" s="7"/>
      <c r="KO26" s="2"/>
      <c r="KP26" s="2"/>
      <c r="KQ26" s="81"/>
      <c r="KR26" s="8"/>
      <c r="KS26" s="7"/>
      <c r="KT26" s="2"/>
      <c r="KU26" s="2"/>
      <c r="KV26" s="81"/>
      <c r="KW26" s="8"/>
      <c r="KX26" s="7"/>
      <c r="KY26" s="2"/>
      <c r="KZ26" s="2"/>
      <c r="LA26" s="81"/>
      <c r="LB26" s="8"/>
      <c r="LC26" s="7"/>
      <c r="LD26" s="2"/>
      <c r="LE26" s="2"/>
      <c r="LF26" s="81"/>
      <c r="LG26" s="8"/>
      <c r="LH26" s="7"/>
      <c r="LI26" s="2"/>
      <c r="LJ26" s="2"/>
      <c r="LK26" s="81"/>
      <c r="LL26" s="8"/>
      <c r="LM26" s="7"/>
      <c r="LN26" s="2"/>
      <c r="LO26" s="2"/>
      <c r="LP26" s="81"/>
      <c r="LQ26" s="8"/>
      <c r="LR26" s="7"/>
      <c r="LS26" s="2"/>
      <c r="LT26" s="2"/>
      <c r="LU26" s="81"/>
      <c r="LV26" s="8"/>
      <c r="LW26" s="7"/>
      <c r="LX26" s="2"/>
      <c r="LY26" s="2"/>
      <c r="LZ26" s="81"/>
      <c r="MA26" s="8"/>
      <c r="MB26" s="7"/>
      <c r="MC26" s="2"/>
      <c r="MD26" s="2"/>
      <c r="ME26" s="81"/>
      <c r="MF26" s="8"/>
      <c r="MG26" s="7"/>
      <c r="MH26" s="2"/>
      <c r="MI26" s="2"/>
      <c r="MJ26" s="81"/>
      <c r="MK26" s="8"/>
      <c r="ML26" s="7"/>
      <c r="MM26" s="2"/>
      <c r="MN26" s="2"/>
      <c r="MO26" s="81"/>
      <c r="MP26" s="8"/>
      <c r="MQ26" s="7"/>
      <c r="MR26" s="2"/>
      <c r="MS26" s="2"/>
      <c r="MT26" s="81"/>
      <c r="MU26" s="8"/>
      <c r="MV26" s="7"/>
      <c r="MW26" s="2"/>
      <c r="MX26" s="2"/>
      <c r="MY26" s="81"/>
      <c r="MZ26" s="8"/>
      <c r="NA26" s="7"/>
      <c r="NB26" s="2"/>
      <c r="NC26" s="2"/>
      <c r="ND26" s="81"/>
      <c r="NE26" s="8"/>
      <c r="NF26" s="7"/>
      <c r="NG26" s="2"/>
      <c r="NH26" s="2"/>
      <c r="NI26" s="81"/>
      <c r="NJ26" s="8"/>
      <c r="NK26" s="7"/>
      <c r="NL26" s="2"/>
      <c r="NM26" s="2"/>
      <c r="NN26" s="81"/>
      <c r="NO26" s="8"/>
      <c r="NP26" s="7"/>
      <c r="NQ26" s="2"/>
      <c r="NR26" s="2"/>
      <c r="NS26" s="81"/>
      <c r="NT26" s="8"/>
      <c r="NU26" s="7"/>
      <c r="NV26" s="2"/>
      <c r="NW26" s="2"/>
      <c r="NX26" s="81"/>
      <c r="NY26" s="8"/>
      <c r="NZ26" s="7"/>
      <c r="OA26" s="2"/>
      <c r="OB26" s="2"/>
      <c r="OC26" s="81"/>
      <c r="OD26" s="8"/>
      <c r="OE26" s="7"/>
      <c r="OF26" s="2"/>
      <c r="OG26" s="2"/>
      <c r="OH26" s="81"/>
      <c r="OI26" s="8"/>
      <c r="OJ26" s="7"/>
      <c r="OK26" s="2"/>
      <c r="OL26" s="2"/>
      <c r="OM26" s="81"/>
      <c r="ON26" s="8"/>
      <c r="OO26" s="7"/>
      <c r="OP26" s="2"/>
      <c r="OQ26" s="2"/>
      <c r="OR26" s="81"/>
      <c r="OS26" s="8"/>
      <c r="OT26" s="7"/>
      <c r="OU26" s="2"/>
      <c r="OV26" s="2"/>
      <c r="OW26" s="81"/>
      <c r="OX26" s="8"/>
      <c r="OY26" s="7"/>
      <c r="OZ26" s="2"/>
      <c r="PA26" s="2"/>
      <c r="PB26" s="81"/>
      <c r="PC26" s="8"/>
      <c r="PD26" s="7"/>
      <c r="PE26" s="2"/>
      <c r="PF26" s="2"/>
      <c r="PG26" s="81"/>
      <c r="PH26" s="8"/>
      <c r="PI26" s="7"/>
      <c r="PJ26" s="2"/>
      <c r="PK26" s="2"/>
      <c r="PL26" s="81"/>
      <c r="PM26" s="8"/>
      <c r="PN26" s="7"/>
      <c r="PO26" s="2"/>
      <c r="PP26" s="2"/>
      <c r="PQ26" s="81"/>
      <c r="PR26" s="8"/>
      <c r="PS26" s="7"/>
      <c r="PT26" s="2"/>
      <c r="PU26" s="2"/>
      <c r="PV26" s="81"/>
      <c r="PW26" s="8"/>
      <c r="PX26" s="7"/>
      <c r="PY26" s="2"/>
      <c r="PZ26" s="2"/>
      <c r="QA26" s="81"/>
      <c r="QB26" s="8"/>
      <c r="QC26" s="7"/>
      <c r="QD26" s="2"/>
      <c r="QE26" s="2"/>
      <c r="QF26" s="81"/>
      <c r="QG26" s="8"/>
      <c r="QH26" s="7"/>
      <c r="QI26" s="2"/>
      <c r="QJ26" s="2"/>
      <c r="QK26" s="81"/>
      <c r="QL26" s="8"/>
      <c r="QM26" s="7"/>
      <c r="QN26" s="2"/>
      <c r="QO26" s="2"/>
      <c r="QP26" s="81"/>
      <c r="QQ26" s="8"/>
      <c r="QR26" s="7"/>
      <c r="QS26" s="2"/>
      <c r="QT26" s="2"/>
      <c r="QU26" s="81"/>
      <c r="QV26" s="8"/>
      <c r="QW26" s="7"/>
      <c r="QX26" s="2"/>
      <c r="QY26" s="2"/>
      <c r="QZ26" s="81"/>
      <c r="RA26" s="8"/>
      <c r="RB26" s="7"/>
      <c r="RC26" s="2"/>
      <c r="RD26" s="2"/>
      <c r="RE26" s="81"/>
      <c r="RF26" s="8"/>
      <c r="RG26" s="7"/>
      <c r="RH26" s="2"/>
      <c r="RI26" s="2"/>
      <c r="RJ26" s="81"/>
      <c r="RK26" s="8"/>
      <c r="RL26" s="7"/>
      <c r="RM26" s="2"/>
      <c r="RN26" s="2"/>
      <c r="RO26" s="81"/>
      <c r="RP26" s="8"/>
      <c r="RQ26" s="7"/>
      <c r="RR26" s="2"/>
      <c r="RS26" s="2"/>
      <c r="RT26" s="81"/>
      <c r="RU26" s="8"/>
      <c r="RV26" s="7"/>
      <c r="RW26" s="2"/>
      <c r="RX26" s="2"/>
      <c r="RY26" s="81"/>
      <c r="RZ26" s="8"/>
      <c r="SA26" s="7"/>
      <c r="SB26" s="2"/>
      <c r="SC26" s="2"/>
      <c r="SD26" s="81"/>
      <c r="SE26" s="8"/>
      <c r="SF26" s="7"/>
      <c r="SG26" s="2"/>
      <c r="SH26" s="2"/>
      <c r="SI26" s="81"/>
      <c r="SJ26" s="8"/>
      <c r="SK26" s="7"/>
      <c r="SL26" s="2"/>
      <c r="SM26" s="2"/>
      <c r="SN26" s="81"/>
      <c r="SO26" s="8"/>
      <c r="SP26" s="7"/>
      <c r="SQ26" s="2"/>
      <c r="SR26" s="2"/>
      <c r="SS26" s="81"/>
      <c r="ST26" s="8"/>
      <c r="SU26" s="53"/>
      <c r="SV26" s="159"/>
      <c r="SW26" s="44"/>
      <c r="SX26" s="44"/>
      <c r="SY26" s="166"/>
      <c r="SZ26" s="8"/>
      <c r="TA26" s="53"/>
      <c r="TB26" s="159"/>
      <c r="TC26" s="44"/>
      <c r="TD26" s="44"/>
      <c r="TE26" s="166"/>
      <c r="TF26" s="8"/>
      <c r="TG26" s="53"/>
      <c r="TH26" s="159"/>
      <c r="TI26" s="44"/>
      <c r="TJ26" s="44"/>
      <c r="TK26" s="166"/>
      <c r="TL26" s="8"/>
      <c r="TM26" s="53"/>
      <c r="TN26" s="159"/>
      <c r="TO26" s="44"/>
      <c r="TP26" s="44"/>
      <c r="TQ26" s="166"/>
      <c r="TR26" s="8"/>
      <c r="TS26" s="53"/>
      <c r="TT26" s="159"/>
      <c r="TU26" s="44"/>
      <c r="TV26" s="44"/>
      <c r="TW26" s="166"/>
      <c r="TX26" s="8"/>
      <c r="TY26" s="53"/>
      <c r="TZ26" s="159"/>
      <c r="UA26" s="44"/>
      <c r="UB26" s="44"/>
      <c r="UC26" s="166"/>
      <c r="UD26" s="8"/>
      <c r="UE26" s="53"/>
      <c r="UF26" s="159"/>
      <c r="UG26" s="44"/>
      <c r="UH26" s="44"/>
      <c r="UI26" s="166"/>
      <c r="UJ26" s="8"/>
      <c r="UK26" s="53"/>
      <c r="UL26" s="159"/>
      <c r="UM26" s="44"/>
      <c r="UN26" s="44"/>
      <c r="UO26" s="166"/>
      <c r="UP26" s="8"/>
      <c r="UQ26" s="53"/>
      <c r="UR26" s="159"/>
      <c r="US26" s="44"/>
      <c r="UT26" s="44"/>
      <c r="UU26" s="166"/>
      <c r="UV26" s="8"/>
      <c r="UW26" s="53"/>
      <c r="UX26" s="159"/>
      <c r="UY26" s="44"/>
      <c r="UZ26" s="44"/>
      <c r="VA26" s="166"/>
      <c r="VB26" s="8"/>
      <c r="VC26" s="53"/>
      <c r="VD26" s="159"/>
      <c r="VE26" s="44"/>
      <c r="VF26" s="44"/>
      <c r="VG26" s="166"/>
      <c r="VH26" s="8"/>
      <c r="VI26" s="53"/>
      <c r="VJ26" s="159"/>
      <c r="VK26" s="44"/>
      <c r="VL26" s="44"/>
      <c r="VM26" s="166"/>
      <c r="VN26" s="8"/>
      <c r="VO26" s="53"/>
    </row>
    <row r="27" spans="2:587" s="1" customFormat="1" x14ac:dyDescent="0.2">
      <c r="C27" s="98" t="s">
        <v>28</v>
      </c>
      <c r="D27" s="37">
        <f>SUM(D20:D26)</f>
        <v>230.4</v>
      </c>
      <c r="E27" s="18"/>
      <c r="F27" s="38">
        <f>SUM(F20:F26)</f>
        <v>60.934000000000005</v>
      </c>
      <c r="G27" s="55"/>
      <c r="H27" s="167">
        <f>SUM(H20:H26)</f>
        <v>224.08416856492028</v>
      </c>
      <c r="I27" s="42"/>
      <c r="J27" s="168">
        <f>SUM(J20:J26)</f>
        <v>58.287137699316631</v>
      </c>
      <c r="K27" s="169">
        <f>SUM(K20:K26)</f>
        <v>0.16387460136674281</v>
      </c>
      <c r="L27" s="23"/>
      <c r="M27" s="55"/>
      <c r="N27" s="167">
        <f>SUM(N20:N26)</f>
        <v>3934.9180000000001</v>
      </c>
      <c r="O27" s="42"/>
      <c r="P27" s="168">
        <f>SUM(P20:P26)</f>
        <v>1023.522138</v>
      </c>
      <c r="Q27" s="169">
        <f>SUM(Q20:Q26)</f>
        <v>2.877638000000001</v>
      </c>
      <c r="R27" s="23"/>
      <c r="S27" s="55"/>
      <c r="T27" s="107">
        <f>SUM(T20:T26)</f>
        <v>413.3</v>
      </c>
      <c r="U27" s="18"/>
      <c r="V27" s="108">
        <f>SUM(V20:V26)</f>
        <v>107.15600000000002</v>
      </c>
      <c r="W27" s="109">
        <f>SUM(W20:W26)</f>
        <v>0.52150000000000007</v>
      </c>
      <c r="X27" s="23"/>
      <c r="Y27" s="107">
        <f>SUM(Y20:Y26)</f>
        <v>706.8</v>
      </c>
      <c r="Z27" s="18"/>
      <c r="AA27" s="108">
        <f>SUM(AA20:AA26)</f>
        <v>183.69600000000003</v>
      </c>
      <c r="AB27" s="109">
        <f>SUM(AB20:AB26)</f>
        <v>0.89400000000000013</v>
      </c>
      <c r="AC27" s="23"/>
      <c r="AD27" s="107">
        <f>SUM(AD20:AD26)</f>
        <v>471.2</v>
      </c>
      <c r="AE27" s="18"/>
      <c r="AF27" s="108">
        <f>SUM(AF20:AF26)</f>
        <v>122.46400000000001</v>
      </c>
      <c r="AG27" s="109">
        <f>SUM(AG20:AG26)</f>
        <v>0.59600000000000009</v>
      </c>
      <c r="AH27" s="23"/>
      <c r="AI27" s="107">
        <f>SUM(AI20:AI26)</f>
        <v>706.74400000000003</v>
      </c>
      <c r="AJ27" s="18"/>
      <c r="AK27" s="108">
        <f>SUM(AK20:AK26)</f>
        <v>183.63665600000002</v>
      </c>
      <c r="AL27" s="109">
        <f>SUM(AL20:AL26)</f>
        <v>0.83465600000000095</v>
      </c>
      <c r="AM27" s="23"/>
      <c r="AN27" s="107">
        <f>SUM(AN20:AN26)</f>
        <v>469.154</v>
      </c>
      <c r="AO27" s="18"/>
      <c r="AP27" s="108">
        <f>SUM(AP20:AP26)</f>
        <v>122.38186400000001</v>
      </c>
      <c r="AQ27" s="109">
        <f>SUM(AQ20:AQ26)</f>
        <v>0.51386399999999977</v>
      </c>
      <c r="AR27" s="23"/>
      <c r="AS27" s="107">
        <f>SUM(AS20:AS26)</f>
        <v>471.2</v>
      </c>
      <c r="AT27" s="18"/>
      <c r="AU27" s="108">
        <f>SUM(AU20:AU26)</f>
        <v>122.46400000000001</v>
      </c>
      <c r="AV27" s="109">
        <f>SUM(AV20:AV26)</f>
        <v>0.59600000000000009</v>
      </c>
      <c r="AW27" s="23"/>
      <c r="AX27" s="107">
        <f>SUM(AX20:AX26)</f>
        <v>696.52</v>
      </c>
      <c r="AY27" s="18"/>
      <c r="AZ27" s="108">
        <f>SUM(AZ20:AZ26)</f>
        <v>181.72361800000002</v>
      </c>
      <c r="BA27" s="109">
        <f>SUM(BA20:BA26)</f>
        <v>-1.0783819999999986</v>
      </c>
      <c r="BB27" s="23"/>
      <c r="BC27" s="107">
        <f>SUM(BC20:BC26)</f>
        <v>0</v>
      </c>
      <c r="BD27" s="18"/>
      <c r="BE27" s="108">
        <f>SUM(BE20:BE26)</f>
        <v>0</v>
      </c>
      <c r="BF27" s="109">
        <f>SUM(BF20:BF26)</f>
        <v>0</v>
      </c>
      <c r="BG27" s="23"/>
      <c r="BH27" s="107">
        <f>SUM(BH20:BH26)</f>
        <v>0</v>
      </c>
      <c r="BI27" s="18"/>
      <c r="BJ27" s="108">
        <f>SUM(BJ20:BJ26)</f>
        <v>0</v>
      </c>
      <c r="BK27" s="109">
        <f>SUM(BK20:BK26)</f>
        <v>0</v>
      </c>
      <c r="BL27" s="23"/>
      <c r="BM27" s="107">
        <f>SUM(BM20:BM26)</f>
        <v>0</v>
      </c>
      <c r="BN27" s="18"/>
      <c r="BO27" s="108">
        <f>SUM(BO20:BO26)</f>
        <v>0</v>
      </c>
      <c r="BP27" s="109">
        <f>SUM(BP20:BP26)</f>
        <v>0</v>
      </c>
      <c r="BQ27" s="23"/>
      <c r="BR27" s="107">
        <f>SUM(BR20:BR26)</f>
        <v>0</v>
      </c>
      <c r="BS27" s="18"/>
      <c r="BT27" s="108">
        <f>SUM(BT20:BT26)</f>
        <v>0</v>
      </c>
      <c r="BU27" s="109">
        <f>SUM(BU20:BU26)</f>
        <v>0</v>
      </c>
      <c r="BV27" s="23"/>
      <c r="BW27" s="107">
        <f>SUM(BW20:BW26)</f>
        <v>0</v>
      </c>
      <c r="BX27" s="18"/>
      <c r="BY27" s="108">
        <f>SUM(BY20:BY26)</f>
        <v>0</v>
      </c>
      <c r="BZ27" s="109">
        <f>SUM(BZ20:BZ26)</f>
        <v>0</v>
      </c>
      <c r="CA27" s="23"/>
      <c r="CB27" s="107">
        <f>SUM(CB20:CB26)</f>
        <v>0</v>
      </c>
      <c r="CC27" s="18"/>
      <c r="CD27" s="108">
        <f>SUM(CD20:CD26)</f>
        <v>0</v>
      </c>
      <c r="CE27" s="109">
        <f>SUM(CE20:CE26)</f>
        <v>0</v>
      </c>
      <c r="CF27" s="23"/>
      <c r="CG27" s="107">
        <f>SUM(CG20:CG26)</f>
        <v>0</v>
      </c>
      <c r="CH27" s="18"/>
      <c r="CI27" s="108">
        <f>SUM(CI20:CI26)</f>
        <v>0</v>
      </c>
      <c r="CJ27" s="109">
        <f>SUM(CJ20:CJ26)</f>
        <v>0</v>
      </c>
      <c r="CK27" s="23"/>
      <c r="CL27" s="107">
        <f>SUM(CL20:CL26)</f>
        <v>0</v>
      </c>
      <c r="CM27" s="18"/>
      <c r="CN27" s="108">
        <f>SUM(CN20:CN26)</f>
        <v>0</v>
      </c>
      <c r="CO27" s="109">
        <f>SUM(CO20:CO26)</f>
        <v>0</v>
      </c>
      <c r="CP27" s="23"/>
      <c r="CQ27" s="107">
        <f>SUM(CQ20:CQ26)</f>
        <v>0</v>
      </c>
      <c r="CR27" s="18"/>
      <c r="CS27" s="108">
        <f>SUM(CS20:CS26)</f>
        <v>0</v>
      </c>
      <c r="CT27" s="109">
        <f>SUM(CT20:CT26)</f>
        <v>0</v>
      </c>
      <c r="CU27" s="23"/>
      <c r="CV27" s="107">
        <f>SUM(CV20:CV26)</f>
        <v>0</v>
      </c>
      <c r="CW27" s="18"/>
      <c r="CX27" s="108">
        <f>SUM(CX20:CX26)</f>
        <v>0</v>
      </c>
      <c r="CY27" s="109">
        <f>SUM(CY20:CY26)</f>
        <v>0</v>
      </c>
      <c r="CZ27" s="23"/>
      <c r="DA27" s="107">
        <f>SUM(DA20:DA26)</f>
        <v>0</v>
      </c>
      <c r="DB27" s="18"/>
      <c r="DC27" s="108">
        <f>SUM(DC20:DC26)</f>
        <v>0</v>
      </c>
      <c r="DD27" s="109">
        <f>SUM(DD20:DD26)</f>
        <v>0</v>
      </c>
      <c r="DE27" s="23"/>
      <c r="DF27" s="107">
        <f>SUM(DF20:DF26)</f>
        <v>0</v>
      </c>
      <c r="DG27" s="18"/>
      <c r="DH27" s="108">
        <f>SUM(DH20:DH26)</f>
        <v>0</v>
      </c>
      <c r="DI27" s="109">
        <f>SUM(DI20:DI26)</f>
        <v>0</v>
      </c>
      <c r="DJ27" s="23"/>
      <c r="DK27" s="107">
        <f>SUM(DK20:DK26)</f>
        <v>0</v>
      </c>
      <c r="DL27" s="18"/>
      <c r="DM27" s="108">
        <f>SUM(DM20:DM26)</f>
        <v>0</v>
      </c>
      <c r="DN27" s="109">
        <f>SUM(DN20:DN26)</f>
        <v>0</v>
      </c>
      <c r="DO27" s="23"/>
      <c r="DP27" s="107">
        <f>SUM(DP20:DP26)</f>
        <v>0</v>
      </c>
      <c r="DQ27" s="18"/>
      <c r="DR27" s="108">
        <f>SUM(DR20:DR26)</f>
        <v>0</v>
      </c>
      <c r="DS27" s="109">
        <f>SUM(DS20:DS26)</f>
        <v>0</v>
      </c>
      <c r="DT27" s="23"/>
      <c r="DU27" s="107">
        <f>SUM(DU20:DU26)</f>
        <v>0</v>
      </c>
      <c r="DV27" s="18"/>
      <c r="DW27" s="108">
        <f>SUM(DW20:DW26)</f>
        <v>0</v>
      </c>
      <c r="DX27" s="109">
        <f>SUM(DX20:DX26)</f>
        <v>0</v>
      </c>
      <c r="DY27" s="23"/>
      <c r="DZ27" s="107">
        <f>SUM(DZ20:DZ26)</f>
        <v>0</v>
      </c>
      <c r="EA27" s="18"/>
      <c r="EB27" s="108">
        <f>SUM(EB20:EB26)</f>
        <v>0</v>
      </c>
      <c r="EC27" s="109">
        <f>SUM(EC20:EC26)</f>
        <v>0</v>
      </c>
      <c r="ED27" s="23"/>
      <c r="EE27" s="107">
        <f>SUM(EE20:EE26)</f>
        <v>0</v>
      </c>
      <c r="EF27" s="18"/>
      <c r="EG27" s="108">
        <f>SUM(EG20:EG26)</f>
        <v>0</v>
      </c>
      <c r="EH27" s="109">
        <f>SUM(EH20:EH26)</f>
        <v>0</v>
      </c>
      <c r="EI27" s="23"/>
      <c r="EJ27" s="107">
        <f>SUM(EJ20:EJ26)</f>
        <v>0</v>
      </c>
      <c r="EK27" s="18"/>
      <c r="EL27" s="108">
        <f>SUM(EL20:EL26)</f>
        <v>0</v>
      </c>
      <c r="EM27" s="109">
        <f>SUM(EM20:EM26)</f>
        <v>0</v>
      </c>
      <c r="EN27" s="23"/>
      <c r="EO27" s="107">
        <f>SUM(EO20:EO26)</f>
        <v>0</v>
      </c>
      <c r="EP27" s="18"/>
      <c r="EQ27" s="108">
        <f>SUM(EQ20:EQ26)</f>
        <v>0</v>
      </c>
      <c r="ER27" s="109">
        <f>SUM(ER20:ER26)</f>
        <v>0</v>
      </c>
      <c r="ES27" s="23"/>
      <c r="ET27" s="107">
        <f>SUM(ET20:ET26)</f>
        <v>0</v>
      </c>
      <c r="EU27" s="18"/>
      <c r="EV27" s="108">
        <f>SUM(EV20:EV26)</f>
        <v>0</v>
      </c>
      <c r="EW27" s="109">
        <f>SUM(EW20:EW26)</f>
        <v>0</v>
      </c>
      <c r="EX27" s="23"/>
      <c r="EY27" s="107">
        <f>SUM(EY20:EY26)</f>
        <v>0</v>
      </c>
      <c r="EZ27" s="18"/>
      <c r="FA27" s="108">
        <f>SUM(FA20:FA26)</f>
        <v>0</v>
      </c>
      <c r="FB27" s="109">
        <f>SUM(FB20:FB26)</f>
        <v>0</v>
      </c>
      <c r="FC27" s="23"/>
      <c r="FD27" s="107">
        <f>SUM(FD20:FD26)</f>
        <v>0</v>
      </c>
      <c r="FE27" s="18"/>
      <c r="FF27" s="108">
        <f>SUM(FF20:FF26)</f>
        <v>0</v>
      </c>
      <c r="FG27" s="109">
        <f>SUM(FG20:FG26)</f>
        <v>0</v>
      </c>
      <c r="FH27" s="23"/>
      <c r="FI27" s="107">
        <f>SUM(FI20:FI26)</f>
        <v>0</v>
      </c>
      <c r="FJ27" s="18"/>
      <c r="FK27" s="108">
        <f>SUM(FK20:FK26)</f>
        <v>0</v>
      </c>
      <c r="FL27" s="109">
        <f>SUM(FL20:FL26)</f>
        <v>0</v>
      </c>
      <c r="FM27" s="23"/>
      <c r="FN27" s="107">
        <f>SUM(FN20:FN26)</f>
        <v>0</v>
      </c>
      <c r="FO27" s="18"/>
      <c r="FP27" s="108">
        <f>SUM(FP20:FP26)</f>
        <v>0</v>
      </c>
      <c r="FQ27" s="109">
        <f>SUM(FQ20:FQ26)</f>
        <v>0</v>
      </c>
      <c r="FR27" s="23"/>
      <c r="FS27" s="107">
        <f>SUM(FS20:FS26)</f>
        <v>0</v>
      </c>
      <c r="FT27" s="18"/>
      <c r="FU27" s="108">
        <f>SUM(FU20:FU26)</f>
        <v>0</v>
      </c>
      <c r="FV27" s="109">
        <f>SUM(FV20:FV26)</f>
        <v>0</v>
      </c>
      <c r="FW27" s="23"/>
      <c r="FX27" s="107">
        <f>SUM(FX20:FX26)</f>
        <v>0</v>
      </c>
      <c r="FY27" s="18"/>
      <c r="FZ27" s="108">
        <f>SUM(FZ20:FZ26)</f>
        <v>0</v>
      </c>
      <c r="GA27" s="109">
        <f>SUM(GA20:GA26)</f>
        <v>0</v>
      </c>
      <c r="GB27" s="23"/>
      <c r="GC27" s="107">
        <f>SUM(GC20:GC26)</f>
        <v>0</v>
      </c>
      <c r="GD27" s="18"/>
      <c r="GE27" s="108">
        <f>SUM(GE20:GE26)</f>
        <v>0</v>
      </c>
      <c r="GF27" s="109">
        <f>SUM(GF20:GF26)</f>
        <v>0</v>
      </c>
      <c r="GG27" s="23"/>
      <c r="GH27" s="107">
        <f>SUM(GH20:GH26)</f>
        <v>0</v>
      </c>
      <c r="GI27" s="18"/>
      <c r="GJ27" s="108">
        <f>SUM(GJ20:GJ26)</f>
        <v>0</v>
      </c>
      <c r="GK27" s="109">
        <f>SUM(GK20:GK26)</f>
        <v>0</v>
      </c>
      <c r="GL27" s="23"/>
      <c r="GM27" s="107">
        <f>SUM(GM20:GM26)</f>
        <v>0</v>
      </c>
      <c r="GN27" s="18"/>
      <c r="GO27" s="108">
        <f>SUM(GO20:GO26)</f>
        <v>0</v>
      </c>
      <c r="GP27" s="109">
        <f>SUM(GP20:GP26)</f>
        <v>0</v>
      </c>
      <c r="GQ27" s="23"/>
      <c r="GR27" s="107">
        <f>SUM(GR20:GR26)</f>
        <v>0</v>
      </c>
      <c r="GS27" s="18"/>
      <c r="GT27" s="108">
        <f>SUM(GT20:GT26)</f>
        <v>0</v>
      </c>
      <c r="GU27" s="109">
        <f>SUM(GU20:GU26)</f>
        <v>0</v>
      </c>
      <c r="GV27" s="23"/>
      <c r="GW27" s="107">
        <f>SUM(GW20:GW26)</f>
        <v>0</v>
      </c>
      <c r="GX27" s="18"/>
      <c r="GY27" s="108">
        <f>SUM(GY20:GY26)</f>
        <v>0</v>
      </c>
      <c r="GZ27" s="109">
        <f>SUM(GZ20:GZ26)</f>
        <v>0</v>
      </c>
      <c r="HA27" s="23"/>
      <c r="HB27" s="107">
        <f>SUM(HB20:HB26)</f>
        <v>0</v>
      </c>
      <c r="HC27" s="18"/>
      <c r="HD27" s="108">
        <f>SUM(HD20:HD26)</f>
        <v>0</v>
      </c>
      <c r="HE27" s="109">
        <f>SUM(HE20:HE26)</f>
        <v>0</v>
      </c>
      <c r="HF27" s="23"/>
      <c r="HG27" s="107">
        <f>SUM(HG20:HG26)</f>
        <v>0</v>
      </c>
      <c r="HH27" s="18"/>
      <c r="HI27" s="108">
        <f>SUM(HI20:HI26)</f>
        <v>0</v>
      </c>
      <c r="HJ27" s="109">
        <f>SUM(HJ20:HJ26)</f>
        <v>0</v>
      </c>
      <c r="HK27" s="23"/>
      <c r="HL27" s="107">
        <f>SUM(HL20:HL26)</f>
        <v>0</v>
      </c>
      <c r="HM27" s="18"/>
      <c r="HN27" s="108">
        <f>SUM(HN20:HN26)</f>
        <v>0</v>
      </c>
      <c r="HO27" s="109">
        <f>SUM(HO20:HO26)</f>
        <v>0</v>
      </c>
      <c r="HP27" s="23"/>
      <c r="HQ27" s="107">
        <f>SUM(HQ20:HQ26)</f>
        <v>0</v>
      </c>
      <c r="HR27" s="18"/>
      <c r="HS27" s="108">
        <f>SUM(HS20:HS26)</f>
        <v>0</v>
      </c>
      <c r="HT27" s="109">
        <f>SUM(HT20:HT26)</f>
        <v>0</v>
      </c>
      <c r="HU27" s="23"/>
      <c r="HV27" s="107">
        <f>SUM(HV20:HV26)</f>
        <v>0</v>
      </c>
      <c r="HW27" s="18"/>
      <c r="HX27" s="108">
        <f>SUM(HX20:HX26)</f>
        <v>0</v>
      </c>
      <c r="HY27" s="109">
        <f>SUM(HY20:HY26)</f>
        <v>0</v>
      </c>
      <c r="HZ27" s="23"/>
      <c r="IA27" s="107">
        <f>SUM(IA20:IA26)</f>
        <v>0</v>
      </c>
      <c r="IB27" s="18"/>
      <c r="IC27" s="108">
        <f>SUM(IC20:IC26)</f>
        <v>0</v>
      </c>
      <c r="ID27" s="109">
        <f>SUM(ID20:ID26)</f>
        <v>0</v>
      </c>
      <c r="IE27" s="23"/>
      <c r="IF27" s="107">
        <f>SUM(IF20:IF26)</f>
        <v>0</v>
      </c>
      <c r="IG27" s="18"/>
      <c r="IH27" s="108">
        <f>SUM(IH20:IH26)</f>
        <v>0</v>
      </c>
      <c r="II27" s="109">
        <f>SUM(II20:II26)</f>
        <v>0</v>
      </c>
      <c r="IJ27" s="23"/>
      <c r="IK27" s="107">
        <f>SUM(IK20:IK26)</f>
        <v>0</v>
      </c>
      <c r="IL27" s="18"/>
      <c r="IM27" s="108">
        <f>SUM(IM20:IM26)</f>
        <v>0</v>
      </c>
      <c r="IN27" s="109">
        <f>SUM(IN20:IN26)</f>
        <v>0</v>
      </c>
      <c r="IO27" s="23"/>
      <c r="IP27" s="107">
        <f>SUM(IP20:IP26)</f>
        <v>0</v>
      </c>
      <c r="IQ27" s="18"/>
      <c r="IR27" s="108">
        <f>SUM(IR20:IR26)</f>
        <v>0</v>
      </c>
      <c r="IS27" s="109">
        <f>SUM(IS20:IS26)</f>
        <v>0</v>
      </c>
      <c r="IT27" s="23"/>
      <c r="IU27" s="107">
        <f>SUM(IU20:IU26)</f>
        <v>0</v>
      </c>
      <c r="IV27" s="18"/>
      <c r="IW27" s="108">
        <f>SUM(IW20:IW26)</f>
        <v>0</v>
      </c>
      <c r="IX27" s="109">
        <f>SUM(IX20:IX26)</f>
        <v>0</v>
      </c>
      <c r="IY27" s="23"/>
      <c r="IZ27" s="107">
        <f>SUM(IZ20:IZ26)</f>
        <v>0</v>
      </c>
      <c r="JA27" s="18"/>
      <c r="JB27" s="108">
        <f>SUM(JB20:JB26)</f>
        <v>0</v>
      </c>
      <c r="JC27" s="109">
        <f>SUM(JC20:JC26)</f>
        <v>0</v>
      </c>
      <c r="JD27" s="23"/>
      <c r="JE27" s="107">
        <f>SUM(JE20:JE26)</f>
        <v>0</v>
      </c>
      <c r="JF27" s="18"/>
      <c r="JG27" s="108">
        <f>SUM(JG20:JG26)</f>
        <v>0</v>
      </c>
      <c r="JH27" s="109">
        <f>SUM(JH20:JH26)</f>
        <v>0</v>
      </c>
      <c r="JI27" s="23"/>
      <c r="JJ27" s="107">
        <f>SUM(JJ20:JJ26)</f>
        <v>0</v>
      </c>
      <c r="JK27" s="18"/>
      <c r="JL27" s="108">
        <f>SUM(JL20:JL26)</f>
        <v>0</v>
      </c>
      <c r="JM27" s="109">
        <f>SUM(JM20:JM26)</f>
        <v>0</v>
      </c>
      <c r="JN27" s="23"/>
      <c r="JO27" s="107">
        <f>SUM(JO20:JO26)</f>
        <v>0</v>
      </c>
      <c r="JP27" s="18"/>
      <c r="JQ27" s="108">
        <f>SUM(JQ20:JQ26)</f>
        <v>0</v>
      </c>
      <c r="JR27" s="109">
        <f>SUM(JR20:JR26)</f>
        <v>0</v>
      </c>
      <c r="JS27" s="23"/>
      <c r="JT27" s="107">
        <f>SUM(JT20:JT26)</f>
        <v>0</v>
      </c>
      <c r="JU27" s="18"/>
      <c r="JV27" s="108">
        <f>SUM(JV20:JV26)</f>
        <v>0</v>
      </c>
      <c r="JW27" s="109">
        <f>SUM(JW20:JW26)</f>
        <v>0</v>
      </c>
      <c r="JX27" s="23"/>
      <c r="JY27" s="107">
        <f>SUM(JY20:JY26)</f>
        <v>0</v>
      </c>
      <c r="JZ27" s="18"/>
      <c r="KA27" s="108">
        <f>SUM(KA20:KA26)</f>
        <v>0</v>
      </c>
      <c r="KB27" s="109">
        <f>SUM(KB20:KB26)</f>
        <v>0</v>
      </c>
      <c r="KC27" s="23"/>
      <c r="KD27" s="107">
        <f>SUM(KD20:KD26)</f>
        <v>0</v>
      </c>
      <c r="KE27" s="18"/>
      <c r="KF27" s="108">
        <f>SUM(KF20:KF26)</f>
        <v>0</v>
      </c>
      <c r="KG27" s="109">
        <f>SUM(KG20:KG26)</f>
        <v>0</v>
      </c>
      <c r="KH27" s="23"/>
      <c r="KI27" s="107">
        <f>SUM(KI20:KI26)</f>
        <v>0</v>
      </c>
      <c r="KJ27" s="18"/>
      <c r="KK27" s="108">
        <f>SUM(KK20:KK26)</f>
        <v>0</v>
      </c>
      <c r="KL27" s="109">
        <f>SUM(KL20:KL26)</f>
        <v>0</v>
      </c>
      <c r="KM27" s="23"/>
      <c r="KN27" s="107">
        <f>SUM(KN20:KN26)</f>
        <v>0</v>
      </c>
      <c r="KO27" s="18"/>
      <c r="KP27" s="108">
        <f>SUM(KP20:KP26)</f>
        <v>0</v>
      </c>
      <c r="KQ27" s="109">
        <f>SUM(KQ20:KQ26)</f>
        <v>0</v>
      </c>
      <c r="KR27" s="23"/>
      <c r="KS27" s="107">
        <f>SUM(KS20:KS26)</f>
        <v>0</v>
      </c>
      <c r="KT27" s="18"/>
      <c r="KU27" s="108">
        <f>SUM(KU20:KU26)</f>
        <v>0</v>
      </c>
      <c r="KV27" s="109">
        <f>SUM(KV20:KV26)</f>
        <v>0</v>
      </c>
      <c r="KW27" s="23"/>
      <c r="KX27" s="107">
        <f>SUM(KX20:KX26)</f>
        <v>0</v>
      </c>
      <c r="KY27" s="18"/>
      <c r="KZ27" s="108">
        <f>SUM(KZ20:KZ26)</f>
        <v>0</v>
      </c>
      <c r="LA27" s="109">
        <f>SUM(LA20:LA26)</f>
        <v>0</v>
      </c>
      <c r="LB27" s="23"/>
      <c r="LC27" s="107">
        <f>SUM(LC20:LC26)</f>
        <v>0</v>
      </c>
      <c r="LD27" s="18"/>
      <c r="LE27" s="108">
        <f>SUM(LE20:LE26)</f>
        <v>0</v>
      </c>
      <c r="LF27" s="109">
        <f>SUM(LF20:LF26)</f>
        <v>0</v>
      </c>
      <c r="LG27" s="23"/>
      <c r="LH27" s="107">
        <f>SUM(LH20:LH26)</f>
        <v>0</v>
      </c>
      <c r="LI27" s="18"/>
      <c r="LJ27" s="108">
        <f>SUM(LJ20:LJ26)</f>
        <v>0</v>
      </c>
      <c r="LK27" s="109">
        <f>SUM(LK20:LK26)</f>
        <v>0</v>
      </c>
      <c r="LL27" s="23"/>
      <c r="LM27" s="107">
        <f>SUM(LM20:LM26)</f>
        <v>0</v>
      </c>
      <c r="LN27" s="18"/>
      <c r="LO27" s="108">
        <f>SUM(LO20:LO26)</f>
        <v>0</v>
      </c>
      <c r="LP27" s="109">
        <f>SUM(LP20:LP26)</f>
        <v>0</v>
      </c>
      <c r="LQ27" s="23"/>
      <c r="LR27" s="107">
        <f>SUM(LR20:LR26)</f>
        <v>0</v>
      </c>
      <c r="LS27" s="18"/>
      <c r="LT27" s="108">
        <f>SUM(LT20:LT26)</f>
        <v>0</v>
      </c>
      <c r="LU27" s="109">
        <f>SUM(LU20:LU26)</f>
        <v>0</v>
      </c>
      <c r="LV27" s="23"/>
      <c r="LW27" s="107">
        <f>SUM(LW20:LW26)</f>
        <v>0</v>
      </c>
      <c r="LX27" s="18"/>
      <c r="LY27" s="108">
        <f>SUM(LY20:LY26)</f>
        <v>0</v>
      </c>
      <c r="LZ27" s="109">
        <f>SUM(LZ20:LZ26)</f>
        <v>0</v>
      </c>
      <c r="MA27" s="23"/>
      <c r="MB27" s="107">
        <f>SUM(MB20:MB26)</f>
        <v>0</v>
      </c>
      <c r="MC27" s="18"/>
      <c r="MD27" s="108">
        <f>SUM(MD20:MD26)</f>
        <v>0</v>
      </c>
      <c r="ME27" s="109">
        <f>SUM(ME20:ME26)</f>
        <v>0</v>
      </c>
      <c r="MF27" s="23"/>
      <c r="MG27" s="107">
        <f>SUM(MG20:MG26)</f>
        <v>0</v>
      </c>
      <c r="MH27" s="18"/>
      <c r="MI27" s="108">
        <f>SUM(MI20:MI26)</f>
        <v>0</v>
      </c>
      <c r="MJ27" s="109">
        <f>SUM(MJ20:MJ26)</f>
        <v>0</v>
      </c>
      <c r="MK27" s="23"/>
      <c r="ML27" s="107">
        <f>SUM(ML20:ML26)</f>
        <v>0</v>
      </c>
      <c r="MM27" s="18"/>
      <c r="MN27" s="108">
        <f>SUM(MN20:MN26)</f>
        <v>0</v>
      </c>
      <c r="MO27" s="109">
        <f>SUM(MO20:MO26)</f>
        <v>0</v>
      </c>
      <c r="MP27" s="23"/>
      <c r="MQ27" s="107">
        <f>SUM(MQ20:MQ26)</f>
        <v>0</v>
      </c>
      <c r="MR27" s="18"/>
      <c r="MS27" s="108">
        <f>SUM(MS20:MS26)</f>
        <v>0</v>
      </c>
      <c r="MT27" s="109">
        <f>SUM(MT20:MT26)</f>
        <v>0</v>
      </c>
      <c r="MU27" s="23"/>
      <c r="MV27" s="107">
        <f>SUM(MV20:MV26)</f>
        <v>0</v>
      </c>
      <c r="MW27" s="18"/>
      <c r="MX27" s="108">
        <f>SUM(MX20:MX26)</f>
        <v>0</v>
      </c>
      <c r="MY27" s="109">
        <f>SUM(MY20:MY26)</f>
        <v>0</v>
      </c>
      <c r="MZ27" s="23"/>
      <c r="NA27" s="107">
        <f>SUM(NA20:NA26)</f>
        <v>0</v>
      </c>
      <c r="NB27" s="18"/>
      <c r="NC27" s="108">
        <f>SUM(NC20:NC26)</f>
        <v>0</v>
      </c>
      <c r="ND27" s="109">
        <f>SUM(ND20:ND26)</f>
        <v>0</v>
      </c>
      <c r="NE27" s="23"/>
      <c r="NF27" s="107">
        <f>SUM(NF20:NF26)</f>
        <v>0</v>
      </c>
      <c r="NG27" s="18"/>
      <c r="NH27" s="108">
        <f>SUM(NH20:NH26)</f>
        <v>0</v>
      </c>
      <c r="NI27" s="109">
        <f>SUM(NI20:NI26)</f>
        <v>0</v>
      </c>
      <c r="NJ27" s="23"/>
      <c r="NK27" s="107">
        <f>SUM(NK20:NK26)</f>
        <v>0</v>
      </c>
      <c r="NL27" s="18"/>
      <c r="NM27" s="108">
        <f>SUM(NM20:NM26)</f>
        <v>0</v>
      </c>
      <c r="NN27" s="109">
        <f>SUM(NN20:NN26)</f>
        <v>0</v>
      </c>
      <c r="NO27" s="23"/>
      <c r="NP27" s="107">
        <f>SUM(NP20:NP26)</f>
        <v>0</v>
      </c>
      <c r="NQ27" s="18"/>
      <c r="NR27" s="108">
        <f>SUM(NR20:NR26)</f>
        <v>0</v>
      </c>
      <c r="NS27" s="109">
        <f>SUM(NS20:NS26)</f>
        <v>0</v>
      </c>
      <c r="NT27" s="23"/>
      <c r="NU27" s="107">
        <f>SUM(NU20:NU26)</f>
        <v>0</v>
      </c>
      <c r="NV27" s="18"/>
      <c r="NW27" s="108">
        <f>SUM(NW20:NW26)</f>
        <v>0</v>
      </c>
      <c r="NX27" s="109">
        <f>SUM(NX20:NX26)</f>
        <v>0</v>
      </c>
      <c r="NY27" s="23"/>
      <c r="NZ27" s="107">
        <f>SUM(NZ20:NZ26)</f>
        <v>0</v>
      </c>
      <c r="OA27" s="18"/>
      <c r="OB27" s="108">
        <f>SUM(OB20:OB26)</f>
        <v>0</v>
      </c>
      <c r="OC27" s="109">
        <f>SUM(OC20:OC26)</f>
        <v>0</v>
      </c>
      <c r="OD27" s="23"/>
      <c r="OE27" s="107">
        <f>SUM(OE20:OE26)</f>
        <v>0</v>
      </c>
      <c r="OF27" s="18"/>
      <c r="OG27" s="108">
        <f>SUM(OG20:OG26)</f>
        <v>0</v>
      </c>
      <c r="OH27" s="109">
        <f>SUM(OH20:OH26)</f>
        <v>0</v>
      </c>
      <c r="OI27" s="23"/>
      <c r="OJ27" s="107">
        <f>SUM(OJ20:OJ26)</f>
        <v>0</v>
      </c>
      <c r="OK27" s="18"/>
      <c r="OL27" s="108">
        <f>SUM(OL20:OL26)</f>
        <v>0</v>
      </c>
      <c r="OM27" s="109">
        <f>SUM(OM20:OM26)</f>
        <v>0</v>
      </c>
      <c r="ON27" s="23"/>
      <c r="OO27" s="107">
        <f>SUM(OO20:OO26)</f>
        <v>0</v>
      </c>
      <c r="OP27" s="18"/>
      <c r="OQ27" s="108">
        <f>SUM(OQ20:OQ26)</f>
        <v>0</v>
      </c>
      <c r="OR27" s="109">
        <f>SUM(OR20:OR26)</f>
        <v>0</v>
      </c>
      <c r="OS27" s="23"/>
      <c r="OT27" s="107">
        <f>SUM(OT20:OT26)</f>
        <v>0</v>
      </c>
      <c r="OU27" s="18"/>
      <c r="OV27" s="108">
        <f>SUM(OV20:OV26)</f>
        <v>0</v>
      </c>
      <c r="OW27" s="109">
        <f>SUM(OW20:OW26)</f>
        <v>0</v>
      </c>
      <c r="OX27" s="23"/>
      <c r="OY27" s="107">
        <f>SUM(OY20:OY26)</f>
        <v>0</v>
      </c>
      <c r="OZ27" s="18"/>
      <c r="PA27" s="108">
        <f>SUM(PA20:PA26)</f>
        <v>0</v>
      </c>
      <c r="PB27" s="109">
        <f>SUM(PB20:PB26)</f>
        <v>0</v>
      </c>
      <c r="PC27" s="23"/>
      <c r="PD27" s="107">
        <f>SUM(PD20:PD26)</f>
        <v>0</v>
      </c>
      <c r="PE27" s="18"/>
      <c r="PF27" s="108">
        <f>SUM(PF20:PF26)</f>
        <v>0</v>
      </c>
      <c r="PG27" s="109">
        <f>SUM(PG20:PG26)</f>
        <v>0</v>
      </c>
      <c r="PH27" s="23"/>
      <c r="PI27" s="107">
        <f>SUM(PI20:PI26)</f>
        <v>0</v>
      </c>
      <c r="PJ27" s="18"/>
      <c r="PK27" s="108">
        <f>SUM(PK20:PK26)</f>
        <v>0</v>
      </c>
      <c r="PL27" s="109">
        <f>SUM(PL20:PL26)</f>
        <v>0</v>
      </c>
      <c r="PM27" s="23"/>
      <c r="PN27" s="107">
        <f>SUM(PN20:PN26)</f>
        <v>0</v>
      </c>
      <c r="PO27" s="18"/>
      <c r="PP27" s="108">
        <f>SUM(PP20:PP26)</f>
        <v>0</v>
      </c>
      <c r="PQ27" s="109">
        <f>SUM(PQ20:PQ26)</f>
        <v>0</v>
      </c>
      <c r="PR27" s="23"/>
      <c r="PS27" s="107">
        <f>SUM(PS20:PS26)</f>
        <v>0</v>
      </c>
      <c r="PT27" s="18"/>
      <c r="PU27" s="108">
        <f>SUM(PU20:PU26)</f>
        <v>0</v>
      </c>
      <c r="PV27" s="109">
        <f>SUM(PV20:PV26)</f>
        <v>0</v>
      </c>
      <c r="PW27" s="23"/>
      <c r="PX27" s="107">
        <f>SUM(PX20:PX26)</f>
        <v>0</v>
      </c>
      <c r="PY27" s="18"/>
      <c r="PZ27" s="108">
        <f>SUM(PZ20:PZ26)</f>
        <v>0</v>
      </c>
      <c r="QA27" s="109">
        <f>SUM(QA20:QA26)</f>
        <v>0</v>
      </c>
      <c r="QB27" s="23"/>
      <c r="QC27" s="107">
        <f>SUM(QC20:QC26)</f>
        <v>0</v>
      </c>
      <c r="QD27" s="18"/>
      <c r="QE27" s="108">
        <f>SUM(QE20:QE26)</f>
        <v>0</v>
      </c>
      <c r="QF27" s="109">
        <f>SUM(QF20:QF26)</f>
        <v>0</v>
      </c>
      <c r="QG27" s="23"/>
      <c r="QH27" s="107">
        <f>SUM(QH20:QH26)</f>
        <v>0</v>
      </c>
      <c r="QI27" s="18"/>
      <c r="QJ27" s="108">
        <f>SUM(QJ20:QJ26)</f>
        <v>0</v>
      </c>
      <c r="QK27" s="109">
        <f>SUM(QK20:QK26)</f>
        <v>0</v>
      </c>
      <c r="QL27" s="23"/>
      <c r="QM27" s="107">
        <f>SUM(QM20:QM26)</f>
        <v>0</v>
      </c>
      <c r="QN27" s="18"/>
      <c r="QO27" s="108">
        <f>SUM(QO20:QO26)</f>
        <v>0</v>
      </c>
      <c r="QP27" s="109">
        <f>SUM(QP20:QP26)</f>
        <v>0</v>
      </c>
      <c r="QQ27" s="23"/>
      <c r="QR27" s="107">
        <f>SUM(QR20:QR26)</f>
        <v>0</v>
      </c>
      <c r="QS27" s="18"/>
      <c r="QT27" s="108">
        <f>SUM(QT20:QT26)</f>
        <v>0</v>
      </c>
      <c r="QU27" s="109">
        <f>SUM(QU20:QU26)</f>
        <v>0</v>
      </c>
      <c r="QV27" s="23"/>
      <c r="QW27" s="107">
        <f>SUM(QW20:QW26)</f>
        <v>0</v>
      </c>
      <c r="QX27" s="18"/>
      <c r="QY27" s="108">
        <f>SUM(QY20:QY26)</f>
        <v>0</v>
      </c>
      <c r="QZ27" s="109">
        <f>SUM(QZ20:QZ26)</f>
        <v>0</v>
      </c>
      <c r="RA27" s="23"/>
      <c r="RB27" s="107">
        <f>SUM(RB20:RB26)</f>
        <v>0</v>
      </c>
      <c r="RC27" s="18"/>
      <c r="RD27" s="108">
        <f>SUM(RD20:RD26)</f>
        <v>0</v>
      </c>
      <c r="RE27" s="109">
        <f>SUM(RE20:RE26)</f>
        <v>0</v>
      </c>
      <c r="RF27" s="23"/>
      <c r="RG27" s="107">
        <f>SUM(RG20:RG26)</f>
        <v>0</v>
      </c>
      <c r="RH27" s="18"/>
      <c r="RI27" s="108">
        <f>SUM(RI20:RI26)</f>
        <v>0</v>
      </c>
      <c r="RJ27" s="109">
        <f>SUM(RJ20:RJ26)</f>
        <v>0</v>
      </c>
      <c r="RK27" s="23"/>
      <c r="RL27" s="107">
        <f>SUM(RL20:RL26)</f>
        <v>0</v>
      </c>
      <c r="RM27" s="18"/>
      <c r="RN27" s="108">
        <f>SUM(RN20:RN26)</f>
        <v>0</v>
      </c>
      <c r="RO27" s="109">
        <f>SUM(RO20:RO26)</f>
        <v>0</v>
      </c>
      <c r="RP27" s="23"/>
      <c r="RQ27" s="107">
        <f>SUM(RQ20:RQ26)</f>
        <v>0</v>
      </c>
      <c r="RR27" s="18"/>
      <c r="RS27" s="108">
        <f>SUM(RS20:RS26)</f>
        <v>0</v>
      </c>
      <c r="RT27" s="109">
        <f>SUM(RT20:RT26)</f>
        <v>0</v>
      </c>
      <c r="RU27" s="23"/>
      <c r="RV27" s="107">
        <f>SUM(RV20:RV26)</f>
        <v>0</v>
      </c>
      <c r="RW27" s="18"/>
      <c r="RX27" s="108">
        <f>SUM(RX20:RX26)</f>
        <v>0</v>
      </c>
      <c r="RY27" s="109">
        <f>SUM(RY20:RY26)</f>
        <v>0</v>
      </c>
      <c r="RZ27" s="23"/>
      <c r="SA27" s="107">
        <f>SUM(SA20:SA26)</f>
        <v>0</v>
      </c>
      <c r="SB27" s="18"/>
      <c r="SC27" s="108">
        <f>SUM(SC20:SC26)</f>
        <v>0</v>
      </c>
      <c r="SD27" s="109">
        <f>SUM(SD20:SD26)</f>
        <v>0</v>
      </c>
      <c r="SE27" s="23"/>
      <c r="SF27" s="107">
        <f>SUM(SF20:SF26)</f>
        <v>0</v>
      </c>
      <c r="SG27" s="18"/>
      <c r="SH27" s="108">
        <f>SUM(SH20:SH26)</f>
        <v>0</v>
      </c>
      <c r="SI27" s="109">
        <f>SUM(SI20:SI26)</f>
        <v>0</v>
      </c>
      <c r="SJ27" s="23"/>
      <c r="SK27" s="107">
        <f>SUM(SK20:SK26)</f>
        <v>0</v>
      </c>
      <c r="SL27" s="18"/>
      <c r="SM27" s="108">
        <f>SUM(SM20:SM26)</f>
        <v>0</v>
      </c>
      <c r="SN27" s="109">
        <f>SUM(SN20:SN26)</f>
        <v>0</v>
      </c>
      <c r="SO27" s="23"/>
      <c r="SP27" s="107">
        <f>SUM(SP20:SP26)</f>
        <v>0</v>
      </c>
      <c r="SQ27" s="18"/>
      <c r="SR27" s="108">
        <f>SUM(SR20:SR26)</f>
        <v>0</v>
      </c>
      <c r="SS27" s="109">
        <f>SUM(SS20:SS26)</f>
        <v>0</v>
      </c>
      <c r="ST27" s="23"/>
      <c r="SU27" s="55"/>
      <c r="SV27" s="167">
        <f>SUM(SV20:SV26)</f>
        <v>196.80952380952382</v>
      </c>
      <c r="SW27" s="42"/>
      <c r="SX27" s="168">
        <f>SUM(SX20:SX26)</f>
        <v>51.026666666666671</v>
      </c>
      <c r="SY27" s="169">
        <f>SUM(SY20:SY26)</f>
        <v>0.24833333333333318</v>
      </c>
      <c r="SZ27" s="23"/>
      <c r="TA27" s="55"/>
      <c r="TB27" s="167">
        <f>SUM(TB20:TB26)</f>
        <v>235.6</v>
      </c>
      <c r="TC27" s="42"/>
      <c r="TD27" s="168">
        <f>SUM(TD20:TD26)</f>
        <v>61.232000000000014</v>
      </c>
      <c r="TE27" s="169">
        <f>SUM(TE20:TE26)</f>
        <v>0.29800000000000004</v>
      </c>
      <c r="TF27" s="23"/>
      <c r="TG27" s="55"/>
      <c r="TH27" s="167" t="e">
        <f>SUM(TH20:TH26)</f>
        <v>#DIV/0!</v>
      </c>
      <c r="TI27" s="42"/>
      <c r="TJ27" s="168" t="e">
        <f>SUM(TJ20:TJ26)</f>
        <v>#DIV/0!</v>
      </c>
      <c r="TK27" s="169" t="e">
        <f>SUM(TK20:TK26)</f>
        <v>#DIV/0!</v>
      </c>
      <c r="TL27" s="23"/>
      <c r="TM27" s="55"/>
      <c r="TN27" s="167">
        <f>SUM(TN20:TN26)</f>
        <v>224.38095238095238</v>
      </c>
      <c r="TO27" s="42"/>
      <c r="TP27" s="168">
        <f>SUM(TP20:TP26)</f>
        <v>58.316190476190471</v>
      </c>
      <c r="TQ27" s="169">
        <f>SUM(TQ20:TQ26)</f>
        <v>0.28380952380952373</v>
      </c>
      <c r="TR27" s="23"/>
      <c r="TS27" s="55"/>
      <c r="TT27" s="167" t="e">
        <f>SUM(TT20:TT26)</f>
        <v>#DIV/0!</v>
      </c>
      <c r="TU27" s="42"/>
      <c r="TV27" s="168" t="e">
        <f>SUM(TV20:TV26)</f>
        <v>#DIV/0!</v>
      </c>
      <c r="TW27" s="169" t="e">
        <f>SUM(TW20:TW26)</f>
        <v>#DIV/0!</v>
      </c>
      <c r="TX27" s="23"/>
      <c r="TY27" s="55"/>
      <c r="TZ27" s="167">
        <f>SUM(TZ20:TZ26)</f>
        <v>239.57423728813561</v>
      </c>
      <c r="UA27" s="42"/>
      <c r="UB27" s="168">
        <f>SUM(UB20:UB26)</f>
        <v>62.249713898305096</v>
      </c>
      <c r="UC27" s="169">
        <f>SUM(UC20:UC26)</f>
        <v>0.28293423728813544</v>
      </c>
      <c r="UD27" s="23"/>
      <c r="UE27" s="55"/>
      <c r="UF27" s="167">
        <f>SUM(UF20:UF26)</f>
        <v>195.48083333333332</v>
      </c>
      <c r="UG27" s="42"/>
      <c r="UH27" s="168">
        <f>SUM(UH20:UH26)</f>
        <v>50.992443333333341</v>
      </c>
      <c r="UI27" s="169">
        <f>SUM(UI20:UI26)</f>
        <v>0.21410999999999999</v>
      </c>
      <c r="UJ27" s="23"/>
      <c r="UK27" s="55"/>
      <c r="UL27" s="167" t="e">
        <f>SUM(UL20:UL26)</f>
        <v>#DIV/0!</v>
      </c>
      <c r="UM27" s="42"/>
      <c r="UN27" s="168" t="e">
        <f>SUM(UN20:UN26)</f>
        <v>#DIV/0!</v>
      </c>
      <c r="UO27" s="169" t="e">
        <f>SUM(UO20:UO26)</f>
        <v>#DIV/0!</v>
      </c>
      <c r="UP27" s="23"/>
      <c r="UQ27" s="55"/>
      <c r="UR27" s="167" t="e">
        <f>SUM(UR20:UR26)</f>
        <v>#DIV/0!</v>
      </c>
      <c r="US27" s="42"/>
      <c r="UT27" s="168" t="e">
        <f>SUM(UT20:UT26)</f>
        <v>#DIV/0!</v>
      </c>
      <c r="UU27" s="169" t="e">
        <f>SUM(UU20:UU26)</f>
        <v>#DIV/0!</v>
      </c>
      <c r="UV27" s="23"/>
      <c r="UW27" s="55"/>
      <c r="UX27" s="167">
        <f>SUM(UX20:UX26)</f>
        <v>233.07784431137725</v>
      </c>
      <c r="UY27" s="42"/>
      <c r="UZ27" s="168">
        <f>SUM(UZ20:UZ26)</f>
        <v>60.716091417165678</v>
      </c>
      <c r="VA27" s="169">
        <f>SUM(VA20:VA26)</f>
        <v>-9.6283832335329667E-2</v>
      </c>
      <c r="VB27" s="23"/>
      <c r="VC27" s="55"/>
      <c r="VD27" s="167" t="e">
        <f>SUM(VD20:VD26)</f>
        <v>#DIV/0!</v>
      </c>
      <c r="VE27" s="42"/>
      <c r="VF27" s="168" t="e">
        <f>SUM(VF20:VF26)</f>
        <v>#DIV/0!</v>
      </c>
      <c r="VG27" s="169" t="e">
        <f>SUM(VG20:VG26)</f>
        <v>#DIV/0!</v>
      </c>
      <c r="VH27" s="23"/>
      <c r="VI27" s="55"/>
      <c r="VJ27" s="167" t="e">
        <f>SUM(VJ20:VJ26)</f>
        <v>#DIV/0!</v>
      </c>
      <c r="VK27" s="42"/>
      <c r="VL27" s="168" t="e">
        <f>SUM(VL20:VL26)</f>
        <v>#DIV/0!</v>
      </c>
      <c r="VM27" s="169" t="e">
        <f>SUM(VM20:VM26)</f>
        <v>#DIV/0!</v>
      </c>
      <c r="VN27" s="23"/>
      <c r="VO27" s="55"/>
    </row>
    <row r="28" spans="2:587" x14ac:dyDescent="0.2">
      <c r="C28" s="98"/>
      <c r="D28" s="7"/>
      <c r="E28" s="2"/>
      <c r="F28" s="62"/>
      <c r="G28" s="53"/>
      <c r="H28" s="159"/>
      <c r="I28" s="44"/>
      <c r="J28" s="62">
        <f>J27/H27</f>
        <v>0.26011269815533639</v>
      </c>
      <c r="K28" s="62"/>
      <c r="L28" s="8"/>
      <c r="M28" s="53"/>
      <c r="N28" s="159"/>
      <c r="O28" s="44"/>
      <c r="P28" s="62">
        <f>P27/N27</f>
        <v>0.26011269815533639</v>
      </c>
      <c r="Q28" s="62"/>
      <c r="R28" s="8"/>
      <c r="S28" s="53"/>
      <c r="T28" s="7"/>
      <c r="U28" s="2"/>
      <c r="V28" s="62">
        <f>V27/T27</f>
        <v>0.2592692959109606</v>
      </c>
      <c r="W28" s="62"/>
      <c r="X28" s="8"/>
      <c r="Y28" s="7"/>
      <c r="Z28" s="2"/>
      <c r="AA28" s="62">
        <f>AA27/Y27</f>
        <v>0.25989813242784388</v>
      </c>
      <c r="AB28" s="62"/>
      <c r="AC28" s="8"/>
      <c r="AD28" s="7"/>
      <c r="AE28" s="2"/>
      <c r="AF28" s="62">
        <f t="shared" ref="AF28" si="944">AF27/AD27</f>
        <v>0.25989813242784382</v>
      </c>
      <c r="AG28" s="62"/>
      <c r="AH28" s="8"/>
      <c r="AI28" s="7"/>
      <c r="AJ28" s="2"/>
      <c r="AK28" s="62">
        <f t="shared" ref="AK28" si="945">AK27/AI27</f>
        <v>0.25983475770576053</v>
      </c>
      <c r="AL28" s="62"/>
      <c r="AM28" s="8"/>
      <c r="AN28" s="7"/>
      <c r="AO28" s="2"/>
      <c r="AP28" s="62">
        <f t="shared" ref="AP28" si="946">AP27/AN27</f>
        <v>0.26085648635629238</v>
      </c>
      <c r="AQ28" s="62"/>
      <c r="AR28" s="8"/>
      <c r="AS28" s="7"/>
      <c r="AT28" s="2"/>
      <c r="AU28" s="62">
        <f t="shared" ref="AU28" si="947">AU27/AS27</f>
        <v>0.25989813242784382</v>
      </c>
      <c r="AV28" s="62"/>
      <c r="AW28" s="8"/>
      <c r="AX28" s="7"/>
      <c r="AY28" s="2"/>
      <c r="AZ28" s="62">
        <f t="shared" ref="AZ28" si="948">AZ27/AX27</f>
        <v>0.2609022253488773</v>
      </c>
      <c r="BA28" s="62"/>
      <c r="BB28" s="8"/>
      <c r="BC28" s="7"/>
      <c r="BD28" s="2"/>
      <c r="BE28" s="62" t="e">
        <f t="shared" ref="BE28" si="949">BE27/BC27</f>
        <v>#DIV/0!</v>
      </c>
      <c r="BF28" s="62"/>
      <c r="BG28" s="8"/>
      <c r="BH28" s="7"/>
      <c r="BI28" s="2"/>
      <c r="BJ28" s="62" t="e">
        <f t="shared" ref="BJ28" si="950">BJ27/BH27</f>
        <v>#DIV/0!</v>
      </c>
      <c r="BK28" s="62"/>
      <c r="BL28" s="8"/>
      <c r="BM28" s="7"/>
      <c r="BN28" s="2"/>
      <c r="BO28" s="62" t="e">
        <f t="shared" ref="BO28" si="951">BO27/BM27</f>
        <v>#DIV/0!</v>
      </c>
      <c r="BP28" s="62"/>
      <c r="BQ28" s="8"/>
      <c r="BR28" s="7"/>
      <c r="BS28" s="2"/>
      <c r="BT28" s="62" t="e">
        <f t="shared" ref="BT28" si="952">BT27/BR27</f>
        <v>#DIV/0!</v>
      </c>
      <c r="BU28" s="62"/>
      <c r="BV28" s="8"/>
      <c r="BW28" s="7"/>
      <c r="BX28" s="2"/>
      <c r="BY28" s="62" t="e">
        <f t="shared" ref="BY28" si="953">BY27/BW27</f>
        <v>#DIV/0!</v>
      </c>
      <c r="BZ28" s="62"/>
      <c r="CA28" s="8"/>
      <c r="CB28" s="7"/>
      <c r="CC28" s="2"/>
      <c r="CD28" s="62" t="e">
        <f t="shared" ref="CD28" si="954">CD27/CB27</f>
        <v>#DIV/0!</v>
      </c>
      <c r="CE28" s="62"/>
      <c r="CF28" s="8"/>
      <c r="CG28" s="7"/>
      <c r="CH28" s="2"/>
      <c r="CI28" s="62" t="e">
        <f t="shared" ref="CI28" si="955">CI27/CG27</f>
        <v>#DIV/0!</v>
      </c>
      <c r="CJ28" s="62"/>
      <c r="CK28" s="8"/>
      <c r="CL28" s="7"/>
      <c r="CM28" s="2"/>
      <c r="CN28" s="62" t="e">
        <f t="shared" ref="CN28" si="956">CN27/CL27</f>
        <v>#DIV/0!</v>
      </c>
      <c r="CO28" s="62"/>
      <c r="CP28" s="8"/>
      <c r="CQ28" s="7"/>
      <c r="CR28" s="2"/>
      <c r="CS28" s="62" t="e">
        <f t="shared" ref="CS28" si="957">CS27/CQ27</f>
        <v>#DIV/0!</v>
      </c>
      <c r="CT28" s="62"/>
      <c r="CU28" s="8"/>
      <c r="CV28" s="7"/>
      <c r="CW28" s="2"/>
      <c r="CX28" s="62" t="e">
        <f t="shared" ref="CX28" si="958">CX27/CV27</f>
        <v>#DIV/0!</v>
      </c>
      <c r="CY28" s="62"/>
      <c r="CZ28" s="8"/>
      <c r="DA28" s="7"/>
      <c r="DB28" s="2"/>
      <c r="DC28" s="62" t="e">
        <f t="shared" ref="DC28" si="959">DC27/DA27</f>
        <v>#DIV/0!</v>
      </c>
      <c r="DD28" s="62"/>
      <c r="DE28" s="8"/>
      <c r="DF28" s="7"/>
      <c r="DG28" s="2"/>
      <c r="DH28" s="62" t="e">
        <f t="shared" ref="DH28" si="960">DH27/DF27</f>
        <v>#DIV/0!</v>
      </c>
      <c r="DI28" s="62"/>
      <c r="DJ28" s="8"/>
      <c r="DK28" s="7"/>
      <c r="DL28" s="2"/>
      <c r="DM28" s="62" t="e">
        <f t="shared" ref="DM28" si="961">DM27/DK27</f>
        <v>#DIV/0!</v>
      </c>
      <c r="DN28" s="62"/>
      <c r="DO28" s="8"/>
      <c r="DP28" s="7"/>
      <c r="DQ28" s="2"/>
      <c r="DR28" s="62" t="e">
        <f t="shared" ref="DR28" si="962">DR27/DP27</f>
        <v>#DIV/0!</v>
      </c>
      <c r="DS28" s="62"/>
      <c r="DT28" s="8"/>
      <c r="DU28" s="7"/>
      <c r="DV28" s="2"/>
      <c r="DW28" s="62" t="e">
        <f t="shared" ref="DW28" si="963">DW27/DU27</f>
        <v>#DIV/0!</v>
      </c>
      <c r="DX28" s="62"/>
      <c r="DY28" s="8"/>
      <c r="DZ28" s="7"/>
      <c r="EA28" s="2"/>
      <c r="EB28" s="62" t="e">
        <f t="shared" ref="EB28" si="964">EB27/DZ27</f>
        <v>#DIV/0!</v>
      </c>
      <c r="EC28" s="62"/>
      <c r="ED28" s="8"/>
      <c r="EE28" s="7"/>
      <c r="EF28" s="2"/>
      <c r="EG28" s="62" t="e">
        <f t="shared" ref="EG28" si="965">EG27/EE27</f>
        <v>#DIV/0!</v>
      </c>
      <c r="EH28" s="62"/>
      <c r="EI28" s="8"/>
      <c r="EJ28" s="7"/>
      <c r="EK28" s="2"/>
      <c r="EL28" s="62" t="e">
        <f t="shared" ref="EL28" si="966">EL27/EJ27</f>
        <v>#DIV/0!</v>
      </c>
      <c r="EM28" s="62"/>
      <c r="EN28" s="8"/>
      <c r="EO28" s="7"/>
      <c r="EP28" s="2"/>
      <c r="EQ28" s="62" t="e">
        <f t="shared" ref="EQ28" si="967">EQ27/EO27</f>
        <v>#DIV/0!</v>
      </c>
      <c r="ER28" s="62"/>
      <c r="ES28" s="8"/>
      <c r="ET28" s="7"/>
      <c r="EU28" s="2"/>
      <c r="EV28" s="62" t="e">
        <f t="shared" ref="EV28" si="968">EV27/ET27</f>
        <v>#DIV/0!</v>
      </c>
      <c r="EW28" s="62"/>
      <c r="EX28" s="8"/>
      <c r="EY28" s="7"/>
      <c r="EZ28" s="2"/>
      <c r="FA28" s="62" t="e">
        <f t="shared" ref="FA28" si="969">FA27/EY27</f>
        <v>#DIV/0!</v>
      </c>
      <c r="FB28" s="62"/>
      <c r="FC28" s="8"/>
      <c r="FD28" s="7"/>
      <c r="FE28" s="2"/>
      <c r="FF28" s="62" t="e">
        <f t="shared" ref="FF28" si="970">FF27/FD27</f>
        <v>#DIV/0!</v>
      </c>
      <c r="FG28" s="62"/>
      <c r="FH28" s="8"/>
      <c r="FI28" s="7"/>
      <c r="FJ28" s="2"/>
      <c r="FK28" s="62" t="e">
        <f t="shared" ref="FK28" si="971">FK27/FI27</f>
        <v>#DIV/0!</v>
      </c>
      <c r="FL28" s="62"/>
      <c r="FM28" s="8"/>
      <c r="FN28" s="7"/>
      <c r="FO28" s="2"/>
      <c r="FP28" s="62" t="e">
        <f t="shared" ref="FP28" si="972">FP27/FN27</f>
        <v>#DIV/0!</v>
      </c>
      <c r="FQ28" s="62"/>
      <c r="FR28" s="8"/>
      <c r="FS28" s="7"/>
      <c r="FT28" s="2"/>
      <c r="FU28" s="62" t="e">
        <f t="shared" ref="FU28" si="973">FU27/FS27</f>
        <v>#DIV/0!</v>
      </c>
      <c r="FV28" s="62"/>
      <c r="FW28" s="8"/>
      <c r="FX28" s="7"/>
      <c r="FY28" s="2"/>
      <c r="FZ28" s="62" t="e">
        <f t="shared" ref="FZ28" si="974">FZ27/FX27</f>
        <v>#DIV/0!</v>
      </c>
      <c r="GA28" s="62"/>
      <c r="GB28" s="8"/>
      <c r="GC28" s="7"/>
      <c r="GD28" s="2"/>
      <c r="GE28" s="62" t="e">
        <f t="shared" ref="GE28" si="975">GE27/GC27</f>
        <v>#DIV/0!</v>
      </c>
      <c r="GF28" s="62"/>
      <c r="GG28" s="8"/>
      <c r="GH28" s="7"/>
      <c r="GI28" s="2"/>
      <c r="GJ28" s="62" t="e">
        <f t="shared" ref="GJ28" si="976">GJ27/GH27</f>
        <v>#DIV/0!</v>
      </c>
      <c r="GK28" s="62"/>
      <c r="GL28" s="8"/>
      <c r="GM28" s="7"/>
      <c r="GN28" s="2"/>
      <c r="GO28" s="62" t="e">
        <f t="shared" ref="GO28" si="977">GO27/GM27</f>
        <v>#DIV/0!</v>
      </c>
      <c r="GP28" s="62"/>
      <c r="GQ28" s="8"/>
      <c r="GR28" s="7"/>
      <c r="GS28" s="2"/>
      <c r="GT28" s="62" t="e">
        <f t="shared" ref="GT28" si="978">GT27/GR27</f>
        <v>#DIV/0!</v>
      </c>
      <c r="GU28" s="62"/>
      <c r="GV28" s="8"/>
      <c r="GW28" s="7"/>
      <c r="GX28" s="2"/>
      <c r="GY28" s="62" t="e">
        <f t="shared" ref="GY28" si="979">GY27/GW27</f>
        <v>#DIV/0!</v>
      </c>
      <c r="GZ28" s="62"/>
      <c r="HA28" s="8"/>
      <c r="HB28" s="7"/>
      <c r="HC28" s="2"/>
      <c r="HD28" s="62" t="e">
        <f t="shared" ref="HD28" si="980">HD27/HB27</f>
        <v>#DIV/0!</v>
      </c>
      <c r="HE28" s="62"/>
      <c r="HF28" s="8"/>
      <c r="HG28" s="7"/>
      <c r="HH28" s="2"/>
      <c r="HI28" s="62" t="e">
        <f t="shared" ref="HI28" si="981">HI27/HG27</f>
        <v>#DIV/0!</v>
      </c>
      <c r="HJ28" s="62"/>
      <c r="HK28" s="8"/>
      <c r="HL28" s="7"/>
      <c r="HM28" s="2"/>
      <c r="HN28" s="62" t="e">
        <f t="shared" ref="HN28" si="982">HN27/HL27</f>
        <v>#DIV/0!</v>
      </c>
      <c r="HO28" s="62"/>
      <c r="HP28" s="8"/>
      <c r="HQ28" s="7"/>
      <c r="HR28" s="2"/>
      <c r="HS28" s="62" t="e">
        <f t="shared" ref="HS28" si="983">HS27/HQ27</f>
        <v>#DIV/0!</v>
      </c>
      <c r="HT28" s="62"/>
      <c r="HU28" s="8"/>
      <c r="HV28" s="7"/>
      <c r="HW28" s="2"/>
      <c r="HX28" s="62" t="e">
        <f t="shared" ref="HX28" si="984">HX27/HV27</f>
        <v>#DIV/0!</v>
      </c>
      <c r="HY28" s="62"/>
      <c r="HZ28" s="8"/>
      <c r="IA28" s="7"/>
      <c r="IB28" s="2"/>
      <c r="IC28" s="62" t="e">
        <f t="shared" ref="IC28" si="985">IC27/IA27</f>
        <v>#DIV/0!</v>
      </c>
      <c r="ID28" s="62"/>
      <c r="IE28" s="8"/>
      <c r="IF28" s="7"/>
      <c r="IG28" s="2"/>
      <c r="IH28" s="62" t="e">
        <f t="shared" ref="IH28" si="986">IH27/IF27</f>
        <v>#DIV/0!</v>
      </c>
      <c r="II28" s="62"/>
      <c r="IJ28" s="8"/>
      <c r="IK28" s="7"/>
      <c r="IL28" s="2"/>
      <c r="IM28" s="62" t="e">
        <f t="shared" ref="IM28" si="987">IM27/IK27</f>
        <v>#DIV/0!</v>
      </c>
      <c r="IN28" s="62"/>
      <c r="IO28" s="8"/>
      <c r="IP28" s="7"/>
      <c r="IQ28" s="2"/>
      <c r="IR28" s="62" t="e">
        <f t="shared" ref="IR28" si="988">IR27/IP27</f>
        <v>#DIV/0!</v>
      </c>
      <c r="IS28" s="62"/>
      <c r="IT28" s="8"/>
      <c r="IU28" s="7"/>
      <c r="IV28" s="2"/>
      <c r="IW28" s="62" t="e">
        <f t="shared" ref="IW28" si="989">IW27/IU27</f>
        <v>#DIV/0!</v>
      </c>
      <c r="IX28" s="62"/>
      <c r="IY28" s="8"/>
      <c r="IZ28" s="7"/>
      <c r="JA28" s="2"/>
      <c r="JB28" s="62" t="e">
        <f t="shared" ref="JB28" si="990">JB27/IZ27</f>
        <v>#DIV/0!</v>
      </c>
      <c r="JC28" s="62"/>
      <c r="JD28" s="8"/>
      <c r="JE28" s="7"/>
      <c r="JF28" s="2"/>
      <c r="JG28" s="62" t="e">
        <f t="shared" ref="JG28" si="991">JG27/JE27</f>
        <v>#DIV/0!</v>
      </c>
      <c r="JH28" s="62"/>
      <c r="JI28" s="8"/>
      <c r="JJ28" s="7"/>
      <c r="JK28" s="2"/>
      <c r="JL28" s="62" t="e">
        <f t="shared" ref="JL28" si="992">JL27/JJ27</f>
        <v>#DIV/0!</v>
      </c>
      <c r="JM28" s="62"/>
      <c r="JN28" s="8"/>
      <c r="JO28" s="7"/>
      <c r="JP28" s="2"/>
      <c r="JQ28" s="62" t="e">
        <f t="shared" ref="JQ28" si="993">JQ27/JO27</f>
        <v>#DIV/0!</v>
      </c>
      <c r="JR28" s="62"/>
      <c r="JS28" s="8"/>
      <c r="JT28" s="7"/>
      <c r="JU28" s="2"/>
      <c r="JV28" s="62" t="e">
        <f t="shared" ref="JV28" si="994">JV27/JT27</f>
        <v>#DIV/0!</v>
      </c>
      <c r="JW28" s="62"/>
      <c r="JX28" s="8"/>
      <c r="JY28" s="7"/>
      <c r="JZ28" s="2"/>
      <c r="KA28" s="62" t="e">
        <f t="shared" ref="KA28" si="995">KA27/JY27</f>
        <v>#DIV/0!</v>
      </c>
      <c r="KB28" s="62"/>
      <c r="KC28" s="8"/>
      <c r="KD28" s="7"/>
      <c r="KE28" s="2"/>
      <c r="KF28" s="62" t="e">
        <f t="shared" ref="KF28" si="996">KF27/KD27</f>
        <v>#DIV/0!</v>
      </c>
      <c r="KG28" s="62"/>
      <c r="KH28" s="8"/>
      <c r="KI28" s="7"/>
      <c r="KJ28" s="2"/>
      <c r="KK28" s="62" t="e">
        <f t="shared" ref="KK28" si="997">KK27/KI27</f>
        <v>#DIV/0!</v>
      </c>
      <c r="KL28" s="62"/>
      <c r="KM28" s="8"/>
      <c r="KN28" s="7"/>
      <c r="KO28" s="2"/>
      <c r="KP28" s="62" t="e">
        <f t="shared" ref="KP28" si="998">KP27/KN27</f>
        <v>#DIV/0!</v>
      </c>
      <c r="KQ28" s="62"/>
      <c r="KR28" s="8"/>
      <c r="KS28" s="7"/>
      <c r="KT28" s="2"/>
      <c r="KU28" s="62" t="e">
        <f t="shared" ref="KU28" si="999">KU27/KS27</f>
        <v>#DIV/0!</v>
      </c>
      <c r="KV28" s="62"/>
      <c r="KW28" s="8"/>
      <c r="KX28" s="7"/>
      <c r="KY28" s="2"/>
      <c r="KZ28" s="62" t="e">
        <f t="shared" ref="KZ28" si="1000">KZ27/KX27</f>
        <v>#DIV/0!</v>
      </c>
      <c r="LA28" s="62"/>
      <c r="LB28" s="8"/>
      <c r="LC28" s="7"/>
      <c r="LD28" s="2"/>
      <c r="LE28" s="62" t="e">
        <f t="shared" ref="LE28" si="1001">LE27/LC27</f>
        <v>#DIV/0!</v>
      </c>
      <c r="LF28" s="62"/>
      <c r="LG28" s="8"/>
      <c r="LH28" s="7"/>
      <c r="LI28" s="2"/>
      <c r="LJ28" s="62" t="e">
        <f t="shared" ref="LJ28" si="1002">LJ27/LH27</f>
        <v>#DIV/0!</v>
      </c>
      <c r="LK28" s="62"/>
      <c r="LL28" s="8"/>
      <c r="LM28" s="7"/>
      <c r="LN28" s="2"/>
      <c r="LO28" s="62" t="e">
        <f t="shared" ref="LO28" si="1003">LO27/LM27</f>
        <v>#DIV/0!</v>
      </c>
      <c r="LP28" s="62"/>
      <c r="LQ28" s="8"/>
      <c r="LR28" s="7"/>
      <c r="LS28" s="2"/>
      <c r="LT28" s="62" t="e">
        <f t="shared" ref="LT28" si="1004">LT27/LR27</f>
        <v>#DIV/0!</v>
      </c>
      <c r="LU28" s="62"/>
      <c r="LV28" s="8"/>
      <c r="LW28" s="7"/>
      <c r="LX28" s="2"/>
      <c r="LY28" s="62" t="e">
        <f t="shared" ref="LY28" si="1005">LY27/LW27</f>
        <v>#DIV/0!</v>
      </c>
      <c r="LZ28" s="62"/>
      <c r="MA28" s="8"/>
      <c r="MB28" s="7"/>
      <c r="MC28" s="2"/>
      <c r="MD28" s="62" t="e">
        <f t="shared" ref="MD28" si="1006">MD27/MB27</f>
        <v>#DIV/0!</v>
      </c>
      <c r="ME28" s="62"/>
      <c r="MF28" s="8"/>
      <c r="MG28" s="7"/>
      <c r="MH28" s="2"/>
      <c r="MI28" s="62" t="e">
        <f t="shared" ref="MI28" si="1007">MI27/MG27</f>
        <v>#DIV/0!</v>
      </c>
      <c r="MJ28" s="62"/>
      <c r="MK28" s="8"/>
      <c r="ML28" s="7"/>
      <c r="MM28" s="2"/>
      <c r="MN28" s="62" t="e">
        <f t="shared" ref="MN28" si="1008">MN27/ML27</f>
        <v>#DIV/0!</v>
      </c>
      <c r="MO28" s="62"/>
      <c r="MP28" s="8"/>
      <c r="MQ28" s="7"/>
      <c r="MR28" s="2"/>
      <c r="MS28" s="62" t="e">
        <f t="shared" ref="MS28" si="1009">MS27/MQ27</f>
        <v>#DIV/0!</v>
      </c>
      <c r="MT28" s="62"/>
      <c r="MU28" s="8"/>
      <c r="MV28" s="7"/>
      <c r="MW28" s="2"/>
      <c r="MX28" s="62" t="e">
        <f t="shared" ref="MX28" si="1010">MX27/MV27</f>
        <v>#DIV/0!</v>
      </c>
      <c r="MY28" s="62"/>
      <c r="MZ28" s="8"/>
      <c r="NA28" s="7"/>
      <c r="NB28" s="2"/>
      <c r="NC28" s="62" t="e">
        <f t="shared" ref="NC28" si="1011">NC27/NA27</f>
        <v>#DIV/0!</v>
      </c>
      <c r="ND28" s="62"/>
      <c r="NE28" s="8"/>
      <c r="NF28" s="7"/>
      <c r="NG28" s="2"/>
      <c r="NH28" s="62" t="e">
        <f t="shared" ref="NH28" si="1012">NH27/NF27</f>
        <v>#DIV/0!</v>
      </c>
      <c r="NI28" s="62"/>
      <c r="NJ28" s="8"/>
      <c r="NK28" s="7"/>
      <c r="NL28" s="2"/>
      <c r="NM28" s="62" t="e">
        <f t="shared" ref="NM28" si="1013">NM27/NK27</f>
        <v>#DIV/0!</v>
      </c>
      <c r="NN28" s="62"/>
      <c r="NO28" s="8"/>
      <c r="NP28" s="7"/>
      <c r="NQ28" s="2"/>
      <c r="NR28" s="62" t="e">
        <f t="shared" ref="NR28" si="1014">NR27/NP27</f>
        <v>#DIV/0!</v>
      </c>
      <c r="NS28" s="62"/>
      <c r="NT28" s="8"/>
      <c r="NU28" s="7"/>
      <c r="NV28" s="2"/>
      <c r="NW28" s="62" t="e">
        <f t="shared" ref="NW28" si="1015">NW27/NU27</f>
        <v>#DIV/0!</v>
      </c>
      <c r="NX28" s="62"/>
      <c r="NY28" s="8"/>
      <c r="NZ28" s="7"/>
      <c r="OA28" s="2"/>
      <c r="OB28" s="62" t="e">
        <f t="shared" ref="OB28" si="1016">OB27/NZ27</f>
        <v>#DIV/0!</v>
      </c>
      <c r="OC28" s="62"/>
      <c r="OD28" s="8"/>
      <c r="OE28" s="7"/>
      <c r="OF28" s="2"/>
      <c r="OG28" s="62" t="e">
        <f t="shared" ref="OG28" si="1017">OG27/OE27</f>
        <v>#DIV/0!</v>
      </c>
      <c r="OH28" s="62"/>
      <c r="OI28" s="8"/>
      <c r="OJ28" s="7"/>
      <c r="OK28" s="2"/>
      <c r="OL28" s="62" t="e">
        <f t="shared" ref="OL28" si="1018">OL27/OJ27</f>
        <v>#DIV/0!</v>
      </c>
      <c r="OM28" s="62"/>
      <c r="ON28" s="8"/>
      <c r="OO28" s="7"/>
      <c r="OP28" s="2"/>
      <c r="OQ28" s="62" t="e">
        <f t="shared" ref="OQ28" si="1019">OQ27/OO27</f>
        <v>#DIV/0!</v>
      </c>
      <c r="OR28" s="62"/>
      <c r="OS28" s="8"/>
      <c r="OT28" s="7"/>
      <c r="OU28" s="2"/>
      <c r="OV28" s="62" t="e">
        <f t="shared" ref="OV28" si="1020">OV27/OT27</f>
        <v>#DIV/0!</v>
      </c>
      <c r="OW28" s="62"/>
      <c r="OX28" s="8"/>
      <c r="OY28" s="7"/>
      <c r="OZ28" s="2"/>
      <c r="PA28" s="62" t="e">
        <f t="shared" ref="PA28" si="1021">PA27/OY27</f>
        <v>#DIV/0!</v>
      </c>
      <c r="PB28" s="62"/>
      <c r="PC28" s="8"/>
      <c r="PD28" s="7"/>
      <c r="PE28" s="2"/>
      <c r="PF28" s="62" t="e">
        <f t="shared" ref="PF28" si="1022">PF27/PD27</f>
        <v>#DIV/0!</v>
      </c>
      <c r="PG28" s="62"/>
      <c r="PH28" s="8"/>
      <c r="PI28" s="7"/>
      <c r="PJ28" s="2"/>
      <c r="PK28" s="62" t="e">
        <f t="shared" ref="PK28" si="1023">PK27/PI27</f>
        <v>#DIV/0!</v>
      </c>
      <c r="PL28" s="62"/>
      <c r="PM28" s="8"/>
      <c r="PN28" s="7"/>
      <c r="PO28" s="2"/>
      <c r="PP28" s="62" t="e">
        <f t="shared" ref="PP28" si="1024">PP27/PN27</f>
        <v>#DIV/0!</v>
      </c>
      <c r="PQ28" s="62"/>
      <c r="PR28" s="8"/>
      <c r="PS28" s="7"/>
      <c r="PT28" s="2"/>
      <c r="PU28" s="62" t="e">
        <f t="shared" ref="PU28" si="1025">PU27/PS27</f>
        <v>#DIV/0!</v>
      </c>
      <c r="PV28" s="62"/>
      <c r="PW28" s="8"/>
      <c r="PX28" s="7"/>
      <c r="PY28" s="2"/>
      <c r="PZ28" s="62" t="e">
        <f t="shared" ref="PZ28" si="1026">PZ27/PX27</f>
        <v>#DIV/0!</v>
      </c>
      <c r="QA28" s="62"/>
      <c r="QB28" s="8"/>
      <c r="QC28" s="7"/>
      <c r="QD28" s="2"/>
      <c r="QE28" s="62" t="e">
        <f t="shared" ref="QE28" si="1027">QE27/QC27</f>
        <v>#DIV/0!</v>
      </c>
      <c r="QF28" s="62"/>
      <c r="QG28" s="8"/>
      <c r="QH28" s="7"/>
      <c r="QI28" s="2"/>
      <c r="QJ28" s="62" t="e">
        <f t="shared" ref="QJ28" si="1028">QJ27/QH27</f>
        <v>#DIV/0!</v>
      </c>
      <c r="QK28" s="62"/>
      <c r="QL28" s="8"/>
      <c r="QM28" s="7"/>
      <c r="QN28" s="2"/>
      <c r="QO28" s="62" t="e">
        <f t="shared" ref="QO28" si="1029">QO27/QM27</f>
        <v>#DIV/0!</v>
      </c>
      <c r="QP28" s="62"/>
      <c r="QQ28" s="8"/>
      <c r="QR28" s="7"/>
      <c r="QS28" s="2"/>
      <c r="QT28" s="62" t="e">
        <f t="shared" ref="QT28" si="1030">QT27/QR27</f>
        <v>#DIV/0!</v>
      </c>
      <c r="QU28" s="62"/>
      <c r="QV28" s="8"/>
      <c r="QW28" s="7"/>
      <c r="QX28" s="2"/>
      <c r="QY28" s="62" t="e">
        <f t="shared" ref="QY28" si="1031">QY27/QW27</f>
        <v>#DIV/0!</v>
      </c>
      <c r="QZ28" s="62"/>
      <c r="RA28" s="8"/>
      <c r="RB28" s="7"/>
      <c r="RC28" s="2"/>
      <c r="RD28" s="62" t="e">
        <f t="shared" ref="RD28" si="1032">RD27/RB27</f>
        <v>#DIV/0!</v>
      </c>
      <c r="RE28" s="62"/>
      <c r="RF28" s="8"/>
      <c r="RG28" s="7"/>
      <c r="RH28" s="2"/>
      <c r="RI28" s="62" t="e">
        <f t="shared" ref="RI28" si="1033">RI27/RG27</f>
        <v>#DIV/0!</v>
      </c>
      <c r="RJ28" s="62"/>
      <c r="RK28" s="8"/>
      <c r="RL28" s="7"/>
      <c r="RM28" s="2"/>
      <c r="RN28" s="62" t="e">
        <f t="shared" ref="RN28" si="1034">RN27/RL27</f>
        <v>#DIV/0!</v>
      </c>
      <c r="RO28" s="62"/>
      <c r="RP28" s="8"/>
      <c r="RQ28" s="7"/>
      <c r="RR28" s="2"/>
      <c r="RS28" s="62" t="e">
        <f t="shared" ref="RS28" si="1035">RS27/RQ27</f>
        <v>#DIV/0!</v>
      </c>
      <c r="RT28" s="62"/>
      <c r="RU28" s="8"/>
      <c r="RV28" s="7"/>
      <c r="RW28" s="2"/>
      <c r="RX28" s="62" t="e">
        <f t="shared" ref="RX28" si="1036">RX27/RV27</f>
        <v>#DIV/0!</v>
      </c>
      <c r="RY28" s="62"/>
      <c r="RZ28" s="8"/>
      <c r="SA28" s="7"/>
      <c r="SB28" s="2"/>
      <c r="SC28" s="62" t="e">
        <f t="shared" ref="SC28" si="1037">SC27/SA27</f>
        <v>#DIV/0!</v>
      </c>
      <c r="SD28" s="62"/>
      <c r="SE28" s="8"/>
      <c r="SF28" s="7"/>
      <c r="SG28" s="2"/>
      <c r="SH28" s="62" t="e">
        <f t="shared" ref="SH28" si="1038">SH27/SF27</f>
        <v>#DIV/0!</v>
      </c>
      <c r="SI28" s="62"/>
      <c r="SJ28" s="8"/>
      <c r="SK28" s="7"/>
      <c r="SL28" s="2"/>
      <c r="SM28" s="62" t="e">
        <f t="shared" ref="SM28" si="1039">SM27/SK27</f>
        <v>#DIV/0!</v>
      </c>
      <c r="SN28" s="62"/>
      <c r="SO28" s="8"/>
      <c r="SP28" s="7"/>
      <c r="SQ28" s="2"/>
      <c r="SR28" s="62" t="e">
        <f t="shared" ref="SR28" si="1040">SR27/SP27</f>
        <v>#DIV/0!</v>
      </c>
      <c r="SS28" s="62"/>
      <c r="ST28" s="8"/>
      <c r="SU28" s="53"/>
      <c r="SV28" s="159"/>
      <c r="SW28" s="44"/>
      <c r="SX28" s="62">
        <f>SX27/SV27</f>
        <v>0.25926929591096054</v>
      </c>
      <c r="SY28" s="62"/>
      <c r="SZ28" s="8"/>
      <c r="TA28" s="53"/>
      <c r="TB28" s="159"/>
      <c r="TC28" s="44"/>
      <c r="TD28" s="62">
        <f>TD27/TB27</f>
        <v>0.25989813242784388</v>
      </c>
      <c r="TE28" s="62"/>
      <c r="TF28" s="8"/>
      <c r="TG28" s="53"/>
      <c r="TH28" s="159"/>
      <c r="TI28" s="44"/>
      <c r="TJ28" s="62" t="e">
        <f>TJ27/TH27</f>
        <v>#DIV/0!</v>
      </c>
      <c r="TK28" s="62"/>
      <c r="TL28" s="8"/>
      <c r="TM28" s="53"/>
      <c r="TN28" s="159"/>
      <c r="TO28" s="44"/>
      <c r="TP28" s="62">
        <f>TP27/TN27</f>
        <v>0.25989813242784376</v>
      </c>
      <c r="TQ28" s="62"/>
      <c r="TR28" s="8"/>
      <c r="TS28" s="53"/>
      <c r="TT28" s="159"/>
      <c r="TU28" s="44"/>
      <c r="TV28" s="62" t="e">
        <f>TV27/TT27</f>
        <v>#DIV/0!</v>
      </c>
      <c r="TW28" s="62"/>
      <c r="TX28" s="8"/>
      <c r="TY28" s="53"/>
      <c r="TZ28" s="159"/>
      <c r="UA28" s="44"/>
      <c r="UB28" s="62">
        <f>UB27/TZ27</f>
        <v>0.25983475770576053</v>
      </c>
      <c r="UC28" s="62"/>
      <c r="UD28" s="8"/>
      <c r="UE28" s="53"/>
      <c r="UF28" s="159"/>
      <c r="UG28" s="44"/>
      <c r="UH28" s="62">
        <f>UH27/UF27</f>
        <v>0.26085648635629244</v>
      </c>
      <c r="UI28" s="62"/>
      <c r="UJ28" s="8"/>
      <c r="UK28" s="53"/>
      <c r="UL28" s="159"/>
      <c r="UM28" s="44"/>
      <c r="UN28" s="62" t="e">
        <f>UN27/UL27</f>
        <v>#DIV/0!</v>
      </c>
      <c r="UO28" s="62"/>
      <c r="UP28" s="8"/>
      <c r="UQ28" s="53"/>
      <c r="UR28" s="159"/>
      <c r="US28" s="44"/>
      <c r="UT28" s="62" t="e">
        <f>UT27/UR27</f>
        <v>#DIV/0!</v>
      </c>
      <c r="UU28" s="62"/>
      <c r="UV28" s="8"/>
      <c r="UW28" s="53"/>
      <c r="UX28" s="159"/>
      <c r="UY28" s="44"/>
      <c r="UZ28" s="62">
        <f>UZ27/UX27</f>
        <v>0.26049705237556953</v>
      </c>
      <c r="VA28" s="62"/>
      <c r="VB28" s="8"/>
      <c r="VC28" s="53"/>
      <c r="VD28" s="159"/>
      <c r="VE28" s="44"/>
      <c r="VF28" s="62" t="e">
        <f>VF27/VD27</f>
        <v>#DIV/0!</v>
      </c>
      <c r="VG28" s="62"/>
      <c r="VH28" s="8"/>
      <c r="VI28" s="53"/>
      <c r="VJ28" s="159"/>
      <c r="VK28" s="44"/>
      <c r="VL28" s="62" t="e">
        <f>VL27/VJ27</f>
        <v>#DIV/0!</v>
      </c>
      <c r="VM28" s="62"/>
      <c r="VN28" s="8"/>
      <c r="VO28" s="53"/>
    </row>
    <row r="29" spans="2:587" x14ac:dyDescent="0.2">
      <c r="C29" s="184" t="s">
        <v>222</v>
      </c>
      <c r="D29" s="7"/>
      <c r="E29" s="2"/>
      <c r="F29" s="8"/>
      <c r="G29" s="53"/>
      <c r="H29" s="164">
        <f t="shared" ref="H29:H30" si="1041">SUMIF($M$2:$S$2,H$2,$M29:$S29)/$P$13*$J$13</f>
        <v>2.5056947608200457</v>
      </c>
      <c r="I29" s="44"/>
      <c r="J29" s="44"/>
      <c r="K29" s="44"/>
      <c r="L29" s="8"/>
      <c r="M29" s="53"/>
      <c r="N29" s="164">
        <f>SUMIF($S$2:$SU$2,N$2,$S29:$SU29)</f>
        <v>44</v>
      </c>
      <c r="O29" s="44"/>
      <c r="P29" s="44"/>
      <c r="Q29" s="44"/>
      <c r="R29" s="8"/>
      <c r="S29" s="53"/>
      <c r="T29" s="96"/>
      <c r="U29" s="2"/>
      <c r="V29" s="2"/>
      <c r="W29" s="2"/>
      <c r="X29" s="8"/>
      <c r="Y29" s="96"/>
      <c r="Z29" s="2"/>
      <c r="AA29" s="2"/>
      <c r="AB29" s="2"/>
      <c r="AC29" s="8"/>
      <c r="AD29" s="96">
        <v>25</v>
      </c>
      <c r="AE29" s="2"/>
      <c r="AF29" s="2"/>
      <c r="AG29" s="2"/>
      <c r="AH29" s="8"/>
      <c r="AI29" s="96"/>
      <c r="AJ29" s="2"/>
      <c r="AK29" s="2"/>
      <c r="AL29" s="2"/>
      <c r="AM29" s="8"/>
      <c r="AN29" s="96">
        <v>19</v>
      </c>
      <c r="AO29" s="2"/>
      <c r="AP29" s="2"/>
      <c r="AQ29" s="2"/>
      <c r="AR29" s="8"/>
      <c r="AS29" s="96"/>
      <c r="AT29" s="2"/>
      <c r="AU29" s="2"/>
      <c r="AV29" s="2"/>
      <c r="AW29" s="8"/>
      <c r="AX29" s="96"/>
      <c r="AY29" s="2"/>
      <c r="AZ29" s="2"/>
      <c r="BA29" s="2"/>
      <c r="BB29" s="8"/>
      <c r="BC29" s="96"/>
      <c r="BD29" s="2"/>
      <c r="BE29" s="2"/>
      <c r="BF29" s="2"/>
      <c r="BG29" s="8"/>
      <c r="BH29" s="96"/>
      <c r="BI29" s="2"/>
      <c r="BJ29" s="2"/>
      <c r="BK29" s="2"/>
      <c r="BL29" s="8"/>
      <c r="BM29" s="96"/>
      <c r="BN29" s="2"/>
      <c r="BO29" s="2"/>
      <c r="BP29" s="2"/>
      <c r="BQ29" s="8"/>
      <c r="BR29" s="96"/>
      <c r="BS29" s="2"/>
      <c r="BT29" s="2"/>
      <c r="BU29" s="2"/>
      <c r="BV29" s="8"/>
      <c r="BW29" s="96"/>
      <c r="BX29" s="2"/>
      <c r="BY29" s="2"/>
      <c r="BZ29" s="2"/>
      <c r="CA29" s="8"/>
      <c r="CB29" s="96"/>
      <c r="CC29" s="2"/>
      <c r="CD29" s="2"/>
      <c r="CE29" s="2"/>
      <c r="CF29" s="8"/>
      <c r="CG29" s="96"/>
      <c r="CH29" s="2"/>
      <c r="CI29" s="2"/>
      <c r="CJ29" s="2"/>
      <c r="CK29" s="8"/>
      <c r="CL29" s="96"/>
      <c r="CM29" s="2"/>
      <c r="CN29" s="2"/>
      <c r="CO29" s="2"/>
      <c r="CP29" s="8"/>
      <c r="CQ29" s="96"/>
      <c r="CR29" s="2"/>
      <c r="CS29" s="2"/>
      <c r="CT29" s="2"/>
      <c r="CU29" s="8"/>
      <c r="CV29" s="96"/>
      <c r="CW29" s="2"/>
      <c r="CX29" s="2"/>
      <c r="CY29" s="2"/>
      <c r="CZ29" s="8"/>
      <c r="DA29" s="96"/>
      <c r="DB29" s="2"/>
      <c r="DC29" s="2"/>
      <c r="DD29" s="2"/>
      <c r="DE29" s="8"/>
      <c r="DF29" s="96"/>
      <c r="DG29" s="2"/>
      <c r="DH29" s="2"/>
      <c r="DI29" s="2"/>
      <c r="DJ29" s="8"/>
      <c r="DK29" s="96"/>
      <c r="DL29" s="2"/>
      <c r="DM29" s="2"/>
      <c r="DN29" s="2"/>
      <c r="DO29" s="8"/>
      <c r="DP29" s="96"/>
      <c r="DQ29" s="2"/>
      <c r="DR29" s="2"/>
      <c r="DS29" s="2"/>
      <c r="DT29" s="8"/>
      <c r="DU29" s="96"/>
      <c r="DV29" s="2"/>
      <c r="DW29" s="2"/>
      <c r="DX29" s="2"/>
      <c r="DY29" s="8"/>
      <c r="DZ29" s="96"/>
      <c r="EA29" s="2"/>
      <c r="EB29" s="2"/>
      <c r="EC29" s="2"/>
      <c r="ED29" s="8"/>
      <c r="EE29" s="96"/>
      <c r="EF29" s="2"/>
      <c r="EG29" s="2"/>
      <c r="EH29" s="2"/>
      <c r="EI29" s="8"/>
      <c r="EJ29" s="96"/>
      <c r="EK29" s="2"/>
      <c r="EL29" s="2"/>
      <c r="EM29" s="2"/>
      <c r="EN29" s="8"/>
      <c r="EO29" s="96"/>
      <c r="EP29" s="2"/>
      <c r="EQ29" s="2"/>
      <c r="ER29" s="2"/>
      <c r="ES29" s="8"/>
      <c r="ET29" s="96"/>
      <c r="EU29" s="2"/>
      <c r="EV29" s="2"/>
      <c r="EW29" s="2"/>
      <c r="EX29" s="8"/>
      <c r="EY29" s="96"/>
      <c r="EZ29" s="2"/>
      <c r="FA29" s="2"/>
      <c r="FB29" s="2"/>
      <c r="FC29" s="8"/>
      <c r="FD29" s="96"/>
      <c r="FE29" s="2"/>
      <c r="FF29" s="2"/>
      <c r="FG29" s="2"/>
      <c r="FH29" s="8"/>
      <c r="FI29" s="96"/>
      <c r="FJ29" s="2"/>
      <c r="FK29" s="2"/>
      <c r="FL29" s="2"/>
      <c r="FM29" s="8"/>
      <c r="FN29" s="96"/>
      <c r="FO29" s="2"/>
      <c r="FP29" s="2"/>
      <c r="FQ29" s="2"/>
      <c r="FR29" s="8"/>
      <c r="FS29" s="96"/>
      <c r="FT29" s="2"/>
      <c r="FU29" s="2"/>
      <c r="FV29" s="2"/>
      <c r="FW29" s="8"/>
      <c r="FX29" s="96"/>
      <c r="FY29" s="2"/>
      <c r="FZ29" s="2"/>
      <c r="GA29" s="2"/>
      <c r="GB29" s="8"/>
      <c r="GC29" s="96"/>
      <c r="GD29" s="2"/>
      <c r="GE29" s="2"/>
      <c r="GF29" s="2"/>
      <c r="GG29" s="8"/>
      <c r="GH29" s="96"/>
      <c r="GI29" s="2"/>
      <c r="GJ29" s="2"/>
      <c r="GK29" s="2"/>
      <c r="GL29" s="8"/>
      <c r="GM29" s="96"/>
      <c r="GN29" s="2"/>
      <c r="GO29" s="2"/>
      <c r="GP29" s="2"/>
      <c r="GQ29" s="8"/>
      <c r="GR29" s="96"/>
      <c r="GS29" s="2"/>
      <c r="GT29" s="2"/>
      <c r="GU29" s="2"/>
      <c r="GV29" s="8"/>
      <c r="GW29" s="96"/>
      <c r="GX29" s="2"/>
      <c r="GY29" s="2"/>
      <c r="GZ29" s="2"/>
      <c r="HA29" s="8"/>
      <c r="HB29" s="96"/>
      <c r="HC29" s="2"/>
      <c r="HD29" s="2"/>
      <c r="HE29" s="2"/>
      <c r="HF29" s="8"/>
      <c r="HG29" s="96"/>
      <c r="HH29" s="2"/>
      <c r="HI29" s="2"/>
      <c r="HJ29" s="2"/>
      <c r="HK29" s="8"/>
      <c r="HL29" s="96"/>
      <c r="HM29" s="2"/>
      <c r="HN29" s="2"/>
      <c r="HO29" s="2"/>
      <c r="HP29" s="8"/>
      <c r="HQ29" s="96"/>
      <c r="HR29" s="2"/>
      <c r="HS29" s="2"/>
      <c r="HT29" s="2"/>
      <c r="HU29" s="8"/>
      <c r="HV29" s="96"/>
      <c r="HW29" s="2"/>
      <c r="HX29" s="2"/>
      <c r="HY29" s="2"/>
      <c r="HZ29" s="8"/>
      <c r="IA29" s="96"/>
      <c r="IB29" s="2"/>
      <c r="IC29" s="2"/>
      <c r="ID29" s="2"/>
      <c r="IE29" s="8"/>
      <c r="IF29" s="96"/>
      <c r="IG29" s="2"/>
      <c r="IH29" s="2"/>
      <c r="II29" s="2"/>
      <c r="IJ29" s="8"/>
      <c r="IK29" s="96"/>
      <c r="IL29" s="2"/>
      <c r="IM29" s="2"/>
      <c r="IN29" s="2"/>
      <c r="IO29" s="8"/>
      <c r="IP29" s="96"/>
      <c r="IQ29" s="2"/>
      <c r="IR29" s="2"/>
      <c r="IS29" s="2"/>
      <c r="IT29" s="8"/>
      <c r="IU29" s="96"/>
      <c r="IV29" s="2"/>
      <c r="IW29" s="2"/>
      <c r="IX29" s="2"/>
      <c r="IY29" s="8"/>
      <c r="IZ29" s="96"/>
      <c r="JA29" s="2"/>
      <c r="JB29" s="2"/>
      <c r="JC29" s="2"/>
      <c r="JD29" s="8"/>
      <c r="JE29" s="96"/>
      <c r="JF29" s="2"/>
      <c r="JG29" s="2"/>
      <c r="JH29" s="2"/>
      <c r="JI29" s="8"/>
      <c r="JJ29" s="96"/>
      <c r="JK29" s="2"/>
      <c r="JL29" s="2"/>
      <c r="JM29" s="2"/>
      <c r="JN29" s="8"/>
      <c r="JO29" s="96"/>
      <c r="JP29" s="2"/>
      <c r="JQ29" s="2"/>
      <c r="JR29" s="2"/>
      <c r="JS29" s="8"/>
      <c r="JT29" s="96"/>
      <c r="JU29" s="2"/>
      <c r="JV29" s="2"/>
      <c r="JW29" s="2"/>
      <c r="JX29" s="8"/>
      <c r="JY29" s="96"/>
      <c r="JZ29" s="2"/>
      <c r="KA29" s="2"/>
      <c r="KB29" s="2"/>
      <c r="KC29" s="8"/>
      <c r="KD29" s="96"/>
      <c r="KE29" s="2"/>
      <c r="KF29" s="2"/>
      <c r="KG29" s="2"/>
      <c r="KH29" s="8"/>
      <c r="KI29" s="96"/>
      <c r="KJ29" s="2"/>
      <c r="KK29" s="2"/>
      <c r="KL29" s="2"/>
      <c r="KM29" s="8"/>
      <c r="KN29" s="96"/>
      <c r="KO29" s="2"/>
      <c r="KP29" s="2"/>
      <c r="KQ29" s="2"/>
      <c r="KR29" s="8"/>
      <c r="KS29" s="96"/>
      <c r="KT29" s="2"/>
      <c r="KU29" s="2"/>
      <c r="KV29" s="2"/>
      <c r="KW29" s="8"/>
      <c r="KX29" s="96"/>
      <c r="KY29" s="2"/>
      <c r="KZ29" s="2"/>
      <c r="LA29" s="2"/>
      <c r="LB29" s="8"/>
      <c r="LC29" s="96"/>
      <c r="LD29" s="2"/>
      <c r="LE29" s="2"/>
      <c r="LF29" s="2"/>
      <c r="LG29" s="8"/>
      <c r="LH29" s="96"/>
      <c r="LI29" s="2"/>
      <c r="LJ29" s="2"/>
      <c r="LK29" s="2"/>
      <c r="LL29" s="8"/>
      <c r="LM29" s="96"/>
      <c r="LN29" s="2"/>
      <c r="LO29" s="2"/>
      <c r="LP29" s="2"/>
      <c r="LQ29" s="8"/>
      <c r="LR29" s="96"/>
      <c r="LS29" s="2"/>
      <c r="LT29" s="2"/>
      <c r="LU29" s="2"/>
      <c r="LV29" s="8"/>
      <c r="LW29" s="96"/>
      <c r="LX29" s="2"/>
      <c r="LY29" s="2"/>
      <c r="LZ29" s="2"/>
      <c r="MA29" s="8"/>
      <c r="MB29" s="96"/>
      <c r="MC29" s="2"/>
      <c r="MD29" s="2"/>
      <c r="ME29" s="2"/>
      <c r="MF29" s="8"/>
      <c r="MG29" s="96"/>
      <c r="MH29" s="2"/>
      <c r="MI29" s="2"/>
      <c r="MJ29" s="2"/>
      <c r="MK29" s="8"/>
      <c r="ML29" s="96"/>
      <c r="MM29" s="2"/>
      <c r="MN29" s="2"/>
      <c r="MO29" s="2"/>
      <c r="MP29" s="8"/>
      <c r="MQ29" s="96"/>
      <c r="MR29" s="2"/>
      <c r="MS29" s="2"/>
      <c r="MT29" s="2"/>
      <c r="MU29" s="8"/>
      <c r="MV29" s="96"/>
      <c r="MW29" s="2"/>
      <c r="MX29" s="2"/>
      <c r="MY29" s="2"/>
      <c r="MZ29" s="8"/>
      <c r="NA29" s="96"/>
      <c r="NB29" s="2"/>
      <c r="NC29" s="2"/>
      <c r="ND29" s="2"/>
      <c r="NE29" s="8"/>
      <c r="NF29" s="96"/>
      <c r="NG29" s="2"/>
      <c r="NH29" s="2"/>
      <c r="NI29" s="2"/>
      <c r="NJ29" s="8"/>
      <c r="NK29" s="96"/>
      <c r="NL29" s="2"/>
      <c r="NM29" s="2"/>
      <c r="NN29" s="2"/>
      <c r="NO29" s="8"/>
      <c r="NP29" s="96"/>
      <c r="NQ29" s="2"/>
      <c r="NR29" s="2"/>
      <c r="NS29" s="2"/>
      <c r="NT29" s="8"/>
      <c r="NU29" s="96"/>
      <c r="NV29" s="2"/>
      <c r="NW29" s="2"/>
      <c r="NX29" s="2"/>
      <c r="NY29" s="8"/>
      <c r="NZ29" s="96"/>
      <c r="OA29" s="2"/>
      <c r="OB29" s="2"/>
      <c r="OC29" s="2"/>
      <c r="OD29" s="8"/>
      <c r="OE29" s="96"/>
      <c r="OF29" s="2"/>
      <c r="OG29" s="2"/>
      <c r="OH29" s="2"/>
      <c r="OI29" s="8"/>
      <c r="OJ29" s="96"/>
      <c r="OK29" s="2"/>
      <c r="OL29" s="2"/>
      <c r="OM29" s="2"/>
      <c r="ON29" s="8"/>
      <c r="OO29" s="96"/>
      <c r="OP29" s="2"/>
      <c r="OQ29" s="2"/>
      <c r="OR29" s="2"/>
      <c r="OS29" s="8"/>
      <c r="OT29" s="96"/>
      <c r="OU29" s="2"/>
      <c r="OV29" s="2"/>
      <c r="OW29" s="2"/>
      <c r="OX29" s="8"/>
      <c r="OY29" s="96"/>
      <c r="OZ29" s="2"/>
      <c r="PA29" s="2"/>
      <c r="PB29" s="2"/>
      <c r="PC29" s="8"/>
      <c r="PD29" s="96"/>
      <c r="PE29" s="2"/>
      <c r="PF29" s="2"/>
      <c r="PG29" s="2"/>
      <c r="PH29" s="8"/>
      <c r="PI29" s="96"/>
      <c r="PJ29" s="2"/>
      <c r="PK29" s="2"/>
      <c r="PL29" s="2"/>
      <c r="PM29" s="8"/>
      <c r="PN29" s="96"/>
      <c r="PO29" s="2"/>
      <c r="PP29" s="2"/>
      <c r="PQ29" s="2"/>
      <c r="PR29" s="8"/>
      <c r="PS29" s="96"/>
      <c r="PT29" s="2"/>
      <c r="PU29" s="2"/>
      <c r="PV29" s="2"/>
      <c r="PW29" s="8"/>
      <c r="PX29" s="96"/>
      <c r="PY29" s="2"/>
      <c r="PZ29" s="2"/>
      <c r="QA29" s="2"/>
      <c r="QB29" s="8"/>
      <c r="QC29" s="96"/>
      <c r="QD29" s="2"/>
      <c r="QE29" s="2"/>
      <c r="QF29" s="2"/>
      <c r="QG29" s="8"/>
      <c r="QH29" s="96"/>
      <c r="QI29" s="2"/>
      <c r="QJ29" s="2"/>
      <c r="QK29" s="2"/>
      <c r="QL29" s="8"/>
      <c r="QM29" s="96"/>
      <c r="QN29" s="2"/>
      <c r="QO29" s="2"/>
      <c r="QP29" s="2"/>
      <c r="QQ29" s="8"/>
      <c r="QR29" s="96"/>
      <c r="QS29" s="2"/>
      <c r="QT29" s="2"/>
      <c r="QU29" s="2"/>
      <c r="QV29" s="8"/>
      <c r="QW29" s="96"/>
      <c r="QX29" s="2"/>
      <c r="QY29" s="2"/>
      <c r="QZ29" s="2"/>
      <c r="RA29" s="8"/>
      <c r="RB29" s="96"/>
      <c r="RC29" s="2"/>
      <c r="RD29" s="2"/>
      <c r="RE29" s="2"/>
      <c r="RF29" s="8"/>
      <c r="RG29" s="96"/>
      <c r="RH29" s="2"/>
      <c r="RI29" s="2"/>
      <c r="RJ29" s="2"/>
      <c r="RK29" s="8"/>
      <c r="RL29" s="96"/>
      <c r="RM29" s="2"/>
      <c r="RN29" s="2"/>
      <c r="RO29" s="2"/>
      <c r="RP29" s="8"/>
      <c r="RQ29" s="96"/>
      <c r="RR29" s="2"/>
      <c r="RS29" s="2"/>
      <c r="RT29" s="2"/>
      <c r="RU29" s="8"/>
      <c r="RV29" s="96"/>
      <c r="RW29" s="2"/>
      <c r="RX29" s="2"/>
      <c r="RY29" s="2"/>
      <c r="RZ29" s="8"/>
      <c r="SA29" s="96"/>
      <c r="SB29" s="2"/>
      <c r="SC29" s="2"/>
      <c r="SD29" s="2"/>
      <c r="SE29" s="8"/>
      <c r="SF29" s="96"/>
      <c r="SG29" s="2"/>
      <c r="SH29" s="2"/>
      <c r="SI29" s="2"/>
      <c r="SJ29" s="8"/>
      <c r="SK29" s="96"/>
      <c r="SL29" s="2"/>
      <c r="SM29" s="2"/>
      <c r="SN29" s="2"/>
      <c r="SO29" s="8"/>
      <c r="SP29" s="96"/>
      <c r="SQ29" s="2"/>
      <c r="SR29" s="2"/>
      <c r="SS29" s="2"/>
      <c r="ST29" s="8"/>
      <c r="SU29" s="53"/>
      <c r="SV29" s="164">
        <f>SUMIFS($S29:$SU29,$S$2:$SU$2,SV$2,$S$1:$SU$1,SW$11)/SX$1*SX$13</f>
        <v>0</v>
      </c>
      <c r="SW29" s="44"/>
      <c r="SX29" s="44"/>
      <c r="SY29" s="44"/>
      <c r="SZ29" s="8"/>
      <c r="TA29" s="53"/>
      <c r="TB29" s="164">
        <f>SUMIFS($S29:$SU29,$S$2:$SU$2,TB$2,$S$1:$SU$1,TC$11)/TD$1*TD$13</f>
        <v>0</v>
      </c>
      <c r="TC29" s="44"/>
      <c r="TD29" s="44"/>
      <c r="TE29" s="44"/>
      <c r="TF29" s="8"/>
      <c r="TG29" s="53"/>
      <c r="TH29" s="164" t="e">
        <f>SUMIFS($S29:$SU29,$S$2:$SU$2,TH$2,$S$1:$SU$1,TI$11)/TJ$1*TJ$13</f>
        <v>#DIV/0!</v>
      </c>
      <c r="TI29" s="44"/>
      <c r="TJ29" s="44"/>
      <c r="TK29" s="44"/>
      <c r="TL29" s="8"/>
      <c r="TM29" s="53"/>
      <c r="TN29" s="164">
        <f>SUMIFS($S29:$SU29,$S$2:$SU$2,TN$2,$S$1:$SU$1,TO$11)/TP$1*TP$13</f>
        <v>11.904761904761903</v>
      </c>
      <c r="TO29" s="44"/>
      <c r="TP29" s="44"/>
      <c r="TQ29" s="44"/>
      <c r="TR29" s="8"/>
      <c r="TS29" s="53"/>
      <c r="TT29" s="164" t="e">
        <f>SUMIFS($S29:$SU29,$S$2:$SU$2,TT$2,$S$1:$SU$1,TU$11)/TV$1*TV$13</f>
        <v>#DIV/0!</v>
      </c>
      <c r="TU29" s="44"/>
      <c r="TV29" s="44"/>
      <c r="TW29" s="44"/>
      <c r="TX29" s="8"/>
      <c r="TY29" s="53"/>
      <c r="TZ29" s="164">
        <f>SUMIFS($S29:$SU29,$S$2:$SU$2,TZ$2,$S$1:$SU$1,UA$11)/UB$1*UB$13</f>
        <v>0</v>
      </c>
      <c r="UA29" s="44"/>
      <c r="UB29" s="44"/>
      <c r="UC29" s="44"/>
      <c r="UD29" s="8"/>
      <c r="UE29" s="53"/>
      <c r="UF29" s="164">
        <f>SUMIFS($S29:$SU29,$S$2:$SU$2,UF$2,$S$1:$SU$1,UG$11)/UH$1*UH$13</f>
        <v>7.916666666666667</v>
      </c>
      <c r="UG29" s="44"/>
      <c r="UH29" s="44"/>
      <c r="UI29" s="44"/>
      <c r="UJ29" s="8"/>
      <c r="UK29" s="53"/>
      <c r="UL29" s="164" t="e">
        <f>SUMIFS($S29:$SU29,$S$2:$SU$2,UL$2,$S$1:$SU$1,UM$11)/UN$1*UN$13</f>
        <v>#DIV/0!</v>
      </c>
      <c r="UM29" s="44"/>
      <c r="UN29" s="44"/>
      <c r="UO29" s="44"/>
      <c r="UP29" s="8"/>
      <c r="UQ29" s="53"/>
      <c r="UR29" s="164" t="e">
        <f>SUMIFS($S29:$SU29,$S$2:$SU$2,UR$2,$S$1:$SU$1,US$11)/UT$1*UT$13</f>
        <v>#DIV/0!</v>
      </c>
      <c r="US29" s="44"/>
      <c r="UT29" s="44"/>
      <c r="UU29" s="44"/>
      <c r="UV29" s="8"/>
      <c r="UW29" s="53"/>
      <c r="UX29" s="164">
        <f>SUMIFS($S29:$SU29,$S$2:$SU$2,UX$2,$S$1:$SU$1,UY$11)/UZ$1*UZ$13</f>
        <v>0</v>
      </c>
      <c r="UY29" s="44"/>
      <c r="UZ29" s="44"/>
      <c r="VA29" s="44"/>
      <c r="VB29" s="8"/>
      <c r="VC29" s="53"/>
      <c r="VD29" s="164" t="e">
        <f>SUMIFS($S29:$SU29,$S$2:$SU$2,VD$2,$S$1:$SU$1,VE$11)/VF$1*VF$13</f>
        <v>#DIV/0!</v>
      </c>
      <c r="VE29" s="44"/>
      <c r="VF29" s="44"/>
      <c r="VG29" s="44"/>
      <c r="VH29" s="8"/>
      <c r="VI29" s="53"/>
      <c r="VJ29" s="164" t="e">
        <f>SUMIFS($S29:$SU29,$S$2:$SU$2,VJ$2,$S$1:$SU$1,VK$11)/VL$1*VL$13</f>
        <v>#DIV/0!</v>
      </c>
      <c r="VK29" s="44"/>
      <c r="VL29" s="44"/>
      <c r="VM29" s="44"/>
      <c r="VN29" s="8"/>
      <c r="VO29" s="53"/>
    </row>
    <row r="30" spans="2:587" x14ac:dyDescent="0.2">
      <c r="C30" s="251" t="s">
        <v>254</v>
      </c>
      <c r="D30" s="7"/>
      <c r="E30" s="2"/>
      <c r="F30" s="8"/>
      <c r="G30" s="53"/>
      <c r="H30" s="164">
        <f t="shared" si="1041"/>
        <v>0</v>
      </c>
      <c r="I30" s="44"/>
      <c r="J30" s="44"/>
      <c r="K30" s="44"/>
      <c r="L30" s="8"/>
      <c r="M30" s="53"/>
      <c r="N30" s="164">
        <f>SUMIF($S$2:$SU$2,N$2,$S30:$SU30)</f>
        <v>0</v>
      </c>
      <c r="O30" s="44"/>
      <c r="P30" s="44"/>
      <c r="Q30" s="44"/>
      <c r="R30" s="8"/>
      <c r="S30" s="53"/>
      <c r="T30" s="96"/>
      <c r="U30" s="2"/>
      <c r="V30" s="2"/>
      <c r="W30" s="2"/>
      <c r="X30" s="8"/>
      <c r="Y30" s="96"/>
      <c r="Z30" s="2"/>
      <c r="AA30" s="2"/>
      <c r="AB30" s="2"/>
      <c r="AC30" s="8"/>
      <c r="AD30" s="96"/>
      <c r="AE30" s="2"/>
      <c r="AF30" s="2"/>
      <c r="AG30" s="2"/>
      <c r="AH30" s="8"/>
      <c r="AI30" s="96"/>
      <c r="AJ30" s="2"/>
      <c r="AK30" s="2"/>
      <c r="AL30" s="2"/>
      <c r="AM30" s="8"/>
      <c r="AN30" s="96"/>
      <c r="AO30" s="2"/>
      <c r="AP30" s="2"/>
      <c r="AQ30" s="2"/>
      <c r="AR30" s="8"/>
      <c r="AS30" s="96"/>
      <c r="AT30" s="2"/>
      <c r="AU30" s="2"/>
      <c r="AV30" s="2"/>
      <c r="AW30" s="8"/>
      <c r="AX30" s="96"/>
      <c r="AY30" s="2"/>
      <c r="AZ30" s="2"/>
      <c r="BA30" s="2"/>
      <c r="BB30" s="8"/>
      <c r="BC30" s="96"/>
      <c r="BD30" s="2"/>
      <c r="BE30" s="2"/>
      <c r="BF30" s="2"/>
      <c r="BG30" s="8"/>
      <c r="BH30" s="96"/>
      <c r="BI30" s="2"/>
      <c r="BJ30" s="2"/>
      <c r="BK30" s="2"/>
      <c r="BL30" s="8"/>
      <c r="BM30" s="96"/>
      <c r="BN30" s="2"/>
      <c r="BO30" s="2"/>
      <c r="BP30" s="2"/>
      <c r="BQ30" s="8"/>
      <c r="BR30" s="96"/>
      <c r="BS30" s="2"/>
      <c r="BT30" s="2"/>
      <c r="BU30" s="2"/>
      <c r="BV30" s="8"/>
      <c r="BW30" s="96"/>
      <c r="BX30" s="2"/>
      <c r="BY30" s="2"/>
      <c r="BZ30" s="2"/>
      <c r="CA30" s="8"/>
      <c r="CB30" s="96"/>
      <c r="CC30" s="2"/>
      <c r="CD30" s="2"/>
      <c r="CE30" s="2"/>
      <c r="CF30" s="8"/>
      <c r="CG30" s="96"/>
      <c r="CH30" s="2"/>
      <c r="CI30" s="2"/>
      <c r="CJ30" s="2"/>
      <c r="CK30" s="8"/>
      <c r="CL30" s="96"/>
      <c r="CM30" s="2"/>
      <c r="CN30" s="2"/>
      <c r="CO30" s="2"/>
      <c r="CP30" s="8"/>
      <c r="CQ30" s="96"/>
      <c r="CR30" s="2"/>
      <c r="CS30" s="2"/>
      <c r="CT30" s="2"/>
      <c r="CU30" s="8"/>
      <c r="CV30" s="96"/>
      <c r="CW30" s="2"/>
      <c r="CX30" s="2"/>
      <c r="CY30" s="2"/>
      <c r="CZ30" s="8"/>
      <c r="DA30" s="96"/>
      <c r="DB30" s="2"/>
      <c r="DC30" s="2"/>
      <c r="DD30" s="2"/>
      <c r="DE30" s="8"/>
      <c r="DF30" s="96"/>
      <c r="DG30" s="2"/>
      <c r="DH30" s="2"/>
      <c r="DI30" s="2"/>
      <c r="DJ30" s="8"/>
      <c r="DK30" s="96"/>
      <c r="DL30" s="2"/>
      <c r="DM30" s="2"/>
      <c r="DN30" s="2"/>
      <c r="DO30" s="8"/>
      <c r="DP30" s="96"/>
      <c r="DQ30" s="2"/>
      <c r="DR30" s="2"/>
      <c r="DS30" s="2"/>
      <c r="DT30" s="8"/>
      <c r="DU30" s="96"/>
      <c r="DV30" s="2"/>
      <c r="DW30" s="2"/>
      <c r="DX30" s="2"/>
      <c r="DY30" s="8"/>
      <c r="DZ30" s="96"/>
      <c r="EA30" s="2"/>
      <c r="EB30" s="2"/>
      <c r="EC30" s="2"/>
      <c r="ED30" s="8"/>
      <c r="EE30" s="96"/>
      <c r="EF30" s="2"/>
      <c r="EG30" s="2"/>
      <c r="EH30" s="2"/>
      <c r="EI30" s="8"/>
      <c r="EJ30" s="96"/>
      <c r="EK30" s="2"/>
      <c r="EL30" s="2"/>
      <c r="EM30" s="2"/>
      <c r="EN30" s="8"/>
      <c r="EO30" s="96"/>
      <c r="EP30" s="2"/>
      <c r="EQ30" s="2"/>
      <c r="ER30" s="2"/>
      <c r="ES30" s="8"/>
      <c r="ET30" s="96"/>
      <c r="EU30" s="2"/>
      <c r="EV30" s="2"/>
      <c r="EW30" s="2"/>
      <c r="EX30" s="8"/>
      <c r="EY30" s="96"/>
      <c r="EZ30" s="2"/>
      <c r="FA30" s="2"/>
      <c r="FB30" s="2"/>
      <c r="FC30" s="8"/>
      <c r="FD30" s="96"/>
      <c r="FE30" s="2"/>
      <c r="FF30" s="2"/>
      <c r="FG30" s="2"/>
      <c r="FH30" s="8"/>
      <c r="FI30" s="96"/>
      <c r="FJ30" s="2"/>
      <c r="FK30" s="2"/>
      <c r="FL30" s="2"/>
      <c r="FM30" s="8"/>
      <c r="FN30" s="96"/>
      <c r="FO30" s="2"/>
      <c r="FP30" s="2"/>
      <c r="FQ30" s="2"/>
      <c r="FR30" s="8"/>
      <c r="FS30" s="96"/>
      <c r="FT30" s="2"/>
      <c r="FU30" s="2"/>
      <c r="FV30" s="2"/>
      <c r="FW30" s="8"/>
      <c r="FX30" s="96"/>
      <c r="FY30" s="2"/>
      <c r="FZ30" s="2"/>
      <c r="GA30" s="2"/>
      <c r="GB30" s="8"/>
      <c r="GC30" s="96"/>
      <c r="GD30" s="2"/>
      <c r="GE30" s="2"/>
      <c r="GF30" s="2"/>
      <c r="GG30" s="8"/>
      <c r="GH30" s="96"/>
      <c r="GI30" s="2"/>
      <c r="GJ30" s="2"/>
      <c r="GK30" s="2"/>
      <c r="GL30" s="8"/>
      <c r="GM30" s="96"/>
      <c r="GN30" s="2"/>
      <c r="GO30" s="2"/>
      <c r="GP30" s="2"/>
      <c r="GQ30" s="8"/>
      <c r="GR30" s="96"/>
      <c r="GS30" s="2"/>
      <c r="GT30" s="2"/>
      <c r="GU30" s="2"/>
      <c r="GV30" s="8"/>
      <c r="GW30" s="96"/>
      <c r="GX30" s="2"/>
      <c r="GY30" s="2"/>
      <c r="GZ30" s="2"/>
      <c r="HA30" s="8"/>
      <c r="HB30" s="96"/>
      <c r="HC30" s="2"/>
      <c r="HD30" s="2"/>
      <c r="HE30" s="2"/>
      <c r="HF30" s="8"/>
      <c r="HG30" s="96"/>
      <c r="HH30" s="2"/>
      <c r="HI30" s="2"/>
      <c r="HJ30" s="2"/>
      <c r="HK30" s="8"/>
      <c r="HL30" s="96"/>
      <c r="HM30" s="2"/>
      <c r="HN30" s="2"/>
      <c r="HO30" s="2"/>
      <c r="HP30" s="8"/>
      <c r="HQ30" s="96"/>
      <c r="HR30" s="2"/>
      <c r="HS30" s="2"/>
      <c r="HT30" s="2"/>
      <c r="HU30" s="8"/>
      <c r="HV30" s="96"/>
      <c r="HW30" s="2"/>
      <c r="HX30" s="2"/>
      <c r="HY30" s="2"/>
      <c r="HZ30" s="8"/>
      <c r="IA30" s="96"/>
      <c r="IB30" s="2"/>
      <c r="IC30" s="2"/>
      <c r="ID30" s="2"/>
      <c r="IE30" s="8"/>
      <c r="IF30" s="96"/>
      <c r="IG30" s="2"/>
      <c r="IH30" s="2"/>
      <c r="II30" s="2"/>
      <c r="IJ30" s="8"/>
      <c r="IK30" s="96"/>
      <c r="IL30" s="2"/>
      <c r="IM30" s="2"/>
      <c r="IN30" s="2"/>
      <c r="IO30" s="8"/>
      <c r="IP30" s="96"/>
      <c r="IQ30" s="2"/>
      <c r="IR30" s="2"/>
      <c r="IS30" s="2"/>
      <c r="IT30" s="8"/>
      <c r="IU30" s="96"/>
      <c r="IV30" s="2"/>
      <c r="IW30" s="2"/>
      <c r="IX30" s="2"/>
      <c r="IY30" s="8"/>
      <c r="IZ30" s="96"/>
      <c r="JA30" s="2"/>
      <c r="JB30" s="2"/>
      <c r="JC30" s="2"/>
      <c r="JD30" s="8"/>
      <c r="JE30" s="96"/>
      <c r="JF30" s="2"/>
      <c r="JG30" s="2"/>
      <c r="JH30" s="2"/>
      <c r="JI30" s="8"/>
      <c r="JJ30" s="96"/>
      <c r="JK30" s="2"/>
      <c r="JL30" s="2"/>
      <c r="JM30" s="2"/>
      <c r="JN30" s="8"/>
      <c r="JO30" s="96"/>
      <c r="JP30" s="2"/>
      <c r="JQ30" s="2"/>
      <c r="JR30" s="2"/>
      <c r="JS30" s="8"/>
      <c r="JT30" s="96"/>
      <c r="JU30" s="2"/>
      <c r="JV30" s="2"/>
      <c r="JW30" s="2"/>
      <c r="JX30" s="8"/>
      <c r="JY30" s="96"/>
      <c r="JZ30" s="2"/>
      <c r="KA30" s="2"/>
      <c r="KB30" s="2"/>
      <c r="KC30" s="8"/>
      <c r="KD30" s="96"/>
      <c r="KE30" s="2"/>
      <c r="KF30" s="2"/>
      <c r="KG30" s="2"/>
      <c r="KH30" s="8"/>
      <c r="KI30" s="96"/>
      <c r="KJ30" s="2"/>
      <c r="KK30" s="2"/>
      <c r="KL30" s="2"/>
      <c r="KM30" s="8"/>
      <c r="KN30" s="96"/>
      <c r="KO30" s="2"/>
      <c r="KP30" s="2"/>
      <c r="KQ30" s="2"/>
      <c r="KR30" s="8"/>
      <c r="KS30" s="96"/>
      <c r="KT30" s="2"/>
      <c r="KU30" s="2"/>
      <c r="KV30" s="2"/>
      <c r="KW30" s="8"/>
      <c r="KX30" s="96"/>
      <c r="KY30" s="2"/>
      <c r="KZ30" s="2"/>
      <c r="LA30" s="2"/>
      <c r="LB30" s="8"/>
      <c r="LC30" s="96"/>
      <c r="LD30" s="2"/>
      <c r="LE30" s="2"/>
      <c r="LF30" s="2"/>
      <c r="LG30" s="8"/>
      <c r="LH30" s="96"/>
      <c r="LI30" s="2"/>
      <c r="LJ30" s="2"/>
      <c r="LK30" s="2"/>
      <c r="LL30" s="8"/>
      <c r="LM30" s="96"/>
      <c r="LN30" s="2"/>
      <c r="LO30" s="2"/>
      <c r="LP30" s="2"/>
      <c r="LQ30" s="8"/>
      <c r="LR30" s="96"/>
      <c r="LS30" s="2"/>
      <c r="LT30" s="2"/>
      <c r="LU30" s="2"/>
      <c r="LV30" s="8"/>
      <c r="LW30" s="96"/>
      <c r="LX30" s="2"/>
      <c r="LY30" s="2"/>
      <c r="LZ30" s="2"/>
      <c r="MA30" s="8"/>
      <c r="MB30" s="96"/>
      <c r="MC30" s="2"/>
      <c r="MD30" s="2"/>
      <c r="ME30" s="2"/>
      <c r="MF30" s="8"/>
      <c r="MG30" s="96"/>
      <c r="MH30" s="2"/>
      <c r="MI30" s="2"/>
      <c r="MJ30" s="2"/>
      <c r="MK30" s="8"/>
      <c r="ML30" s="96"/>
      <c r="MM30" s="2"/>
      <c r="MN30" s="2"/>
      <c r="MO30" s="2"/>
      <c r="MP30" s="8"/>
      <c r="MQ30" s="96"/>
      <c r="MR30" s="2"/>
      <c r="MS30" s="2"/>
      <c r="MT30" s="2"/>
      <c r="MU30" s="8"/>
      <c r="MV30" s="96"/>
      <c r="MW30" s="2"/>
      <c r="MX30" s="2"/>
      <c r="MY30" s="2"/>
      <c r="MZ30" s="8"/>
      <c r="NA30" s="96"/>
      <c r="NB30" s="2"/>
      <c r="NC30" s="2"/>
      <c r="ND30" s="2"/>
      <c r="NE30" s="8"/>
      <c r="NF30" s="96"/>
      <c r="NG30" s="2"/>
      <c r="NH30" s="2"/>
      <c r="NI30" s="2"/>
      <c r="NJ30" s="8"/>
      <c r="NK30" s="96"/>
      <c r="NL30" s="2"/>
      <c r="NM30" s="2"/>
      <c r="NN30" s="2"/>
      <c r="NO30" s="8"/>
      <c r="NP30" s="96"/>
      <c r="NQ30" s="2"/>
      <c r="NR30" s="2"/>
      <c r="NS30" s="2"/>
      <c r="NT30" s="8"/>
      <c r="NU30" s="96"/>
      <c r="NV30" s="2"/>
      <c r="NW30" s="2"/>
      <c r="NX30" s="2"/>
      <c r="NY30" s="8"/>
      <c r="NZ30" s="96"/>
      <c r="OA30" s="2"/>
      <c r="OB30" s="2"/>
      <c r="OC30" s="2"/>
      <c r="OD30" s="8"/>
      <c r="OE30" s="96"/>
      <c r="OF30" s="2"/>
      <c r="OG30" s="2"/>
      <c r="OH30" s="2"/>
      <c r="OI30" s="8"/>
      <c r="OJ30" s="96"/>
      <c r="OK30" s="2"/>
      <c r="OL30" s="2"/>
      <c r="OM30" s="2"/>
      <c r="ON30" s="8"/>
      <c r="OO30" s="96"/>
      <c r="OP30" s="2"/>
      <c r="OQ30" s="2"/>
      <c r="OR30" s="2"/>
      <c r="OS30" s="8"/>
      <c r="OT30" s="96"/>
      <c r="OU30" s="2"/>
      <c r="OV30" s="2"/>
      <c r="OW30" s="2"/>
      <c r="OX30" s="8"/>
      <c r="OY30" s="96"/>
      <c r="OZ30" s="2"/>
      <c r="PA30" s="2"/>
      <c r="PB30" s="2"/>
      <c r="PC30" s="8"/>
      <c r="PD30" s="96"/>
      <c r="PE30" s="2"/>
      <c r="PF30" s="2"/>
      <c r="PG30" s="2"/>
      <c r="PH30" s="8"/>
      <c r="PI30" s="96"/>
      <c r="PJ30" s="2"/>
      <c r="PK30" s="2"/>
      <c r="PL30" s="2"/>
      <c r="PM30" s="8"/>
      <c r="PN30" s="96"/>
      <c r="PO30" s="2"/>
      <c r="PP30" s="2"/>
      <c r="PQ30" s="2"/>
      <c r="PR30" s="8"/>
      <c r="PS30" s="96"/>
      <c r="PT30" s="2"/>
      <c r="PU30" s="2"/>
      <c r="PV30" s="2"/>
      <c r="PW30" s="8"/>
      <c r="PX30" s="96"/>
      <c r="PY30" s="2"/>
      <c r="PZ30" s="2"/>
      <c r="QA30" s="2"/>
      <c r="QB30" s="8"/>
      <c r="QC30" s="96"/>
      <c r="QD30" s="2"/>
      <c r="QE30" s="2"/>
      <c r="QF30" s="2"/>
      <c r="QG30" s="8"/>
      <c r="QH30" s="96"/>
      <c r="QI30" s="2"/>
      <c r="QJ30" s="2"/>
      <c r="QK30" s="2"/>
      <c r="QL30" s="8"/>
      <c r="QM30" s="96"/>
      <c r="QN30" s="2"/>
      <c r="QO30" s="2"/>
      <c r="QP30" s="2"/>
      <c r="QQ30" s="8"/>
      <c r="QR30" s="96"/>
      <c r="QS30" s="2"/>
      <c r="QT30" s="2"/>
      <c r="QU30" s="2"/>
      <c r="QV30" s="8"/>
      <c r="QW30" s="96"/>
      <c r="QX30" s="2"/>
      <c r="QY30" s="2"/>
      <c r="QZ30" s="2"/>
      <c r="RA30" s="8"/>
      <c r="RB30" s="96"/>
      <c r="RC30" s="2"/>
      <c r="RD30" s="2"/>
      <c r="RE30" s="2"/>
      <c r="RF30" s="8"/>
      <c r="RG30" s="96"/>
      <c r="RH30" s="2"/>
      <c r="RI30" s="2"/>
      <c r="RJ30" s="2"/>
      <c r="RK30" s="8"/>
      <c r="RL30" s="96"/>
      <c r="RM30" s="2"/>
      <c r="RN30" s="2"/>
      <c r="RO30" s="2"/>
      <c r="RP30" s="8"/>
      <c r="RQ30" s="96"/>
      <c r="RR30" s="2"/>
      <c r="RS30" s="2"/>
      <c r="RT30" s="2"/>
      <c r="RU30" s="8"/>
      <c r="RV30" s="96"/>
      <c r="RW30" s="2"/>
      <c r="RX30" s="2"/>
      <c r="RY30" s="2"/>
      <c r="RZ30" s="8"/>
      <c r="SA30" s="96"/>
      <c r="SB30" s="2"/>
      <c r="SC30" s="2"/>
      <c r="SD30" s="2"/>
      <c r="SE30" s="8"/>
      <c r="SF30" s="96"/>
      <c r="SG30" s="2"/>
      <c r="SH30" s="2"/>
      <c r="SI30" s="2"/>
      <c r="SJ30" s="8"/>
      <c r="SK30" s="96"/>
      <c r="SL30" s="2"/>
      <c r="SM30" s="2"/>
      <c r="SN30" s="2"/>
      <c r="SO30" s="8"/>
      <c r="SP30" s="96"/>
      <c r="SQ30" s="2"/>
      <c r="SR30" s="2"/>
      <c r="SS30" s="2"/>
      <c r="ST30" s="8"/>
      <c r="SU30" s="53"/>
      <c r="SV30" s="164">
        <f>SUMIFS($S30:$SU30,$S$2:$SU$2,SV$2,$S$1:$SU$1,SW$11)/SX$1*SX$13</f>
        <v>0</v>
      </c>
      <c r="SW30" s="44"/>
      <c r="SX30" s="44"/>
      <c r="SY30" s="44"/>
      <c r="SZ30" s="8"/>
      <c r="TA30" s="53"/>
      <c r="TB30" s="164">
        <f>SUMIFS($S30:$SU30,$S$2:$SU$2,TB$2,$S$1:$SU$1,TC$11)/TD$1*TD$13</f>
        <v>0</v>
      </c>
      <c r="TC30" s="44"/>
      <c r="TD30" s="44"/>
      <c r="TE30" s="44"/>
      <c r="TF30" s="8"/>
      <c r="TG30" s="53"/>
      <c r="TH30" s="164" t="e">
        <f>SUMIFS($S30:$SU30,$S$2:$SU$2,TH$2,$S$1:$SU$1,TI$11)/TJ$1*TJ$13</f>
        <v>#DIV/0!</v>
      </c>
      <c r="TI30" s="44"/>
      <c r="TJ30" s="44"/>
      <c r="TK30" s="44"/>
      <c r="TL30" s="8"/>
      <c r="TM30" s="53"/>
      <c r="TN30" s="164">
        <f>SUMIFS($S30:$SU30,$S$2:$SU$2,TN$2,$S$1:$SU$1,TO$11)/TP$1*TP$13</f>
        <v>0</v>
      </c>
      <c r="TO30" s="44"/>
      <c r="TP30" s="44"/>
      <c r="TQ30" s="44"/>
      <c r="TR30" s="8"/>
      <c r="TS30" s="53"/>
      <c r="TT30" s="164" t="e">
        <f>SUMIFS($S30:$SU30,$S$2:$SU$2,TT$2,$S$1:$SU$1,TU$11)/TV$1*TV$13</f>
        <v>#DIV/0!</v>
      </c>
      <c r="TU30" s="44"/>
      <c r="TV30" s="44"/>
      <c r="TW30" s="44"/>
      <c r="TX30" s="8"/>
      <c r="TY30" s="53"/>
      <c r="TZ30" s="164">
        <f>SUMIFS($S30:$SU30,$S$2:$SU$2,TZ$2,$S$1:$SU$1,UA$11)/UB$1*UB$13</f>
        <v>0</v>
      </c>
      <c r="UA30" s="44"/>
      <c r="UB30" s="44"/>
      <c r="UC30" s="44"/>
      <c r="UD30" s="8"/>
      <c r="UE30" s="53"/>
      <c r="UF30" s="164">
        <f>SUMIFS($S30:$SU30,$S$2:$SU$2,UF$2,$S$1:$SU$1,UG$11)/UH$1*UH$13</f>
        <v>0</v>
      </c>
      <c r="UG30" s="44"/>
      <c r="UH30" s="44"/>
      <c r="UI30" s="44"/>
      <c r="UJ30" s="8"/>
      <c r="UK30" s="53"/>
      <c r="UL30" s="164" t="e">
        <f>SUMIFS($S30:$SU30,$S$2:$SU$2,UL$2,$S$1:$SU$1,UM$11)/UN$1*UN$13</f>
        <v>#DIV/0!</v>
      </c>
      <c r="UM30" s="44"/>
      <c r="UN30" s="44"/>
      <c r="UO30" s="44"/>
      <c r="UP30" s="8"/>
      <c r="UQ30" s="53"/>
      <c r="UR30" s="164" t="e">
        <f>SUMIFS($S30:$SU30,$S$2:$SU$2,UR$2,$S$1:$SU$1,US$11)/UT$1*UT$13</f>
        <v>#DIV/0!</v>
      </c>
      <c r="US30" s="44"/>
      <c r="UT30" s="44"/>
      <c r="UU30" s="44"/>
      <c r="UV30" s="8"/>
      <c r="UW30" s="53"/>
      <c r="UX30" s="164">
        <f>SUMIFS($S30:$SU30,$S$2:$SU$2,UX$2,$S$1:$SU$1,UY$11)/UZ$1*UZ$13</f>
        <v>0</v>
      </c>
      <c r="UY30" s="44"/>
      <c r="UZ30" s="44"/>
      <c r="VA30" s="44"/>
      <c r="VB30" s="8"/>
      <c r="VC30" s="53"/>
      <c r="VD30" s="164" t="e">
        <f>SUMIFS($S30:$SU30,$S$2:$SU$2,VD$2,$S$1:$SU$1,VE$11)/VF$1*VF$13</f>
        <v>#DIV/0!</v>
      </c>
      <c r="VE30" s="44"/>
      <c r="VF30" s="44"/>
      <c r="VG30" s="44"/>
      <c r="VH30" s="8"/>
      <c r="VI30" s="53"/>
      <c r="VJ30" s="164" t="e">
        <f>SUMIFS($S30:$SU30,$S$2:$SU$2,VJ$2,$S$1:$SU$1,VK$11)/VL$1*VL$13</f>
        <v>#DIV/0!</v>
      </c>
      <c r="VK30" s="44"/>
      <c r="VL30" s="44"/>
      <c r="VM30" s="44"/>
      <c r="VN30" s="8"/>
      <c r="VO30" s="53"/>
    </row>
    <row r="31" spans="2:587" x14ac:dyDescent="0.2">
      <c r="C31" s="97" t="s">
        <v>21</v>
      </c>
      <c r="D31" s="39">
        <f>D27+D29</f>
        <v>230.4</v>
      </c>
      <c r="E31" s="2"/>
      <c r="F31" s="8"/>
      <c r="G31" s="53"/>
      <c r="H31" s="170">
        <f>H27+SUM(H29:H30)</f>
        <v>226.58986332574031</v>
      </c>
      <c r="I31" s="44"/>
      <c r="J31" s="44"/>
      <c r="K31" s="44"/>
      <c r="L31" s="8"/>
      <c r="M31" s="53"/>
      <c r="N31" s="170">
        <f>N27+SUM(N29:N30)</f>
        <v>3978.9180000000001</v>
      </c>
      <c r="O31" s="44"/>
      <c r="P31" s="44"/>
      <c r="Q31" s="44"/>
      <c r="R31" s="8"/>
      <c r="S31" s="53"/>
      <c r="T31" s="170">
        <f>T27+SUM(T29:T30)</f>
        <v>413.3</v>
      </c>
      <c r="U31" s="2"/>
      <c r="V31" s="2"/>
      <c r="W31" s="2"/>
      <c r="X31" s="8"/>
      <c r="Y31" s="170">
        <f>Y27+SUM(Y29:Y30)</f>
        <v>706.8</v>
      </c>
      <c r="Z31" s="2"/>
      <c r="AA31" s="2"/>
      <c r="AB31" s="2"/>
      <c r="AC31" s="8"/>
      <c r="AD31" s="170">
        <f t="shared" ref="AD31" si="1042">AD27+SUM(AD29:AD30)</f>
        <v>496.2</v>
      </c>
      <c r="AE31" s="2"/>
      <c r="AF31" s="2"/>
      <c r="AG31" s="2"/>
      <c r="AH31" s="8"/>
      <c r="AI31" s="170">
        <f t="shared" ref="AI31" si="1043">AI27+SUM(AI29:AI30)</f>
        <v>706.74400000000003</v>
      </c>
      <c r="AJ31" s="2"/>
      <c r="AK31" s="2"/>
      <c r="AL31" s="2"/>
      <c r="AM31" s="8"/>
      <c r="AN31" s="170">
        <f t="shared" ref="AN31" si="1044">AN27+SUM(AN29:AN30)</f>
        <v>488.154</v>
      </c>
      <c r="AO31" s="2"/>
      <c r="AP31" s="2"/>
      <c r="AQ31" s="2"/>
      <c r="AR31" s="8"/>
      <c r="AS31" s="170">
        <f t="shared" ref="AS31" si="1045">AS27+SUM(AS29:AS30)</f>
        <v>471.2</v>
      </c>
      <c r="AT31" s="2"/>
      <c r="AU31" s="2"/>
      <c r="AV31" s="2"/>
      <c r="AW31" s="8"/>
      <c r="AX31" s="170">
        <f t="shared" ref="AX31" si="1046">AX27+SUM(AX29:AX30)</f>
        <v>696.52</v>
      </c>
      <c r="AY31" s="2"/>
      <c r="AZ31" s="2"/>
      <c r="BA31" s="2"/>
      <c r="BB31" s="8"/>
      <c r="BC31" s="170">
        <f t="shared" ref="BC31" si="1047">BC27+SUM(BC29:BC30)</f>
        <v>0</v>
      </c>
      <c r="BD31" s="2"/>
      <c r="BE31" s="2"/>
      <c r="BF31" s="2"/>
      <c r="BG31" s="8"/>
      <c r="BH31" s="170">
        <f t="shared" ref="BH31" si="1048">BH27+SUM(BH29:BH30)</f>
        <v>0</v>
      </c>
      <c r="BI31" s="2"/>
      <c r="BJ31" s="2"/>
      <c r="BK31" s="2"/>
      <c r="BL31" s="8"/>
      <c r="BM31" s="170">
        <f t="shared" ref="BM31" si="1049">BM27+SUM(BM29:BM30)</f>
        <v>0</v>
      </c>
      <c r="BN31" s="2"/>
      <c r="BO31" s="2"/>
      <c r="BP31" s="2"/>
      <c r="BQ31" s="8"/>
      <c r="BR31" s="170">
        <f t="shared" ref="BR31" si="1050">BR27+SUM(BR29:BR30)</f>
        <v>0</v>
      </c>
      <c r="BS31" s="2"/>
      <c r="BT31" s="2"/>
      <c r="BU31" s="2"/>
      <c r="BV31" s="8"/>
      <c r="BW31" s="170">
        <f t="shared" ref="BW31" si="1051">BW27+SUM(BW29:BW30)</f>
        <v>0</v>
      </c>
      <c r="BX31" s="2"/>
      <c r="BY31" s="2"/>
      <c r="BZ31" s="2"/>
      <c r="CA31" s="8"/>
      <c r="CB31" s="170">
        <f t="shared" ref="CB31" si="1052">CB27+SUM(CB29:CB30)</f>
        <v>0</v>
      </c>
      <c r="CC31" s="2"/>
      <c r="CD31" s="2"/>
      <c r="CE31" s="2"/>
      <c r="CF31" s="8"/>
      <c r="CG31" s="170">
        <f t="shared" ref="CG31" si="1053">CG27+SUM(CG29:CG30)</f>
        <v>0</v>
      </c>
      <c r="CH31" s="2"/>
      <c r="CI31" s="2"/>
      <c r="CJ31" s="2"/>
      <c r="CK31" s="8"/>
      <c r="CL31" s="170">
        <f t="shared" ref="CL31" si="1054">CL27+SUM(CL29:CL30)</f>
        <v>0</v>
      </c>
      <c r="CM31" s="2"/>
      <c r="CN31" s="2"/>
      <c r="CO31" s="2"/>
      <c r="CP31" s="8"/>
      <c r="CQ31" s="170">
        <f t="shared" ref="CQ31" si="1055">CQ27+SUM(CQ29:CQ30)</f>
        <v>0</v>
      </c>
      <c r="CR31" s="2"/>
      <c r="CS31" s="2"/>
      <c r="CT31" s="2"/>
      <c r="CU31" s="8"/>
      <c r="CV31" s="170">
        <f t="shared" ref="CV31" si="1056">CV27+SUM(CV29:CV30)</f>
        <v>0</v>
      </c>
      <c r="CW31" s="2"/>
      <c r="CX31" s="2"/>
      <c r="CY31" s="2"/>
      <c r="CZ31" s="8"/>
      <c r="DA31" s="170">
        <f t="shared" ref="DA31" si="1057">DA27+SUM(DA29:DA30)</f>
        <v>0</v>
      </c>
      <c r="DB31" s="2"/>
      <c r="DC31" s="2"/>
      <c r="DD31" s="2"/>
      <c r="DE31" s="8"/>
      <c r="DF31" s="170">
        <f t="shared" ref="DF31" si="1058">DF27+SUM(DF29:DF30)</f>
        <v>0</v>
      </c>
      <c r="DG31" s="2"/>
      <c r="DH31" s="2"/>
      <c r="DI31" s="2"/>
      <c r="DJ31" s="8"/>
      <c r="DK31" s="170">
        <f t="shared" ref="DK31" si="1059">DK27+SUM(DK29:DK30)</f>
        <v>0</v>
      </c>
      <c r="DL31" s="2"/>
      <c r="DM31" s="2"/>
      <c r="DN31" s="2"/>
      <c r="DO31" s="8"/>
      <c r="DP31" s="170">
        <f t="shared" ref="DP31" si="1060">DP27+SUM(DP29:DP30)</f>
        <v>0</v>
      </c>
      <c r="DQ31" s="2"/>
      <c r="DR31" s="2"/>
      <c r="DS31" s="2"/>
      <c r="DT31" s="8"/>
      <c r="DU31" s="170">
        <f t="shared" ref="DU31" si="1061">DU27+SUM(DU29:DU30)</f>
        <v>0</v>
      </c>
      <c r="DV31" s="2"/>
      <c r="DW31" s="2"/>
      <c r="DX31" s="2"/>
      <c r="DY31" s="8"/>
      <c r="DZ31" s="170">
        <f t="shared" ref="DZ31" si="1062">DZ27+SUM(DZ29:DZ30)</f>
        <v>0</v>
      </c>
      <c r="EA31" s="2"/>
      <c r="EB31" s="2"/>
      <c r="EC31" s="2"/>
      <c r="ED31" s="8"/>
      <c r="EE31" s="170">
        <f t="shared" ref="EE31" si="1063">EE27+SUM(EE29:EE30)</f>
        <v>0</v>
      </c>
      <c r="EF31" s="2"/>
      <c r="EG31" s="2"/>
      <c r="EH31" s="2"/>
      <c r="EI31" s="8"/>
      <c r="EJ31" s="170">
        <f t="shared" ref="EJ31" si="1064">EJ27+SUM(EJ29:EJ30)</f>
        <v>0</v>
      </c>
      <c r="EK31" s="2"/>
      <c r="EL31" s="2"/>
      <c r="EM31" s="2"/>
      <c r="EN31" s="8"/>
      <c r="EO31" s="170">
        <f t="shared" ref="EO31" si="1065">EO27+SUM(EO29:EO30)</f>
        <v>0</v>
      </c>
      <c r="EP31" s="2"/>
      <c r="EQ31" s="2"/>
      <c r="ER31" s="2"/>
      <c r="ES31" s="8"/>
      <c r="ET31" s="170">
        <f t="shared" ref="ET31" si="1066">ET27+SUM(ET29:ET30)</f>
        <v>0</v>
      </c>
      <c r="EU31" s="2"/>
      <c r="EV31" s="2"/>
      <c r="EW31" s="2"/>
      <c r="EX31" s="8"/>
      <c r="EY31" s="170">
        <f t="shared" ref="EY31" si="1067">EY27+SUM(EY29:EY30)</f>
        <v>0</v>
      </c>
      <c r="EZ31" s="2"/>
      <c r="FA31" s="2"/>
      <c r="FB31" s="2"/>
      <c r="FC31" s="8"/>
      <c r="FD31" s="170">
        <f t="shared" ref="FD31" si="1068">FD27+SUM(FD29:FD30)</f>
        <v>0</v>
      </c>
      <c r="FE31" s="2"/>
      <c r="FF31" s="2"/>
      <c r="FG31" s="2"/>
      <c r="FH31" s="8"/>
      <c r="FI31" s="170">
        <f t="shared" ref="FI31" si="1069">FI27+SUM(FI29:FI30)</f>
        <v>0</v>
      </c>
      <c r="FJ31" s="2"/>
      <c r="FK31" s="2"/>
      <c r="FL31" s="2"/>
      <c r="FM31" s="8"/>
      <c r="FN31" s="170">
        <f t="shared" ref="FN31" si="1070">FN27+SUM(FN29:FN30)</f>
        <v>0</v>
      </c>
      <c r="FO31" s="2"/>
      <c r="FP31" s="2"/>
      <c r="FQ31" s="2"/>
      <c r="FR31" s="8"/>
      <c r="FS31" s="170">
        <f t="shared" ref="FS31" si="1071">FS27+SUM(FS29:FS30)</f>
        <v>0</v>
      </c>
      <c r="FT31" s="2"/>
      <c r="FU31" s="2"/>
      <c r="FV31" s="2"/>
      <c r="FW31" s="8"/>
      <c r="FX31" s="170">
        <f t="shared" ref="FX31" si="1072">FX27+SUM(FX29:FX30)</f>
        <v>0</v>
      </c>
      <c r="FY31" s="2"/>
      <c r="FZ31" s="2"/>
      <c r="GA31" s="2"/>
      <c r="GB31" s="8"/>
      <c r="GC31" s="170">
        <f t="shared" ref="GC31" si="1073">GC27+SUM(GC29:GC30)</f>
        <v>0</v>
      </c>
      <c r="GD31" s="2"/>
      <c r="GE31" s="2"/>
      <c r="GF31" s="2"/>
      <c r="GG31" s="8"/>
      <c r="GH31" s="170">
        <f t="shared" ref="GH31" si="1074">GH27+SUM(GH29:GH30)</f>
        <v>0</v>
      </c>
      <c r="GI31" s="2"/>
      <c r="GJ31" s="2"/>
      <c r="GK31" s="2"/>
      <c r="GL31" s="8"/>
      <c r="GM31" s="170">
        <f t="shared" ref="GM31" si="1075">GM27+SUM(GM29:GM30)</f>
        <v>0</v>
      </c>
      <c r="GN31" s="2"/>
      <c r="GO31" s="2"/>
      <c r="GP31" s="2"/>
      <c r="GQ31" s="8"/>
      <c r="GR31" s="170">
        <f t="shared" ref="GR31" si="1076">GR27+SUM(GR29:GR30)</f>
        <v>0</v>
      </c>
      <c r="GS31" s="2"/>
      <c r="GT31" s="2"/>
      <c r="GU31" s="2"/>
      <c r="GV31" s="8"/>
      <c r="GW31" s="170">
        <f t="shared" ref="GW31" si="1077">GW27+SUM(GW29:GW30)</f>
        <v>0</v>
      </c>
      <c r="GX31" s="2"/>
      <c r="GY31" s="2"/>
      <c r="GZ31" s="2"/>
      <c r="HA31" s="8"/>
      <c r="HB31" s="170">
        <f t="shared" ref="HB31" si="1078">HB27+SUM(HB29:HB30)</f>
        <v>0</v>
      </c>
      <c r="HC31" s="2"/>
      <c r="HD31" s="2"/>
      <c r="HE31" s="2"/>
      <c r="HF31" s="8"/>
      <c r="HG31" s="170">
        <f t="shared" ref="HG31" si="1079">HG27+SUM(HG29:HG30)</f>
        <v>0</v>
      </c>
      <c r="HH31" s="2"/>
      <c r="HI31" s="2"/>
      <c r="HJ31" s="2"/>
      <c r="HK31" s="8"/>
      <c r="HL31" s="170">
        <f t="shared" ref="HL31" si="1080">HL27+SUM(HL29:HL30)</f>
        <v>0</v>
      </c>
      <c r="HM31" s="2"/>
      <c r="HN31" s="2"/>
      <c r="HO31" s="2"/>
      <c r="HP31" s="8"/>
      <c r="HQ31" s="170">
        <f t="shared" ref="HQ31" si="1081">HQ27+SUM(HQ29:HQ30)</f>
        <v>0</v>
      </c>
      <c r="HR31" s="2"/>
      <c r="HS31" s="2"/>
      <c r="HT31" s="2"/>
      <c r="HU31" s="8"/>
      <c r="HV31" s="170">
        <f t="shared" ref="HV31" si="1082">HV27+SUM(HV29:HV30)</f>
        <v>0</v>
      </c>
      <c r="HW31" s="2"/>
      <c r="HX31" s="2"/>
      <c r="HY31" s="2"/>
      <c r="HZ31" s="8"/>
      <c r="IA31" s="170">
        <f t="shared" ref="IA31" si="1083">IA27+SUM(IA29:IA30)</f>
        <v>0</v>
      </c>
      <c r="IB31" s="2"/>
      <c r="IC31" s="2"/>
      <c r="ID31" s="2"/>
      <c r="IE31" s="8"/>
      <c r="IF31" s="170">
        <f t="shared" ref="IF31" si="1084">IF27+SUM(IF29:IF30)</f>
        <v>0</v>
      </c>
      <c r="IG31" s="2"/>
      <c r="IH31" s="2"/>
      <c r="II31" s="2"/>
      <c r="IJ31" s="8"/>
      <c r="IK31" s="170">
        <f t="shared" ref="IK31" si="1085">IK27+SUM(IK29:IK30)</f>
        <v>0</v>
      </c>
      <c r="IL31" s="2"/>
      <c r="IM31" s="2"/>
      <c r="IN31" s="2"/>
      <c r="IO31" s="8"/>
      <c r="IP31" s="170">
        <f t="shared" ref="IP31" si="1086">IP27+SUM(IP29:IP30)</f>
        <v>0</v>
      </c>
      <c r="IQ31" s="2"/>
      <c r="IR31" s="2"/>
      <c r="IS31" s="2"/>
      <c r="IT31" s="8"/>
      <c r="IU31" s="170">
        <f t="shared" ref="IU31" si="1087">IU27+SUM(IU29:IU30)</f>
        <v>0</v>
      </c>
      <c r="IV31" s="2"/>
      <c r="IW31" s="2"/>
      <c r="IX31" s="2"/>
      <c r="IY31" s="8"/>
      <c r="IZ31" s="170">
        <f t="shared" ref="IZ31" si="1088">IZ27+SUM(IZ29:IZ30)</f>
        <v>0</v>
      </c>
      <c r="JA31" s="2"/>
      <c r="JB31" s="2"/>
      <c r="JC31" s="2"/>
      <c r="JD31" s="8"/>
      <c r="JE31" s="170">
        <f t="shared" ref="JE31" si="1089">JE27+SUM(JE29:JE30)</f>
        <v>0</v>
      </c>
      <c r="JF31" s="2"/>
      <c r="JG31" s="2"/>
      <c r="JH31" s="2"/>
      <c r="JI31" s="8"/>
      <c r="JJ31" s="170">
        <f t="shared" ref="JJ31" si="1090">JJ27+SUM(JJ29:JJ30)</f>
        <v>0</v>
      </c>
      <c r="JK31" s="2"/>
      <c r="JL31" s="2"/>
      <c r="JM31" s="2"/>
      <c r="JN31" s="8"/>
      <c r="JO31" s="170">
        <f t="shared" ref="JO31" si="1091">JO27+SUM(JO29:JO30)</f>
        <v>0</v>
      </c>
      <c r="JP31" s="2"/>
      <c r="JQ31" s="2"/>
      <c r="JR31" s="2"/>
      <c r="JS31" s="8"/>
      <c r="JT31" s="170">
        <f t="shared" ref="JT31" si="1092">JT27+SUM(JT29:JT30)</f>
        <v>0</v>
      </c>
      <c r="JU31" s="2"/>
      <c r="JV31" s="2"/>
      <c r="JW31" s="2"/>
      <c r="JX31" s="8"/>
      <c r="JY31" s="170">
        <f t="shared" ref="JY31" si="1093">JY27+SUM(JY29:JY30)</f>
        <v>0</v>
      </c>
      <c r="JZ31" s="2"/>
      <c r="KA31" s="2"/>
      <c r="KB31" s="2"/>
      <c r="KC31" s="8"/>
      <c r="KD31" s="170">
        <f t="shared" ref="KD31" si="1094">KD27+SUM(KD29:KD30)</f>
        <v>0</v>
      </c>
      <c r="KE31" s="2"/>
      <c r="KF31" s="2"/>
      <c r="KG31" s="2"/>
      <c r="KH31" s="8"/>
      <c r="KI31" s="170">
        <f t="shared" ref="KI31" si="1095">KI27+SUM(KI29:KI30)</f>
        <v>0</v>
      </c>
      <c r="KJ31" s="2"/>
      <c r="KK31" s="2"/>
      <c r="KL31" s="2"/>
      <c r="KM31" s="8"/>
      <c r="KN31" s="170">
        <f t="shared" ref="KN31" si="1096">KN27+SUM(KN29:KN30)</f>
        <v>0</v>
      </c>
      <c r="KO31" s="2"/>
      <c r="KP31" s="2"/>
      <c r="KQ31" s="2"/>
      <c r="KR31" s="8"/>
      <c r="KS31" s="170">
        <f t="shared" ref="KS31" si="1097">KS27+SUM(KS29:KS30)</f>
        <v>0</v>
      </c>
      <c r="KT31" s="2"/>
      <c r="KU31" s="2"/>
      <c r="KV31" s="2"/>
      <c r="KW31" s="8"/>
      <c r="KX31" s="170">
        <f t="shared" ref="KX31" si="1098">KX27+SUM(KX29:KX30)</f>
        <v>0</v>
      </c>
      <c r="KY31" s="2"/>
      <c r="KZ31" s="2"/>
      <c r="LA31" s="2"/>
      <c r="LB31" s="8"/>
      <c r="LC31" s="170">
        <f t="shared" ref="LC31" si="1099">LC27+SUM(LC29:LC30)</f>
        <v>0</v>
      </c>
      <c r="LD31" s="2"/>
      <c r="LE31" s="2"/>
      <c r="LF31" s="2"/>
      <c r="LG31" s="8"/>
      <c r="LH31" s="170">
        <f t="shared" ref="LH31" si="1100">LH27+SUM(LH29:LH30)</f>
        <v>0</v>
      </c>
      <c r="LI31" s="2"/>
      <c r="LJ31" s="2"/>
      <c r="LK31" s="2"/>
      <c r="LL31" s="8"/>
      <c r="LM31" s="170">
        <f t="shared" ref="LM31" si="1101">LM27+SUM(LM29:LM30)</f>
        <v>0</v>
      </c>
      <c r="LN31" s="2"/>
      <c r="LO31" s="2"/>
      <c r="LP31" s="2"/>
      <c r="LQ31" s="8"/>
      <c r="LR31" s="170">
        <f t="shared" ref="LR31" si="1102">LR27+SUM(LR29:LR30)</f>
        <v>0</v>
      </c>
      <c r="LS31" s="2"/>
      <c r="LT31" s="2"/>
      <c r="LU31" s="2"/>
      <c r="LV31" s="8"/>
      <c r="LW31" s="170">
        <f t="shared" ref="LW31" si="1103">LW27+SUM(LW29:LW30)</f>
        <v>0</v>
      </c>
      <c r="LX31" s="2"/>
      <c r="LY31" s="2"/>
      <c r="LZ31" s="2"/>
      <c r="MA31" s="8"/>
      <c r="MB31" s="170">
        <f t="shared" ref="MB31" si="1104">MB27+SUM(MB29:MB30)</f>
        <v>0</v>
      </c>
      <c r="MC31" s="2"/>
      <c r="MD31" s="2"/>
      <c r="ME31" s="2"/>
      <c r="MF31" s="8"/>
      <c r="MG31" s="170">
        <f t="shared" ref="MG31" si="1105">MG27+SUM(MG29:MG30)</f>
        <v>0</v>
      </c>
      <c r="MH31" s="2"/>
      <c r="MI31" s="2"/>
      <c r="MJ31" s="2"/>
      <c r="MK31" s="8"/>
      <c r="ML31" s="170">
        <f t="shared" ref="ML31" si="1106">ML27+SUM(ML29:ML30)</f>
        <v>0</v>
      </c>
      <c r="MM31" s="2"/>
      <c r="MN31" s="2"/>
      <c r="MO31" s="2"/>
      <c r="MP31" s="8"/>
      <c r="MQ31" s="170">
        <f t="shared" ref="MQ31" si="1107">MQ27+SUM(MQ29:MQ30)</f>
        <v>0</v>
      </c>
      <c r="MR31" s="2"/>
      <c r="MS31" s="2"/>
      <c r="MT31" s="2"/>
      <c r="MU31" s="8"/>
      <c r="MV31" s="170">
        <f t="shared" ref="MV31" si="1108">MV27+SUM(MV29:MV30)</f>
        <v>0</v>
      </c>
      <c r="MW31" s="2"/>
      <c r="MX31" s="2"/>
      <c r="MY31" s="2"/>
      <c r="MZ31" s="8"/>
      <c r="NA31" s="170">
        <f t="shared" ref="NA31" si="1109">NA27+SUM(NA29:NA30)</f>
        <v>0</v>
      </c>
      <c r="NB31" s="2"/>
      <c r="NC31" s="2"/>
      <c r="ND31" s="2"/>
      <c r="NE31" s="8"/>
      <c r="NF31" s="170">
        <f t="shared" ref="NF31" si="1110">NF27+SUM(NF29:NF30)</f>
        <v>0</v>
      </c>
      <c r="NG31" s="2"/>
      <c r="NH31" s="2"/>
      <c r="NI31" s="2"/>
      <c r="NJ31" s="8"/>
      <c r="NK31" s="170">
        <f t="shared" ref="NK31" si="1111">NK27+SUM(NK29:NK30)</f>
        <v>0</v>
      </c>
      <c r="NL31" s="2"/>
      <c r="NM31" s="2"/>
      <c r="NN31" s="2"/>
      <c r="NO31" s="8"/>
      <c r="NP31" s="170">
        <f t="shared" ref="NP31" si="1112">NP27+SUM(NP29:NP30)</f>
        <v>0</v>
      </c>
      <c r="NQ31" s="2"/>
      <c r="NR31" s="2"/>
      <c r="NS31" s="2"/>
      <c r="NT31" s="8"/>
      <c r="NU31" s="170">
        <f t="shared" ref="NU31" si="1113">NU27+SUM(NU29:NU30)</f>
        <v>0</v>
      </c>
      <c r="NV31" s="2"/>
      <c r="NW31" s="2"/>
      <c r="NX31" s="2"/>
      <c r="NY31" s="8"/>
      <c r="NZ31" s="170">
        <f t="shared" ref="NZ31" si="1114">NZ27+SUM(NZ29:NZ30)</f>
        <v>0</v>
      </c>
      <c r="OA31" s="2"/>
      <c r="OB31" s="2"/>
      <c r="OC31" s="2"/>
      <c r="OD31" s="8"/>
      <c r="OE31" s="170">
        <f t="shared" ref="OE31" si="1115">OE27+SUM(OE29:OE30)</f>
        <v>0</v>
      </c>
      <c r="OF31" s="2"/>
      <c r="OG31" s="2"/>
      <c r="OH31" s="2"/>
      <c r="OI31" s="8"/>
      <c r="OJ31" s="170">
        <f t="shared" ref="OJ31" si="1116">OJ27+SUM(OJ29:OJ30)</f>
        <v>0</v>
      </c>
      <c r="OK31" s="2"/>
      <c r="OL31" s="2"/>
      <c r="OM31" s="2"/>
      <c r="ON31" s="8"/>
      <c r="OO31" s="170">
        <f t="shared" ref="OO31" si="1117">OO27+SUM(OO29:OO30)</f>
        <v>0</v>
      </c>
      <c r="OP31" s="2"/>
      <c r="OQ31" s="2"/>
      <c r="OR31" s="2"/>
      <c r="OS31" s="8"/>
      <c r="OT31" s="170">
        <f t="shared" ref="OT31" si="1118">OT27+SUM(OT29:OT30)</f>
        <v>0</v>
      </c>
      <c r="OU31" s="2"/>
      <c r="OV31" s="2"/>
      <c r="OW31" s="2"/>
      <c r="OX31" s="8"/>
      <c r="OY31" s="170">
        <f t="shared" ref="OY31" si="1119">OY27+SUM(OY29:OY30)</f>
        <v>0</v>
      </c>
      <c r="OZ31" s="2"/>
      <c r="PA31" s="2"/>
      <c r="PB31" s="2"/>
      <c r="PC31" s="8"/>
      <c r="PD31" s="170">
        <f t="shared" ref="PD31" si="1120">PD27+SUM(PD29:PD30)</f>
        <v>0</v>
      </c>
      <c r="PE31" s="2"/>
      <c r="PF31" s="2"/>
      <c r="PG31" s="2"/>
      <c r="PH31" s="8"/>
      <c r="PI31" s="170">
        <f t="shared" ref="PI31" si="1121">PI27+SUM(PI29:PI30)</f>
        <v>0</v>
      </c>
      <c r="PJ31" s="2"/>
      <c r="PK31" s="2"/>
      <c r="PL31" s="2"/>
      <c r="PM31" s="8"/>
      <c r="PN31" s="170">
        <f t="shared" ref="PN31" si="1122">PN27+SUM(PN29:PN30)</f>
        <v>0</v>
      </c>
      <c r="PO31" s="2"/>
      <c r="PP31" s="2"/>
      <c r="PQ31" s="2"/>
      <c r="PR31" s="8"/>
      <c r="PS31" s="170">
        <f t="shared" ref="PS31" si="1123">PS27+SUM(PS29:PS30)</f>
        <v>0</v>
      </c>
      <c r="PT31" s="2"/>
      <c r="PU31" s="2"/>
      <c r="PV31" s="2"/>
      <c r="PW31" s="8"/>
      <c r="PX31" s="170">
        <f t="shared" ref="PX31" si="1124">PX27+SUM(PX29:PX30)</f>
        <v>0</v>
      </c>
      <c r="PY31" s="2"/>
      <c r="PZ31" s="2"/>
      <c r="QA31" s="2"/>
      <c r="QB31" s="8"/>
      <c r="QC31" s="170">
        <f t="shared" ref="QC31" si="1125">QC27+SUM(QC29:QC30)</f>
        <v>0</v>
      </c>
      <c r="QD31" s="2"/>
      <c r="QE31" s="2"/>
      <c r="QF31" s="2"/>
      <c r="QG31" s="8"/>
      <c r="QH31" s="170">
        <f t="shared" ref="QH31" si="1126">QH27+SUM(QH29:QH30)</f>
        <v>0</v>
      </c>
      <c r="QI31" s="2"/>
      <c r="QJ31" s="2"/>
      <c r="QK31" s="2"/>
      <c r="QL31" s="8"/>
      <c r="QM31" s="170">
        <f t="shared" ref="QM31" si="1127">QM27+SUM(QM29:QM30)</f>
        <v>0</v>
      </c>
      <c r="QN31" s="2"/>
      <c r="QO31" s="2"/>
      <c r="QP31" s="2"/>
      <c r="QQ31" s="8"/>
      <c r="QR31" s="170">
        <f t="shared" ref="QR31" si="1128">QR27+SUM(QR29:QR30)</f>
        <v>0</v>
      </c>
      <c r="QS31" s="2"/>
      <c r="QT31" s="2"/>
      <c r="QU31" s="2"/>
      <c r="QV31" s="8"/>
      <c r="QW31" s="170">
        <f t="shared" ref="QW31" si="1129">QW27+SUM(QW29:QW30)</f>
        <v>0</v>
      </c>
      <c r="QX31" s="2"/>
      <c r="QY31" s="2"/>
      <c r="QZ31" s="2"/>
      <c r="RA31" s="8"/>
      <c r="RB31" s="170">
        <f t="shared" ref="RB31" si="1130">RB27+SUM(RB29:RB30)</f>
        <v>0</v>
      </c>
      <c r="RC31" s="2"/>
      <c r="RD31" s="2"/>
      <c r="RE31" s="2"/>
      <c r="RF31" s="8"/>
      <c r="RG31" s="170">
        <f t="shared" ref="RG31" si="1131">RG27+SUM(RG29:RG30)</f>
        <v>0</v>
      </c>
      <c r="RH31" s="2"/>
      <c r="RI31" s="2"/>
      <c r="RJ31" s="2"/>
      <c r="RK31" s="8"/>
      <c r="RL31" s="170">
        <f t="shared" ref="RL31" si="1132">RL27+SUM(RL29:RL30)</f>
        <v>0</v>
      </c>
      <c r="RM31" s="2"/>
      <c r="RN31" s="2"/>
      <c r="RO31" s="2"/>
      <c r="RP31" s="8"/>
      <c r="RQ31" s="170">
        <f t="shared" ref="RQ31" si="1133">RQ27+SUM(RQ29:RQ30)</f>
        <v>0</v>
      </c>
      <c r="RR31" s="2"/>
      <c r="RS31" s="2"/>
      <c r="RT31" s="2"/>
      <c r="RU31" s="8"/>
      <c r="RV31" s="170">
        <f t="shared" ref="RV31" si="1134">RV27+SUM(RV29:RV30)</f>
        <v>0</v>
      </c>
      <c r="RW31" s="2"/>
      <c r="RX31" s="2"/>
      <c r="RY31" s="2"/>
      <c r="RZ31" s="8"/>
      <c r="SA31" s="170">
        <f t="shared" ref="SA31" si="1135">SA27+SUM(SA29:SA30)</f>
        <v>0</v>
      </c>
      <c r="SB31" s="2"/>
      <c r="SC31" s="2"/>
      <c r="SD31" s="2"/>
      <c r="SE31" s="8"/>
      <c r="SF31" s="170">
        <f t="shared" ref="SF31" si="1136">SF27+SUM(SF29:SF30)</f>
        <v>0</v>
      </c>
      <c r="SG31" s="2"/>
      <c r="SH31" s="2"/>
      <c r="SI31" s="2"/>
      <c r="SJ31" s="8"/>
      <c r="SK31" s="170">
        <f t="shared" ref="SK31" si="1137">SK27+SUM(SK29:SK30)</f>
        <v>0</v>
      </c>
      <c r="SL31" s="2"/>
      <c r="SM31" s="2"/>
      <c r="SN31" s="2"/>
      <c r="SO31" s="8"/>
      <c r="SP31" s="170">
        <f t="shared" ref="SP31" si="1138">SP27+SUM(SP29:SP30)</f>
        <v>0</v>
      </c>
      <c r="SQ31" s="2"/>
      <c r="SR31" s="2"/>
      <c r="SS31" s="2"/>
      <c r="ST31" s="8"/>
      <c r="SU31" s="53"/>
      <c r="SV31" s="170">
        <f t="shared" ref="SV31" si="1139">SV27+SUM(SV29:SV30)</f>
        <v>196.80952380952382</v>
      </c>
      <c r="SW31" s="44"/>
      <c r="SX31" s="44"/>
      <c r="SY31" s="44"/>
      <c r="SZ31" s="8"/>
      <c r="TA31" s="53"/>
      <c r="TB31" s="170">
        <f t="shared" ref="TB31" si="1140">TB27+SUM(TB29:TB30)</f>
        <v>235.6</v>
      </c>
      <c r="TC31" s="44"/>
      <c r="TD31" s="44"/>
      <c r="TE31" s="44"/>
      <c r="TF31" s="8"/>
      <c r="TG31" s="53"/>
      <c r="TH31" s="170" t="e">
        <f t="shared" ref="TH31" si="1141">TH27+SUM(TH29:TH30)</f>
        <v>#DIV/0!</v>
      </c>
      <c r="TI31" s="44"/>
      <c r="TJ31" s="44"/>
      <c r="TK31" s="44"/>
      <c r="TL31" s="8"/>
      <c r="TM31" s="53"/>
      <c r="TN31" s="170">
        <f t="shared" ref="TN31" si="1142">TN27+SUM(TN29:TN30)</f>
        <v>236.28571428571428</v>
      </c>
      <c r="TO31" s="44"/>
      <c r="TP31" s="44"/>
      <c r="TQ31" s="44"/>
      <c r="TR31" s="8"/>
      <c r="TS31" s="53"/>
      <c r="TT31" s="170" t="e">
        <f t="shared" ref="TT31" si="1143">TT27+SUM(TT29:TT30)</f>
        <v>#DIV/0!</v>
      </c>
      <c r="TU31" s="44"/>
      <c r="TV31" s="44"/>
      <c r="TW31" s="44"/>
      <c r="TX31" s="8"/>
      <c r="TY31" s="53"/>
      <c r="TZ31" s="170">
        <f t="shared" ref="TZ31" si="1144">TZ27+SUM(TZ29:TZ30)</f>
        <v>239.57423728813561</v>
      </c>
      <c r="UA31" s="44"/>
      <c r="UB31" s="44"/>
      <c r="UC31" s="44"/>
      <c r="UD31" s="8"/>
      <c r="UE31" s="53"/>
      <c r="UF31" s="170">
        <f t="shared" ref="UF31" si="1145">UF27+SUM(UF29:UF30)</f>
        <v>203.39749999999998</v>
      </c>
      <c r="UG31" s="44"/>
      <c r="UH31" s="44"/>
      <c r="UI31" s="44"/>
      <c r="UJ31" s="8"/>
      <c r="UK31" s="53"/>
      <c r="UL31" s="170" t="e">
        <f t="shared" ref="UL31" si="1146">UL27+SUM(UL29:UL30)</f>
        <v>#DIV/0!</v>
      </c>
      <c r="UM31" s="44"/>
      <c r="UN31" s="44"/>
      <c r="UO31" s="44"/>
      <c r="UP31" s="8"/>
      <c r="UQ31" s="53"/>
      <c r="UR31" s="170" t="e">
        <f t="shared" ref="UR31" si="1147">UR27+SUM(UR29:UR30)</f>
        <v>#DIV/0!</v>
      </c>
      <c r="US31" s="44"/>
      <c r="UT31" s="44"/>
      <c r="UU31" s="44"/>
      <c r="UV31" s="8"/>
      <c r="UW31" s="53"/>
      <c r="UX31" s="170">
        <f t="shared" ref="UX31" si="1148">UX27+SUM(UX29:UX30)</f>
        <v>233.07784431137725</v>
      </c>
      <c r="UY31" s="44"/>
      <c r="UZ31" s="44"/>
      <c r="VA31" s="44"/>
      <c r="VB31" s="8"/>
      <c r="VC31" s="53"/>
      <c r="VD31" s="170" t="e">
        <f t="shared" ref="VD31" si="1149">VD27+SUM(VD29:VD30)</f>
        <v>#DIV/0!</v>
      </c>
      <c r="VE31" s="44"/>
      <c r="VF31" s="44"/>
      <c r="VG31" s="44"/>
      <c r="VH31" s="8"/>
      <c r="VI31" s="53"/>
      <c r="VJ31" s="170" t="e">
        <f t="shared" ref="VJ31" si="1150">VJ27+SUM(VJ29:VJ30)</f>
        <v>#DIV/0!</v>
      </c>
      <c r="VK31" s="44"/>
      <c r="VL31" s="44"/>
      <c r="VM31" s="44"/>
      <c r="VN31" s="8"/>
      <c r="VO31" s="53"/>
    </row>
    <row r="32" spans="2:587" x14ac:dyDescent="0.2">
      <c r="C32" s="97" t="s">
        <v>17</v>
      </c>
      <c r="D32" s="7"/>
      <c r="E32" s="2"/>
      <c r="F32" s="8"/>
      <c r="G32" s="53"/>
      <c r="H32" s="164">
        <f t="shared" ref="H32" si="1151">SUMIF($M$2:$S$2,H$2,$M32:$S32)/$P$13*$J$13</f>
        <v>30.580865603644646</v>
      </c>
      <c r="I32" s="44"/>
      <c r="J32" s="44"/>
      <c r="K32" s="44"/>
      <c r="L32" s="8"/>
      <c r="M32" s="53"/>
      <c r="N32" s="164">
        <f>SUMIF($S$2:$SU$2,N$2,$S32:$SU32)</f>
        <v>537</v>
      </c>
      <c r="O32" s="44"/>
      <c r="P32" s="44"/>
      <c r="Q32" s="44"/>
      <c r="R32" s="8"/>
      <c r="S32" s="53"/>
      <c r="T32" s="96">
        <v>17</v>
      </c>
      <c r="U32" s="2"/>
      <c r="V32" s="2"/>
      <c r="W32" s="2"/>
      <c r="X32" s="8"/>
      <c r="Y32" s="96">
        <v>150</v>
      </c>
      <c r="Z32" s="2"/>
      <c r="AA32" s="2"/>
      <c r="AB32" s="2"/>
      <c r="AC32" s="8"/>
      <c r="AD32" s="96">
        <v>80</v>
      </c>
      <c r="AE32" s="2"/>
      <c r="AF32" s="2"/>
      <c r="AG32" s="2"/>
      <c r="AH32" s="8"/>
      <c r="AI32" s="96">
        <v>100</v>
      </c>
      <c r="AJ32" s="2"/>
      <c r="AK32" s="2"/>
      <c r="AL32" s="2"/>
      <c r="AM32" s="8"/>
      <c r="AN32" s="96">
        <v>10</v>
      </c>
      <c r="AO32" s="2"/>
      <c r="AP32" s="2"/>
      <c r="AQ32" s="2"/>
      <c r="AR32" s="8"/>
      <c r="AS32" s="96">
        <v>20</v>
      </c>
      <c r="AT32" s="2"/>
      <c r="AU32" s="2"/>
      <c r="AV32" s="2"/>
      <c r="AW32" s="8"/>
      <c r="AX32" s="96">
        <v>160</v>
      </c>
      <c r="AY32" s="2"/>
      <c r="AZ32" s="2"/>
      <c r="BA32" s="2"/>
      <c r="BB32" s="8"/>
      <c r="BC32" s="96"/>
      <c r="BD32" s="2"/>
      <c r="BE32" s="2"/>
      <c r="BF32" s="2"/>
      <c r="BG32" s="8"/>
      <c r="BH32" s="96"/>
      <c r="BI32" s="2"/>
      <c r="BJ32" s="2"/>
      <c r="BK32" s="2"/>
      <c r="BL32" s="8"/>
      <c r="BM32" s="96"/>
      <c r="BN32" s="2"/>
      <c r="BO32" s="2"/>
      <c r="BP32" s="2"/>
      <c r="BQ32" s="8"/>
      <c r="BR32" s="96"/>
      <c r="BS32" s="2"/>
      <c r="BT32" s="2"/>
      <c r="BU32" s="2"/>
      <c r="BV32" s="8"/>
      <c r="BW32" s="96"/>
      <c r="BX32" s="2"/>
      <c r="BY32" s="2"/>
      <c r="BZ32" s="2"/>
      <c r="CA32" s="8"/>
      <c r="CB32" s="96"/>
      <c r="CC32" s="2"/>
      <c r="CD32" s="2"/>
      <c r="CE32" s="2"/>
      <c r="CF32" s="8"/>
      <c r="CG32" s="96"/>
      <c r="CH32" s="2"/>
      <c r="CI32" s="2"/>
      <c r="CJ32" s="2"/>
      <c r="CK32" s="8"/>
      <c r="CL32" s="96"/>
      <c r="CM32" s="2"/>
      <c r="CN32" s="2"/>
      <c r="CO32" s="2"/>
      <c r="CP32" s="8"/>
      <c r="CQ32" s="96"/>
      <c r="CR32" s="2"/>
      <c r="CS32" s="2"/>
      <c r="CT32" s="2"/>
      <c r="CU32" s="8"/>
      <c r="CV32" s="96"/>
      <c r="CW32" s="2"/>
      <c r="CX32" s="2"/>
      <c r="CY32" s="2"/>
      <c r="CZ32" s="8"/>
      <c r="DA32" s="96"/>
      <c r="DB32" s="2"/>
      <c r="DC32" s="2"/>
      <c r="DD32" s="2"/>
      <c r="DE32" s="8"/>
      <c r="DF32" s="96"/>
      <c r="DG32" s="2"/>
      <c r="DH32" s="2"/>
      <c r="DI32" s="2"/>
      <c r="DJ32" s="8"/>
      <c r="DK32" s="96"/>
      <c r="DL32" s="2"/>
      <c r="DM32" s="2"/>
      <c r="DN32" s="2"/>
      <c r="DO32" s="8"/>
      <c r="DP32" s="96"/>
      <c r="DQ32" s="2"/>
      <c r="DR32" s="2"/>
      <c r="DS32" s="2"/>
      <c r="DT32" s="8"/>
      <c r="DU32" s="96"/>
      <c r="DV32" s="2"/>
      <c r="DW32" s="2"/>
      <c r="DX32" s="2"/>
      <c r="DY32" s="8"/>
      <c r="DZ32" s="96"/>
      <c r="EA32" s="2"/>
      <c r="EB32" s="2"/>
      <c r="EC32" s="2"/>
      <c r="ED32" s="8"/>
      <c r="EE32" s="96"/>
      <c r="EF32" s="2"/>
      <c r="EG32" s="2"/>
      <c r="EH32" s="2"/>
      <c r="EI32" s="8"/>
      <c r="EJ32" s="96"/>
      <c r="EK32" s="2"/>
      <c r="EL32" s="2"/>
      <c r="EM32" s="2"/>
      <c r="EN32" s="8"/>
      <c r="EO32" s="96"/>
      <c r="EP32" s="2"/>
      <c r="EQ32" s="2"/>
      <c r="ER32" s="2"/>
      <c r="ES32" s="8"/>
      <c r="ET32" s="96"/>
      <c r="EU32" s="2"/>
      <c r="EV32" s="2"/>
      <c r="EW32" s="2"/>
      <c r="EX32" s="8"/>
      <c r="EY32" s="96"/>
      <c r="EZ32" s="2"/>
      <c r="FA32" s="2"/>
      <c r="FB32" s="2"/>
      <c r="FC32" s="8"/>
      <c r="FD32" s="96"/>
      <c r="FE32" s="2"/>
      <c r="FF32" s="2"/>
      <c r="FG32" s="2"/>
      <c r="FH32" s="8"/>
      <c r="FI32" s="96"/>
      <c r="FJ32" s="2"/>
      <c r="FK32" s="2"/>
      <c r="FL32" s="2"/>
      <c r="FM32" s="8"/>
      <c r="FN32" s="96"/>
      <c r="FO32" s="2"/>
      <c r="FP32" s="2"/>
      <c r="FQ32" s="2"/>
      <c r="FR32" s="8"/>
      <c r="FS32" s="96"/>
      <c r="FT32" s="2"/>
      <c r="FU32" s="2"/>
      <c r="FV32" s="2"/>
      <c r="FW32" s="8"/>
      <c r="FX32" s="96"/>
      <c r="FY32" s="2"/>
      <c r="FZ32" s="2"/>
      <c r="GA32" s="2"/>
      <c r="GB32" s="8"/>
      <c r="GC32" s="96"/>
      <c r="GD32" s="2"/>
      <c r="GE32" s="2"/>
      <c r="GF32" s="2"/>
      <c r="GG32" s="8"/>
      <c r="GH32" s="96"/>
      <c r="GI32" s="2"/>
      <c r="GJ32" s="2"/>
      <c r="GK32" s="2"/>
      <c r="GL32" s="8"/>
      <c r="GM32" s="96"/>
      <c r="GN32" s="2"/>
      <c r="GO32" s="2"/>
      <c r="GP32" s="2"/>
      <c r="GQ32" s="8"/>
      <c r="GR32" s="96"/>
      <c r="GS32" s="2"/>
      <c r="GT32" s="2"/>
      <c r="GU32" s="2"/>
      <c r="GV32" s="8"/>
      <c r="GW32" s="96"/>
      <c r="GX32" s="2"/>
      <c r="GY32" s="2"/>
      <c r="GZ32" s="2"/>
      <c r="HA32" s="8"/>
      <c r="HB32" s="96"/>
      <c r="HC32" s="2"/>
      <c r="HD32" s="2"/>
      <c r="HE32" s="2"/>
      <c r="HF32" s="8"/>
      <c r="HG32" s="96"/>
      <c r="HH32" s="2"/>
      <c r="HI32" s="2"/>
      <c r="HJ32" s="2"/>
      <c r="HK32" s="8"/>
      <c r="HL32" s="96"/>
      <c r="HM32" s="2"/>
      <c r="HN32" s="2"/>
      <c r="HO32" s="2"/>
      <c r="HP32" s="8"/>
      <c r="HQ32" s="96"/>
      <c r="HR32" s="2"/>
      <c r="HS32" s="2"/>
      <c r="HT32" s="2"/>
      <c r="HU32" s="8"/>
      <c r="HV32" s="96"/>
      <c r="HW32" s="2"/>
      <c r="HX32" s="2"/>
      <c r="HY32" s="2"/>
      <c r="HZ32" s="8"/>
      <c r="IA32" s="96"/>
      <c r="IB32" s="2"/>
      <c r="IC32" s="2"/>
      <c r="ID32" s="2"/>
      <c r="IE32" s="8"/>
      <c r="IF32" s="96"/>
      <c r="IG32" s="2"/>
      <c r="IH32" s="2"/>
      <c r="II32" s="2"/>
      <c r="IJ32" s="8"/>
      <c r="IK32" s="96"/>
      <c r="IL32" s="2"/>
      <c r="IM32" s="2"/>
      <c r="IN32" s="2"/>
      <c r="IO32" s="8"/>
      <c r="IP32" s="96"/>
      <c r="IQ32" s="2"/>
      <c r="IR32" s="2"/>
      <c r="IS32" s="2"/>
      <c r="IT32" s="8"/>
      <c r="IU32" s="96"/>
      <c r="IV32" s="2"/>
      <c r="IW32" s="2"/>
      <c r="IX32" s="2"/>
      <c r="IY32" s="8"/>
      <c r="IZ32" s="96"/>
      <c r="JA32" s="2"/>
      <c r="JB32" s="2"/>
      <c r="JC32" s="2"/>
      <c r="JD32" s="8"/>
      <c r="JE32" s="96"/>
      <c r="JF32" s="2"/>
      <c r="JG32" s="2"/>
      <c r="JH32" s="2"/>
      <c r="JI32" s="8"/>
      <c r="JJ32" s="96"/>
      <c r="JK32" s="2"/>
      <c r="JL32" s="2"/>
      <c r="JM32" s="2"/>
      <c r="JN32" s="8"/>
      <c r="JO32" s="96"/>
      <c r="JP32" s="2"/>
      <c r="JQ32" s="2"/>
      <c r="JR32" s="2"/>
      <c r="JS32" s="8"/>
      <c r="JT32" s="96"/>
      <c r="JU32" s="2"/>
      <c r="JV32" s="2"/>
      <c r="JW32" s="2"/>
      <c r="JX32" s="8"/>
      <c r="JY32" s="96"/>
      <c r="JZ32" s="2"/>
      <c r="KA32" s="2"/>
      <c r="KB32" s="2"/>
      <c r="KC32" s="8"/>
      <c r="KD32" s="96"/>
      <c r="KE32" s="2"/>
      <c r="KF32" s="2"/>
      <c r="KG32" s="2"/>
      <c r="KH32" s="8"/>
      <c r="KI32" s="96"/>
      <c r="KJ32" s="2"/>
      <c r="KK32" s="2"/>
      <c r="KL32" s="2"/>
      <c r="KM32" s="8"/>
      <c r="KN32" s="96"/>
      <c r="KO32" s="2"/>
      <c r="KP32" s="2"/>
      <c r="KQ32" s="2"/>
      <c r="KR32" s="8"/>
      <c r="KS32" s="96"/>
      <c r="KT32" s="2"/>
      <c r="KU32" s="2"/>
      <c r="KV32" s="2"/>
      <c r="KW32" s="8"/>
      <c r="KX32" s="96"/>
      <c r="KY32" s="2"/>
      <c r="KZ32" s="2"/>
      <c r="LA32" s="2"/>
      <c r="LB32" s="8"/>
      <c r="LC32" s="96"/>
      <c r="LD32" s="2"/>
      <c r="LE32" s="2"/>
      <c r="LF32" s="2"/>
      <c r="LG32" s="8"/>
      <c r="LH32" s="96"/>
      <c r="LI32" s="2"/>
      <c r="LJ32" s="2"/>
      <c r="LK32" s="2"/>
      <c r="LL32" s="8"/>
      <c r="LM32" s="96"/>
      <c r="LN32" s="2"/>
      <c r="LO32" s="2"/>
      <c r="LP32" s="2"/>
      <c r="LQ32" s="8"/>
      <c r="LR32" s="96"/>
      <c r="LS32" s="2"/>
      <c r="LT32" s="2"/>
      <c r="LU32" s="2"/>
      <c r="LV32" s="8"/>
      <c r="LW32" s="96"/>
      <c r="LX32" s="2"/>
      <c r="LY32" s="2"/>
      <c r="LZ32" s="2"/>
      <c r="MA32" s="8"/>
      <c r="MB32" s="96"/>
      <c r="MC32" s="2"/>
      <c r="MD32" s="2"/>
      <c r="ME32" s="2"/>
      <c r="MF32" s="8"/>
      <c r="MG32" s="96"/>
      <c r="MH32" s="2"/>
      <c r="MI32" s="2"/>
      <c r="MJ32" s="2"/>
      <c r="MK32" s="8"/>
      <c r="ML32" s="96"/>
      <c r="MM32" s="2"/>
      <c r="MN32" s="2"/>
      <c r="MO32" s="2"/>
      <c r="MP32" s="8"/>
      <c r="MQ32" s="96"/>
      <c r="MR32" s="2"/>
      <c r="MS32" s="2"/>
      <c r="MT32" s="2"/>
      <c r="MU32" s="8"/>
      <c r="MV32" s="96"/>
      <c r="MW32" s="2"/>
      <c r="MX32" s="2"/>
      <c r="MY32" s="2"/>
      <c r="MZ32" s="8"/>
      <c r="NA32" s="96"/>
      <c r="NB32" s="2"/>
      <c r="NC32" s="2"/>
      <c r="ND32" s="2"/>
      <c r="NE32" s="8"/>
      <c r="NF32" s="96"/>
      <c r="NG32" s="2"/>
      <c r="NH32" s="2"/>
      <c r="NI32" s="2"/>
      <c r="NJ32" s="8"/>
      <c r="NK32" s="96"/>
      <c r="NL32" s="2"/>
      <c r="NM32" s="2"/>
      <c r="NN32" s="2"/>
      <c r="NO32" s="8"/>
      <c r="NP32" s="96"/>
      <c r="NQ32" s="2"/>
      <c r="NR32" s="2"/>
      <c r="NS32" s="2"/>
      <c r="NT32" s="8"/>
      <c r="NU32" s="96"/>
      <c r="NV32" s="2"/>
      <c r="NW32" s="2"/>
      <c r="NX32" s="2"/>
      <c r="NY32" s="8"/>
      <c r="NZ32" s="96"/>
      <c r="OA32" s="2"/>
      <c r="OB32" s="2"/>
      <c r="OC32" s="2"/>
      <c r="OD32" s="8"/>
      <c r="OE32" s="96"/>
      <c r="OF32" s="2"/>
      <c r="OG32" s="2"/>
      <c r="OH32" s="2"/>
      <c r="OI32" s="8"/>
      <c r="OJ32" s="96"/>
      <c r="OK32" s="2"/>
      <c r="OL32" s="2"/>
      <c r="OM32" s="2"/>
      <c r="ON32" s="8"/>
      <c r="OO32" s="96"/>
      <c r="OP32" s="2"/>
      <c r="OQ32" s="2"/>
      <c r="OR32" s="2"/>
      <c r="OS32" s="8"/>
      <c r="OT32" s="96"/>
      <c r="OU32" s="2"/>
      <c r="OV32" s="2"/>
      <c r="OW32" s="2"/>
      <c r="OX32" s="8"/>
      <c r="OY32" s="96"/>
      <c r="OZ32" s="2"/>
      <c r="PA32" s="2"/>
      <c r="PB32" s="2"/>
      <c r="PC32" s="8"/>
      <c r="PD32" s="96"/>
      <c r="PE32" s="2"/>
      <c r="PF32" s="2"/>
      <c r="PG32" s="2"/>
      <c r="PH32" s="8"/>
      <c r="PI32" s="96"/>
      <c r="PJ32" s="2"/>
      <c r="PK32" s="2"/>
      <c r="PL32" s="2"/>
      <c r="PM32" s="8"/>
      <c r="PN32" s="96"/>
      <c r="PO32" s="2"/>
      <c r="PP32" s="2"/>
      <c r="PQ32" s="2"/>
      <c r="PR32" s="8"/>
      <c r="PS32" s="96"/>
      <c r="PT32" s="2"/>
      <c r="PU32" s="2"/>
      <c r="PV32" s="2"/>
      <c r="PW32" s="8"/>
      <c r="PX32" s="96"/>
      <c r="PY32" s="2"/>
      <c r="PZ32" s="2"/>
      <c r="QA32" s="2"/>
      <c r="QB32" s="8"/>
      <c r="QC32" s="96"/>
      <c r="QD32" s="2"/>
      <c r="QE32" s="2"/>
      <c r="QF32" s="2"/>
      <c r="QG32" s="8"/>
      <c r="QH32" s="96"/>
      <c r="QI32" s="2"/>
      <c r="QJ32" s="2"/>
      <c r="QK32" s="2"/>
      <c r="QL32" s="8"/>
      <c r="QM32" s="96"/>
      <c r="QN32" s="2"/>
      <c r="QO32" s="2"/>
      <c r="QP32" s="2"/>
      <c r="QQ32" s="8"/>
      <c r="QR32" s="96"/>
      <c r="QS32" s="2"/>
      <c r="QT32" s="2"/>
      <c r="QU32" s="2"/>
      <c r="QV32" s="8"/>
      <c r="QW32" s="96"/>
      <c r="QX32" s="2"/>
      <c r="QY32" s="2"/>
      <c r="QZ32" s="2"/>
      <c r="RA32" s="8"/>
      <c r="RB32" s="96"/>
      <c r="RC32" s="2"/>
      <c r="RD32" s="2"/>
      <c r="RE32" s="2"/>
      <c r="RF32" s="8"/>
      <c r="RG32" s="96"/>
      <c r="RH32" s="2"/>
      <c r="RI32" s="2"/>
      <c r="RJ32" s="2"/>
      <c r="RK32" s="8"/>
      <c r="RL32" s="96"/>
      <c r="RM32" s="2"/>
      <c r="RN32" s="2"/>
      <c r="RO32" s="2"/>
      <c r="RP32" s="8"/>
      <c r="RQ32" s="96"/>
      <c r="RR32" s="2"/>
      <c r="RS32" s="2"/>
      <c r="RT32" s="2"/>
      <c r="RU32" s="8"/>
      <c r="RV32" s="96"/>
      <c r="RW32" s="2"/>
      <c r="RX32" s="2"/>
      <c r="RY32" s="2"/>
      <c r="RZ32" s="8"/>
      <c r="SA32" s="96"/>
      <c r="SB32" s="2"/>
      <c r="SC32" s="2"/>
      <c r="SD32" s="2"/>
      <c r="SE32" s="8"/>
      <c r="SF32" s="96"/>
      <c r="SG32" s="2"/>
      <c r="SH32" s="2"/>
      <c r="SI32" s="2"/>
      <c r="SJ32" s="8"/>
      <c r="SK32" s="96"/>
      <c r="SL32" s="2"/>
      <c r="SM32" s="2"/>
      <c r="SN32" s="2"/>
      <c r="SO32" s="8"/>
      <c r="SP32" s="96"/>
      <c r="SQ32" s="2"/>
      <c r="SR32" s="2"/>
      <c r="SS32" s="2"/>
      <c r="ST32" s="8"/>
      <c r="SU32" s="53"/>
      <c r="SV32" s="164">
        <f>SUMIFS($S32:$SU32,$S$2:$SU$2,SV$2,$S$1:$SU$1,SW$11)/SX$1*SX$13</f>
        <v>8.0952380952380949</v>
      </c>
      <c r="SW32" s="44"/>
      <c r="SX32" s="44"/>
      <c r="SY32" s="44"/>
      <c r="SZ32" s="8"/>
      <c r="TA32" s="53"/>
      <c r="TB32" s="164">
        <f>SUMIFS($S32:$SU32,$S$2:$SU$2,TB$2,$S$1:$SU$1,TC$11)/TD$1*TD$13</f>
        <v>50</v>
      </c>
      <c r="TC32" s="44"/>
      <c r="TD32" s="44"/>
      <c r="TE32" s="44"/>
      <c r="TF32" s="8"/>
      <c r="TG32" s="53"/>
      <c r="TH32" s="164" t="e">
        <f>SUMIFS($S32:$SU32,$S$2:$SU$2,TH$2,$S$1:$SU$1,TI$11)/TJ$1*TJ$13</f>
        <v>#DIV/0!</v>
      </c>
      <c r="TI32" s="44"/>
      <c r="TJ32" s="44"/>
      <c r="TK32" s="44"/>
      <c r="TL32" s="8"/>
      <c r="TM32" s="53"/>
      <c r="TN32" s="164">
        <f>SUMIFS($S32:$SU32,$S$2:$SU$2,TN$2,$S$1:$SU$1,TO$11)/TP$1*TP$13</f>
        <v>38.095238095238102</v>
      </c>
      <c r="TO32" s="44"/>
      <c r="TP32" s="44"/>
      <c r="TQ32" s="44"/>
      <c r="TR32" s="8"/>
      <c r="TS32" s="53"/>
      <c r="TT32" s="164" t="e">
        <f>SUMIFS($S32:$SU32,$S$2:$SU$2,TT$2,$S$1:$SU$1,TU$11)/TV$1*TV$13</f>
        <v>#DIV/0!</v>
      </c>
      <c r="TU32" s="44"/>
      <c r="TV32" s="44"/>
      <c r="TW32" s="44"/>
      <c r="TX32" s="8"/>
      <c r="TY32" s="53"/>
      <c r="TZ32" s="164">
        <f>SUMIFS($S32:$SU32,$S$2:$SU$2,TZ$2,$S$1:$SU$1,UA$11)/UB$1*UB$13</f>
        <v>33.898305084745765</v>
      </c>
      <c r="UA32" s="44"/>
      <c r="UB32" s="44"/>
      <c r="UC32" s="44"/>
      <c r="UD32" s="8"/>
      <c r="UE32" s="53"/>
      <c r="UF32" s="164">
        <f>SUMIFS($S32:$SU32,$S$2:$SU$2,UF$2,$S$1:$SU$1,UG$11)/UH$1*UH$13</f>
        <v>4.166666666666667</v>
      </c>
      <c r="UG32" s="44"/>
      <c r="UH32" s="44"/>
      <c r="UI32" s="44"/>
      <c r="UJ32" s="8"/>
      <c r="UK32" s="53"/>
      <c r="UL32" s="164" t="e">
        <f>SUMIFS($S32:$SU32,$S$2:$SU$2,UL$2,$S$1:$SU$1,UM$11)/UN$1*UN$13</f>
        <v>#DIV/0!</v>
      </c>
      <c r="UM32" s="44"/>
      <c r="UN32" s="44"/>
      <c r="UO32" s="44"/>
      <c r="UP32" s="8"/>
      <c r="UQ32" s="53"/>
      <c r="UR32" s="164" t="e">
        <f>SUMIFS($S32:$SU32,$S$2:$SU$2,UR$2,$S$1:$SU$1,US$11)/UT$1*UT$13</f>
        <v>#DIV/0!</v>
      </c>
      <c r="US32" s="44"/>
      <c r="UT32" s="44"/>
      <c r="UU32" s="44"/>
      <c r="UV32" s="8"/>
      <c r="UW32" s="53"/>
      <c r="UX32" s="164">
        <f>SUMIFS($S32:$SU32,$S$2:$SU$2,UX$2,$S$1:$SU$1,UY$11)/UZ$1*UZ$13</f>
        <v>35.928143712574851</v>
      </c>
      <c r="UY32" s="44"/>
      <c r="UZ32" s="44"/>
      <c r="VA32" s="44"/>
      <c r="VB32" s="8"/>
      <c r="VC32" s="53"/>
      <c r="VD32" s="164" t="e">
        <f>SUMIFS($S32:$SU32,$S$2:$SU$2,VD$2,$S$1:$SU$1,VE$11)/VF$1*VF$13</f>
        <v>#DIV/0!</v>
      </c>
      <c r="VE32" s="44"/>
      <c r="VF32" s="44"/>
      <c r="VG32" s="44"/>
      <c r="VH32" s="8"/>
      <c r="VI32" s="53"/>
      <c r="VJ32" s="164" t="e">
        <f>SUMIFS($S32:$SU32,$S$2:$SU$2,VJ$2,$S$1:$SU$1,VK$11)/VL$1*VL$13</f>
        <v>#DIV/0!</v>
      </c>
      <c r="VK32" s="44"/>
      <c r="VL32" s="44"/>
      <c r="VM32" s="44"/>
      <c r="VN32" s="8"/>
      <c r="VO32" s="53"/>
    </row>
    <row r="33" spans="2:587" s="1" customFormat="1" x14ac:dyDescent="0.2">
      <c r="C33" s="98" t="s">
        <v>18</v>
      </c>
      <c r="D33" s="37">
        <f>D31-D32</f>
        <v>230.4</v>
      </c>
      <c r="E33" s="18"/>
      <c r="F33" s="23"/>
      <c r="G33" s="55"/>
      <c r="H33" s="167">
        <f>H31-H32</f>
        <v>196.00899772209567</v>
      </c>
      <c r="I33" s="42"/>
      <c r="J33" s="42"/>
      <c r="K33" s="42"/>
      <c r="L33" s="23"/>
      <c r="M33" s="55"/>
      <c r="N33" s="167">
        <f>N31-N32</f>
        <v>3441.9180000000001</v>
      </c>
      <c r="O33" s="42"/>
      <c r="P33" s="42"/>
      <c r="Q33" s="42"/>
      <c r="R33" s="23"/>
      <c r="S33" s="55"/>
      <c r="T33" s="107">
        <f>T31-T32</f>
        <v>396.3</v>
      </c>
      <c r="U33" s="18"/>
      <c r="V33" s="18"/>
      <c r="W33" s="18"/>
      <c r="X33" s="23"/>
      <c r="Y33" s="107">
        <f>Y31-Y32</f>
        <v>556.79999999999995</v>
      </c>
      <c r="Z33" s="18"/>
      <c r="AA33" s="18"/>
      <c r="AB33" s="18"/>
      <c r="AC33" s="23"/>
      <c r="AD33" s="107">
        <f t="shared" ref="AD33" si="1152">AD31-AD32</f>
        <v>416.2</v>
      </c>
      <c r="AE33" s="18"/>
      <c r="AF33" s="18"/>
      <c r="AG33" s="18"/>
      <c r="AH33" s="23"/>
      <c r="AI33" s="107">
        <f t="shared" ref="AI33" si="1153">AI31-AI32</f>
        <v>606.74400000000003</v>
      </c>
      <c r="AJ33" s="18"/>
      <c r="AK33" s="18"/>
      <c r="AL33" s="18"/>
      <c r="AM33" s="23"/>
      <c r="AN33" s="107">
        <f t="shared" ref="AN33" si="1154">AN31-AN32</f>
        <v>478.154</v>
      </c>
      <c r="AO33" s="18"/>
      <c r="AP33" s="18"/>
      <c r="AQ33" s="18"/>
      <c r="AR33" s="23"/>
      <c r="AS33" s="107">
        <f t="shared" ref="AS33" si="1155">AS31-AS32</f>
        <v>451.2</v>
      </c>
      <c r="AT33" s="18"/>
      <c r="AU33" s="18"/>
      <c r="AV33" s="18"/>
      <c r="AW33" s="23"/>
      <c r="AX33" s="107">
        <f t="shared" ref="AX33" si="1156">AX31-AX32</f>
        <v>536.52</v>
      </c>
      <c r="AY33" s="18"/>
      <c r="AZ33" s="18"/>
      <c r="BA33" s="18"/>
      <c r="BB33" s="23"/>
      <c r="BC33" s="107">
        <f t="shared" ref="BC33" si="1157">BC31-BC32</f>
        <v>0</v>
      </c>
      <c r="BD33" s="18"/>
      <c r="BE33" s="18"/>
      <c r="BF33" s="18"/>
      <c r="BG33" s="23"/>
      <c r="BH33" s="107">
        <f t="shared" ref="BH33" si="1158">BH31-BH32</f>
        <v>0</v>
      </c>
      <c r="BI33" s="18"/>
      <c r="BJ33" s="18"/>
      <c r="BK33" s="18"/>
      <c r="BL33" s="23"/>
      <c r="BM33" s="107">
        <f t="shared" ref="BM33" si="1159">BM31-BM32</f>
        <v>0</v>
      </c>
      <c r="BN33" s="18"/>
      <c r="BO33" s="18"/>
      <c r="BP33" s="18"/>
      <c r="BQ33" s="23"/>
      <c r="BR33" s="107">
        <f t="shared" ref="BR33" si="1160">BR31-BR32</f>
        <v>0</v>
      </c>
      <c r="BS33" s="18"/>
      <c r="BT33" s="18"/>
      <c r="BU33" s="18"/>
      <c r="BV33" s="23"/>
      <c r="BW33" s="107">
        <f t="shared" ref="BW33" si="1161">BW31-BW32</f>
        <v>0</v>
      </c>
      <c r="BX33" s="18"/>
      <c r="BY33" s="18"/>
      <c r="BZ33" s="18"/>
      <c r="CA33" s="23"/>
      <c r="CB33" s="107">
        <f t="shared" ref="CB33" si="1162">CB31-CB32</f>
        <v>0</v>
      </c>
      <c r="CC33" s="18"/>
      <c r="CD33" s="18"/>
      <c r="CE33" s="18"/>
      <c r="CF33" s="23"/>
      <c r="CG33" s="107">
        <f t="shared" ref="CG33" si="1163">CG31-CG32</f>
        <v>0</v>
      </c>
      <c r="CH33" s="18"/>
      <c r="CI33" s="18"/>
      <c r="CJ33" s="18"/>
      <c r="CK33" s="23"/>
      <c r="CL33" s="107">
        <f t="shared" ref="CL33" si="1164">CL31-CL32</f>
        <v>0</v>
      </c>
      <c r="CM33" s="18"/>
      <c r="CN33" s="18"/>
      <c r="CO33" s="18"/>
      <c r="CP33" s="23"/>
      <c r="CQ33" s="107">
        <f t="shared" ref="CQ33" si="1165">CQ31-CQ32</f>
        <v>0</v>
      </c>
      <c r="CR33" s="18"/>
      <c r="CS33" s="18"/>
      <c r="CT33" s="18"/>
      <c r="CU33" s="23"/>
      <c r="CV33" s="107">
        <f t="shared" ref="CV33" si="1166">CV31-CV32</f>
        <v>0</v>
      </c>
      <c r="CW33" s="18"/>
      <c r="CX33" s="18"/>
      <c r="CY33" s="18"/>
      <c r="CZ33" s="23"/>
      <c r="DA33" s="107">
        <f t="shared" ref="DA33" si="1167">DA31-DA32</f>
        <v>0</v>
      </c>
      <c r="DB33" s="18"/>
      <c r="DC33" s="18"/>
      <c r="DD33" s="18"/>
      <c r="DE33" s="23"/>
      <c r="DF33" s="107">
        <f t="shared" ref="DF33" si="1168">DF31-DF32</f>
        <v>0</v>
      </c>
      <c r="DG33" s="18"/>
      <c r="DH33" s="18"/>
      <c r="DI33" s="18"/>
      <c r="DJ33" s="23"/>
      <c r="DK33" s="107">
        <f t="shared" ref="DK33" si="1169">DK31-DK32</f>
        <v>0</v>
      </c>
      <c r="DL33" s="18"/>
      <c r="DM33" s="18"/>
      <c r="DN33" s="18"/>
      <c r="DO33" s="23"/>
      <c r="DP33" s="107">
        <f t="shared" ref="DP33" si="1170">DP31-DP32</f>
        <v>0</v>
      </c>
      <c r="DQ33" s="18"/>
      <c r="DR33" s="18"/>
      <c r="DS33" s="18"/>
      <c r="DT33" s="23"/>
      <c r="DU33" s="107">
        <f t="shared" ref="DU33" si="1171">DU31-DU32</f>
        <v>0</v>
      </c>
      <c r="DV33" s="18"/>
      <c r="DW33" s="18"/>
      <c r="DX33" s="18"/>
      <c r="DY33" s="23"/>
      <c r="DZ33" s="107">
        <f t="shared" ref="DZ33" si="1172">DZ31-DZ32</f>
        <v>0</v>
      </c>
      <c r="EA33" s="18"/>
      <c r="EB33" s="18"/>
      <c r="EC33" s="18"/>
      <c r="ED33" s="23"/>
      <c r="EE33" s="107">
        <f t="shared" ref="EE33" si="1173">EE31-EE32</f>
        <v>0</v>
      </c>
      <c r="EF33" s="18"/>
      <c r="EG33" s="18"/>
      <c r="EH33" s="18"/>
      <c r="EI33" s="23"/>
      <c r="EJ33" s="107">
        <f t="shared" ref="EJ33" si="1174">EJ31-EJ32</f>
        <v>0</v>
      </c>
      <c r="EK33" s="18"/>
      <c r="EL33" s="18"/>
      <c r="EM33" s="18"/>
      <c r="EN33" s="23"/>
      <c r="EO33" s="107">
        <f t="shared" ref="EO33" si="1175">EO31-EO32</f>
        <v>0</v>
      </c>
      <c r="EP33" s="18"/>
      <c r="EQ33" s="18"/>
      <c r="ER33" s="18"/>
      <c r="ES33" s="23"/>
      <c r="ET33" s="107">
        <f t="shared" ref="ET33" si="1176">ET31-ET32</f>
        <v>0</v>
      </c>
      <c r="EU33" s="18"/>
      <c r="EV33" s="18"/>
      <c r="EW33" s="18"/>
      <c r="EX33" s="23"/>
      <c r="EY33" s="107">
        <f t="shared" ref="EY33" si="1177">EY31-EY32</f>
        <v>0</v>
      </c>
      <c r="EZ33" s="18"/>
      <c r="FA33" s="18"/>
      <c r="FB33" s="18"/>
      <c r="FC33" s="23"/>
      <c r="FD33" s="107">
        <f t="shared" ref="FD33" si="1178">FD31-FD32</f>
        <v>0</v>
      </c>
      <c r="FE33" s="18"/>
      <c r="FF33" s="18"/>
      <c r="FG33" s="18"/>
      <c r="FH33" s="23"/>
      <c r="FI33" s="107">
        <f t="shared" ref="FI33" si="1179">FI31-FI32</f>
        <v>0</v>
      </c>
      <c r="FJ33" s="18"/>
      <c r="FK33" s="18"/>
      <c r="FL33" s="18"/>
      <c r="FM33" s="23"/>
      <c r="FN33" s="107">
        <f t="shared" ref="FN33" si="1180">FN31-FN32</f>
        <v>0</v>
      </c>
      <c r="FO33" s="18"/>
      <c r="FP33" s="18"/>
      <c r="FQ33" s="18"/>
      <c r="FR33" s="23"/>
      <c r="FS33" s="107">
        <f t="shared" ref="FS33" si="1181">FS31-FS32</f>
        <v>0</v>
      </c>
      <c r="FT33" s="18"/>
      <c r="FU33" s="18"/>
      <c r="FV33" s="18"/>
      <c r="FW33" s="23"/>
      <c r="FX33" s="107">
        <f t="shared" ref="FX33" si="1182">FX31-FX32</f>
        <v>0</v>
      </c>
      <c r="FY33" s="18"/>
      <c r="FZ33" s="18"/>
      <c r="GA33" s="18"/>
      <c r="GB33" s="23"/>
      <c r="GC33" s="107">
        <f t="shared" ref="GC33" si="1183">GC31-GC32</f>
        <v>0</v>
      </c>
      <c r="GD33" s="18"/>
      <c r="GE33" s="18"/>
      <c r="GF33" s="18"/>
      <c r="GG33" s="23"/>
      <c r="GH33" s="107">
        <f t="shared" ref="GH33" si="1184">GH31-GH32</f>
        <v>0</v>
      </c>
      <c r="GI33" s="18"/>
      <c r="GJ33" s="18"/>
      <c r="GK33" s="18"/>
      <c r="GL33" s="23"/>
      <c r="GM33" s="107">
        <f t="shared" ref="GM33" si="1185">GM31-GM32</f>
        <v>0</v>
      </c>
      <c r="GN33" s="18"/>
      <c r="GO33" s="18"/>
      <c r="GP33" s="18"/>
      <c r="GQ33" s="23"/>
      <c r="GR33" s="107">
        <f t="shared" ref="GR33" si="1186">GR31-GR32</f>
        <v>0</v>
      </c>
      <c r="GS33" s="18"/>
      <c r="GT33" s="18"/>
      <c r="GU33" s="18"/>
      <c r="GV33" s="23"/>
      <c r="GW33" s="107">
        <f t="shared" ref="GW33" si="1187">GW31-GW32</f>
        <v>0</v>
      </c>
      <c r="GX33" s="18"/>
      <c r="GY33" s="18"/>
      <c r="GZ33" s="18"/>
      <c r="HA33" s="23"/>
      <c r="HB33" s="107">
        <f t="shared" ref="HB33" si="1188">HB31-HB32</f>
        <v>0</v>
      </c>
      <c r="HC33" s="18"/>
      <c r="HD33" s="18"/>
      <c r="HE33" s="18"/>
      <c r="HF33" s="23"/>
      <c r="HG33" s="107">
        <f t="shared" ref="HG33" si="1189">HG31-HG32</f>
        <v>0</v>
      </c>
      <c r="HH33" s="18"/>
      <c r="HI33" s="18"/>
      <c r="HJ33" s="18"/>
      <c r="HK33" s="23"/>
      <c r="HL33" s="107">
        <f t="shared" ref="HL33" si="1190">HL31-HL32</f>
        <v>0</v>
      </c>
      <c r="HM33" s="18"/>
      <c r="HN33" s="18"/>
      <c r="HO33" s="18"/>
      <c r="HP33" s="23"/>
      <c r="HQ33" s="107">
        <f t="shared" ref="HQ33" si="1191">HQ31-HQ32</f>
        <v>0</v>
      </c>
      <c r="HR33" s="18"/>
      <c r="HS33" s="18"/>
      <c r="HT33" s="18"/>
      <c r="HU33" s="23"/>
      <c r="HV33" s="107">
        <f t="shared" ref="HV33" si="1192">HV31-HV32</f>
        <v>0</v>
      </c>
      <c r="HW33" s="18"/>
      <c r="HX33" s="18"/>
      <c r="HY33" s="18"/>
      <c r="HZ33" s="23"/>
      <c r="IA33" s="107">
        <f t="shared" ref="IA33" si="1193">IA31-IA32</f>
        <v>0</v>
      </c>
      <c r="IB33" s="18"/>
      <c r="IC33" s="18"/>
      <c r="ID33" s="18"/>
      <c r="IE33" s="23"/>
      <c r="IF33" s="107">
        <f t="shared" ref="IF33" si="1194">IF31-IF32</f>
        <v>0</v>
      </c>
      <c r="IG33" s="18"/>
      <c r="IH33" s="18"/>
      <c r="II33" s="18"/>
      <c r="IJ33" s="23"/>
      <c r="IK33" s="107">
        <f t="shared" ref="IK33" si="1195">IK31-IK32</f>
        <v>0</v>
      </c>
      <c r="IL33" s="18"/>
      <c r="IM33" s="18"/>
      <c r="IN33" s="18"/>
      <c r="IO33" s="23"/>
      <c r="IP33" s="107">
        <f t="shared" ref="IP33" si="1196">IP31-IP32</f>
        <v>0</v>
      </c>
      <c r="IQ33" s="18"/>
      <c r="IR33" s="18"/>
      <c r="IS33" s="18"/>
      <c r="IT33" s="23"/>
      <c r="IU33" s="107">
        <f t="shared" ref="IU33" si="1197">IU31-IU32</f>
        <v>0</v>
      </c>
      <c r="IV33" s="18"/>
      <c r="IW33" s="18"/>
      <c r="IX33" s="18"/>
      <c r="IY33" s="23"/>
      <c r="IZ33" s="107">
        <f t="shared" ref="IZ33" si="1198">IZ31-IZ32</f>
        <v>0</v>
      </c>
      <c r="JA33" s="18"/>
      <c r="JB33" s="18"/>
      <c r="JC33" s="18"/>
      <c r="JD33" s="23"/>
      <c r="JE33" s="107">
        <f t="shared" ref="JE33" si="1199">JE31-JE32</f>
        <v>0</v>
      </c>
      <c r="JF33" s="18"/>
      <c r="JG33" s="18"/>
      <c r="JH33" s="18"/>
      <c r="JI33" s="23"/>
      <c r="JJ33" s="107">
        <f t="shared" ref="JJ33" si="1200">JJ31-JJ32</f>
        <v>0</v>
      </c>
      <c r="JK33" s="18"/>
      <c r="JL33" s="18"/>
      <c r="JM33" s="18"/>
      <c r="JN33" s="23"/>
      <c r="JO33" s="107">
        <f t="shared" ref="JO33" si="1201">JO31-JO32</f>
        <v>0</v>
      </c>
      <c r="JP33" s="18"/>
      <c r="JQ33" s="18"/>
      <c r="JR33" s="18"/>
      <c r="JS33" s="23"/>
      <c r="JT33" s="107">
        <f t="shared" ref="JT33" si="1202">JT31-JT32</f>
        <v>0</v>
      </c>
      <c r="JU33" s="18"/>
      <c r="JV33" s="18"/>
      <c r="JW33" s="18"/>
      <c r="JX33" s="23"/>
      <c r="JY33" s="107">
        <f t="shared" ref="JY33" si="1203">JY31-JY32</f>
        <v>0</v>
      </c>
      <c r="JZ33" s="18"/>
      <c r="KA33" s="18"/>
      <c r="KB33" s="18"/>
      <c r="KC33" s="23"/>
      <c r="KD33" s="107">
        <f t="shared" ref="KD33" si="1204">KD31-KD32</f>
        <v>0</v>
      </c>
      <c r="KE33" s="18"/>
      <c r="KF33" s="18"/>
      <c r="KG33" s="18"/>
      <c r="KH33" s="23"/>
      <c r="KI33" s="107">
        <f t="shared" ref="KI33" si="1205">KI31-KI32</f>
        <v>0</v>
      </c>
      <c r="KJ33" s="18"/>
      <c r="KK33" s="18"/>
      <c r="KL33" s="18"/>
      <c r="KM33" s="23"/>
      <c r="KN33" s="107">
        <f t="shared" ref="KN33" si="1206">KN31-KN32</f>
        <v>0</v>
      </c>
      <c r="KO33" s="18"/>
      <c r="KP33" s="18"/>
      <c r="KQ33" s="18"/>
      <c r="KR33" s="23"/>
      <c r="KS33" s="107">
        <f t="shared" ref="KS33" si="1207">KS31-KS32</f>
        <v>0</v>
      </c>
      <c r="KT33" s="18"/>
      <c r="KU33" s="18"/>
      <c r="KV33" s="18"/>
      <c r="KW33" s="23"/>
      <c r="KX33" s="107">
        <f t="shared" ref="KX33" si="1208">KX31-KX32</f>
        <v>0</v>
      </c>
      <c r="KY33" s="18"/>
      <c r="KZ33" s="18"/>
      <c r="LA33" s="18"/>
      <c r="LB33" s="23"/>
      <c r="LC33" s="107">
        <f t="shared" ref="LC33" si="1209">LC31-LC32</f>
        <v>0</v>
      </c>
      <c r="LD33" s="18"/>
      <c r="LE33" s="18"/>
      <c r="LF33" s="18"/>
      <c r="LG33" s="23"/>
      <c r="LH33" s="107">
        <f t="shared" ref="LH33" si="1210">LH31-LH32</f>
        <v>0</v>
      </c>
      <c r="LI33" s="18"/>
      <c r="LJ33" s="18"/>
      <c r="LK33" s="18"/>
      <c r="LL33" s="23"/>
      <c r="LM33" s="107">
        <f t="shared" ref="LM33" si="1211">LM31-LM32</f>
        <v>0</v>
      </c>
      <c r="LN33" s="18"/>
      <c r="LO33" s="18"/>
      <c r="LP33" s="18"/>
      <c r="LQ33" s="23"/>
      <c r="LR33" s="107">
        <f t="shared" ref="LR33" si="1212">LR31-LR32</f>
        <v>0</v>
      </c>
      <c r="LS33" s="18"/>
      <c r="LT33" s="18"/>
      <c r="LU33" s="18"/>
      <c r="LV33" s="23"/>
      <c r="LW33" s="107">
        <f t="shared" ref="LW33" si="1213">LW31-LW32</f>
        <v>0</v>
      </c>
      <c r="LX33" s="18"/>
      <c r="LY33" s="18"/>
      <c r="LZ33" s="18"/>
      <c r="MA33" s="23"/>
      <c r="MB33" s="107">
        <f t="shared" ref="MB33" si="1214">MB31-MB32</f>
        <v>0</v>
      </c>
      <c r="MC33" s="18"/>
      <c r="MD33" s="18"/>
      <c r="ME33" s="18"/>
      <c r="MF33" s="23"/>
      <c r="MG33" s="107">
        <f t="shared" ref="MG33" si="1215">MG31-MG32</f>
        <v>0</v>
      </c>
      <c r="MH33" s="18"/>
      <c r="MI33" s="18"/>
      <c r="MJ33" s="18"/>
      <c r="MK33" s="23"/>
      <c r="ML33" s="107">
        <f t="shared" ref="ML33" si="1216">ML31-ML32</f>
        <v>0</v>
      </c>
      <c r="MM33" s="18"/>
      <c r="MN33" s="18"/>
      <c r="MO33" s="18"/>
      <c r="MP33" s="23"/>
      <c r="MQ33" s="107">
        <f t="shared" ref="MQ33" si="1217">MQ31-MQ32</f>
        <v>0</v>
      </c>
      <c r="MR33" s="18"/>
      <c r="MS33" s="18"/>
      <c r="MT33" s="18"/>
      <c r="MU33" s="23"/>
      <c r="MV33" s="107">
        <f t="shared" ref="MV33" si="1218">MV31-MV32</f>
        <v>0</v>
      </c>
      <c r="MW33" s="18"/>
      <c r="MX33" s="18"/>
      <c r="MY33" s="18"/>
      <c r="MZ33" s="23"/>
      <c r="NA33" s="107">
        <f t="shared" ref="NA33" si="1219">NA31-NA32</f>
        <v>0</v>
      </c>
      <c r="NB33" s="18"/>
      <c r="NC33" s="18"/>
      <c r="ND33" s="18"/>
      <c r="NE33" s="23"/>
      <c r="NF33" s="107">
        <f t="shared" ref="NF33" si="1220">NF31-NF32</f>
        <v>0</v>
      </c>
      <c r="NG33" s="18"/>
      <c r="NH33" s="18"/>
      <c r="NI33" s="18"/>
      <c r="NJ33" s="23"/>
      <c r="NK33" s="107">
        <f t="shared" ref="NK33" si="1221">NK31-NK32</f>
        <v>0</v>
      </c>
      <c r="NL33" s="18"/>
      <c r="NM33" s="18"/>
      <c r="NN33" s="18"/>
      <c r="NO33" s="23"/>
      <c r="NP33" s="107">
        <f t="shared" ref="NP33" si="1222">NP31-NP32</f>
        <v>0</v>
      </c>
      <c r="NQ33" s="18"/>
      <c r="NR33" s="18"/>
      <c r="NS33" s="18"/>
      <c r="NT33" s="23"/>
      <c r="NU33" s="107">
        <f t="shared" ref="NU33" si="1223">NU31-NU32</f>
        <v>0</v>
      </c>
      <c r="NV33" s="18"/>
      <c r="NW33" s="18"/>
      <c r="NX33" s="18"/>
      <c r="NY33" s="23"/>
      <c r="NZ33" s="107">
        <f t="shared" ref="NZ33" si="1224">NZ31-NZ32</f>
        <v>0</v>
      </c>
      <c r="OA33" s="18"/>
      <c r="OB33" s="18"/>
      <c r="OC33" s="18"/>
      <c r="OD33" s="23"/>
      <c r="OE33" s="107">
        <f t="shared" ref="OE33" si="1225">OE31-OE32</f>
        <v>0</v>
      </c>
      <c r="OF33" s="18"/>
      <c r="OG33" s="18"/>
      <c r="OH33" s="18"/>
      <c r="OI33" s="23"/>
      <c r="OJ33" s="107">
        <f t="shared" ref="OJ33" si="1226">OJ31-OJ32</f>
        <v>0</v>
      </c>
      <c r="OK33" s="18"/>
      <c r="OL33" s="18"/>
      <c r="OM33" s="18"/>
      <c r="ON33" s="23"/>
      <c r="OO33" s="107">
        <f t="shared" ref="OO33" si="1227">OO31-OO32</f>
        <v>0</v>
      </c>
      <c r="OP33" s="18"/>
      <c r="OQ33" s="18"/>
      <c r="OR33" s="18"/>
      <c r="OS33" s="23"/>
      <c r="OT33" s="107">
        <f t="shared" ref="OT33" si="1228">OT31-OT32</f>
        <v>0</v>
      </c>
      <c r="OU33" s="18"/>
      <c r="OV33" s="18"/>
      <c r="OW33" s="18"/>
      <c r="OX33" s="23"/>
      <c r="OY33" s="107">
        <f t="shared" ref="OY33" si="1229">OY31-OY32</f>
        <v>0</v>
      </c>
      <c r="OZ33" s="18"/>
      <c r="PA33" s="18"/>
      <c r="PB33" s="18"/>
      <c r="PC33" s="23"/>
      <c r="PD33" s="107">
        <f t="shared" ref="PD33" si="1230">PD31-PD32</f>
        <v>0</v>
      </c>
      <c r="PE33" s="18"/>
      <c r="PF33" s="18"/>
      <c r="PG33" s="18"/>
      <c r="PH33" s="23"/>
      <c r="PI33" s="107">
        <f t="shared" ref="PI33" si="1231">PI31-PI32</f>
        <v>0</v>
      </c>
      <c r="PJ33" s="18"/>
      <c r="PK33" s="18"/>
      <c r="PL33" s="18"/>
      <c r="PM33" s="23"/>
      <c r="PN33" s="107">
        <f t="shared" ref="PN33" si="1232">PN31-PN32</f>
        <v>0</v>
      </c>
      <c r="PO33" s="18"/>
      <c r="PP33" s="18"/>
      <c r="PQ33" s="18"/>
      <c r="PR33" s="23"/>
      <c r="PS33" s="107">
        <f t="shared" ref="PS33" si="1233">PS31-PS32</f>
        <v>0</v>
      </c>
      <c r="PT33" s="18"/>
      <c r="PU33" s="18"/>
      <c r="PV33" s="18"/>
      <c r="PW33" s="23"/>
      <c r="PX33" s="107">
        <f t="shared" ref="PX33" si="1234">PX31-PX32</f>
        <v>0</v>
      </c>
      <c r="PY33" s="18"/>
      <c r="PZ33" s="18"/>
      <c r="QA33" s="18"/>
      <c r="QB33" s="23"/>
      <c r="QC33" s="107">
        <f t="shared" ref="QC33" si="1235">QC31-QC32</f>
        <v>0</v>
      </c>
      <c r="QD33" s="18"/>
      <c r="QE33" s="18"/>
      <c r="QF33" s="18"/>
      <c r="QG33" s="23"/>
      <c r="QH33" s="107">
        <f t="shared" ref="QH33" si="1236">QH31-QH32</f>
        <v>0</v>
      </c>
      <c r="QI33" s="18"/>
      <c r="QJ33" s="18"/>
      <c r="QK33" s="18"/>
      <c r="QL33" s="23"/>
      <c r="QM33" s="107">
        <f t="shared" ref="QM33" si="1237">QM31-QM32</f>
        <v>0</v>
      </c>
      <c r="QN33" s="18"/>
      <c r="QO33" s="18"/>
      <c r="QP33" s="18"/>
      <c r="QQ33" s="23"/>
      <c r="QR33" s="107">
        <f t="shared" ref="QR33" si="1238">QR31-QR32</f>
        <v>0</v>
      </c>
      <c r="QS33" s="18"/>
      <c r="QT33" s="18"/>
      <c r="QU33" s="18"/>
      <c r="QV33" s="23"/>
      <c r="QW33" s="107">
        <f t="shared" ref="QW33" si="1239">QW31-QW32</f>
        <v>0</v>
      </c>
      <c r="QX33" s="18"/>
      <c r="QY33" s="18"/>
      <c r="QZ33" s="18"/>
      <c r="RA33" s="23"/>
      <c r="RB33" s="107">
        <f t="shared" ref="RB33" si="1240">RB31-RB32</f>
        <v>0</v>
      </c>
      <c r="RC33" s="18"/>
      <c r="RD33" s="18"/>
      <c r="RE33" s="18"/>
      <c r="RF33" s="23"/>
      <c r="RG33" s="107">
        <f t="shared" ref="RG33" si="1241">RG31-RG32</f>
        <v>0</v>
      </c>
      <c r="RH33" s="18"/>
      <c r="RI33" s="18"/>
      <c r="RJ33" s="18"/>
      <c r="RK33" s="23"/>
      <c r="RL33" s="107">
        <f t="shared" ref="RL33" si="1242">RL31-RL32</f>
        <v>0</v>
      </c>
      <c r="RM33" s="18"/>
      <c r="RN33" s="18"/>
      <c r="RO33" s="18"/>
      <c r="RP33" s="23"/>
      <c r="RQ33" s="107">
        <f t="shared" ref="RQ33" si="1243">RQ31-RQ32</f>
        <v>0</v>
      </c>
      <c r="RR33" s="18"/>
      <c r="RS33" s="18"/>
      <c r="RT33" s="18"/>
      <c r="RU33" s="23"/>
      <c r="RV33" s="107">
        <f t="shared" ref="RV33" si="1244">RV31-RV32</f>
        <v>0</v>
      </c>
      <c r="RW33" s="18"/>
      <c r="RX33" s="18"/>
      <c r="RY33" s="18"/>
      <c r="RZ33" s="23"/>
      <c r="SA33" s="107">
        <f t="shared" ref="SA33" si="1245">SA31-SA32</f>
        <v>0</v>
      </c>
      <c r="SB33" s="18"/>
      <c r="SC33" s="18"/>
      <c r="SD33" s="18"/>
      <c r="SE33" s="23"/>
      <c r="SF33" s="107">
        <f t="shared" ref="SF33" si="1246">SF31-SF32</f>
        <v>0</v>
      </c>
      <c r="SG33" s="18"/>
      <c r="SH33" s="18"/>
      <c r="SI33" s="18"/>
      <c r="SJ33" s="23"/>
      <c r="SK33" s="107">
        <f t="shared" ref="SK33" si="1247">SK31-SK32</f>
        <v>0</v>
      </c>
      <c r="SL33" s="18"/>
      <c r="SM33" s="18"/>
      <c r="SN33" s="18"/>
      <c r="SO33" s="23"/>
      <c r="SP33" s="107">
        <f t="shared" ref="SP33" si="1248">SP31-SP32</f>
        <v>0</v>
      </c>
      <c r="SQ33" s="18"/>
      <c r="SR33" s="18"/>
      <c r="SS33" s="18"/>
      <c r="ST33" s="23"/>
      <c r="SU33" s="55"/>
      <c r="SV33" s="167">
        <f>SV31-SV32</f>
        <v>188.71428571428572</v>
      </c>
      <c r="SW33" s="42"/>
      <c r="SX33" s="42"/>
      <c r="SY33" s="42"/>
      <c r="SZ33" s="23"/>
      <c r="TA33" s="55"/>
      <c r="TB33" s="167">
        <f>TB31-TB32</f>
        <v>185.6</v>
      </c>
      <c r="TC33" s="42"/>
      <c r="TD33" s="42"/>
      <c r="TE33" s="42"/>
      <c r="TF33" s="23"/>
      <c r="TG33" s="55"/>
      <c r="TH33" s="167" t="e">
        <f>TH31-TH32</f>
        <v>#DIV/0!</v>
      </c>
      <c r="TI33" s="42"/>
      <c r="TJ33" s="42"/>
      <c r="TK33" s="42"/>
      <c r="TL33" s="23"/>
      <c r="TM33" s="55"/>
      <c r="TN33" s="167">
        <f>TN31-TN32</f>
        <v>198.19047619047618</v>
      </c>
      <c r="TO33" s="42"/>
      <c r="TP33" s="42"/>
      <c r="TQ33" s="42"/>
      <c r="TR33" s="23"/>
      <c r="TS33" s="55"/>
      <c r="TT33" s="167" t="e">
        <f>TT31-TT32</f>
        <v>#DIV/0!</v>
      </c>
      <c r="TU33" s="42"/>
      <c r="TV33" s="42"/>
      <c r="TW33" s="42"/>
      <c r="TX33" s="23"/>
      <c r="TY33" s="55"/>
      <c r="TZ33" s="167">
        <f>TZ31-TZ32</f>
        <v>205.67593220338983</v>
      </c>
      <c r="UA33" s="42"/>
      <c r="UB33" s="42"/>
      <c r="UC33" s="42"/>
      <c r="UD33" s="23"/>
      <c r="UE33" s="55"/>
      <c r="UF33" s="167">
        <f>UF31-UF32</f>
        <v>199.23083333333332</v>
      </c>
      <c r="UG33" s="42"/>
      <c r="UH33" s="42"/>
      <c r="UI33" s="42"/>
      <c r="UJ33" s="23"/>
      <c r="UK33" s="55"/>
      <c r="UL33" s="167" t="e">
        <f>UL31-UL32</f>
        <v>#DIV/0!</v>
      </c>
      <c r="UM33" s="42"/>
      <c r="UN33" s="42"/>
      <c r="UO33" s="42"/>
      <c r="UP33" s="23"/>
      <c r="UQ33" s="55"/>
      <c r="UR33" s="167" t="e">
        <f>UR31-UR32</f>
        <v>#DIV/0!</v>
      </c>
      <c r="US33" s="42"/>
      <c r="UT33" s="42"/>
      <c r="UU33" s="42"/>
      <c r="UV33" s="23"/>
      <c r="UW33" s="55"/>
      <c r="UX33" s="167">
        <f>UX31-UX32</f>
        <v>197.14970059880238</v>
      </c>
      <c r="UY33" s="42"/>
      <c r="UZ33" s="42"/>
      <c r="VA33" s="42"/>
      <c r="VB33" s="23"/>
      <c r="VC33" s="55"/>
      <c r="VD33" s="167" t="e">
        <f>VD31-VD32</f>
        <v>#DIV/0!</v>
      </c>
      <c r="VE33" s="42"/>
      <c r="VF33" s="42"/>
      <c r="VG33" s="42"/>
      <c r="VH33" s="23"/>
      <c r="VI33" s="55"/>
      <c r="VJ33" s="167" t="e">
        <f>VJ31-VJ32</f>
        <v>#DIV/0!</v>
      </c>
      <c r="VK33" s="42"/>
      <c r="VL33" s="42"/>
      <c r="VM33" s="42"/>
      <c r="VN33" s="23"/>
      <c r="VO33" s="55"/>
    </row>
    <row r="34" spans="2:587" s="1" customFormat="1" x14ac:dyDescent="0.2">
      <c r="C34" s="215" t="s">
        <v>223</v>
      </c>
      <c r="D34" s="216">
        <v>80</v>
      </c>
      <c r="E34" s="18"/>
      <c r="F34" s="23"/>
      <c r="G34" s="55"/>
      <c r="H34" s="100">
        <f>H33/H13*1000</f>
        <v>98.004498861047836</v>
      </c>
      <c r="I34" s="19">
        <f>(H34-$D$34)/$D$34</f>
        <v>0.22505623576309794</v>
      </c>
      <c r="J34" s="63">
        <f>J28*H34/1000</f>
        <v>2.5492214630108746E-2</v>
      </c>
      <c r="K34" s="63"/>
      <c r="L34" s="23"/>
      <c r="M34" s="55"/>
      <c r="N34" s="100">
        <f>N33/N13*1000</f>
        <v>98.004498861047836</v>
      </c>
      <c r="O34" s="19">
        <f>(N34-$D$34)/$D$34</f>
        <v>0.22505623576309794</v>
      </c>
      <c r="P34" s="63">
        <f>P28*N34/1000</f>
        <v>2.5492214630108746E-2</v>
      </c>
      <c r="Q34" s="63"/>
      <c r="R34" s="23"/>
      <c r="S34" s="55"/>
      <c r="T34" s="100">
        <f>T33/T13*1000</f>
        <v>94.357142857142861</v>
      </c>
      <c r="U34" s="19">
        <f>(T34-$D$34)/$D$34</f>
        <v>0.17946428571428577</v>
      </c>
      <c r="V34" s="63">
        <f>V28*T34/1000</f>
        <v>2.4463909992741353E-2</v>
      </c>
      <c r="W34" s="63"/>
      <c r="X34" s="23"/>
      <c r="Y34" s="100">
        <f>Y33/Y13*1000</f>
        <v>92.8</v>
      </c>
      <c r="Z34" s="19">
        <f>(Y34-$D$34)/$D$34</f>
        <v>0.15999999999999998</v>
      </c>
      <c r="AA34" s="63">
        <f>AA28*Y34/1000</f>
        <v>2.4118546689303914E-2</v>
      </c>
      <c r="AB34" s="63"/>
      <c r="AC34" s="23"/>
      <c r="AD34" s="100">
        <f>AD33/AD13*1000</f>
        <v>99.095238095238102</v>
      </c>
      <c r="AE34" s="19">
        <f t="shared" ref="AE34" si="1249">(AD34-$D$34)/$D$34</f>
        <v>0.23869047619047629</v>
      </c>
      <c r="AF34" s="63">
        <f t="shared" ref="AF34" si="1250">AF28*AD34/1000</f>
        <v>2.5754667313444904E-2</v>
      </c>
      <c r="AG34" s="63"/>
      <c r="AH34" s="23"/>
      <c r="AI34" s="100">
        <f>AI33/AI13*1000</f>
        <v>102.83796610169492</v>
      </c>
      <c r="AJ34" s="19">
        <f t="shared" ref="AJ34" si="1251">(AI34-$D$34)/$D$34</f>
        <v>0.28547457627118644</v>
      </c>
      <c r="AK34" s="63">
        <f t="shared" ref="AK34" si="1252">AK28*AI34/1000</f>
        <v>2.6720878004987115E-2</v>
      </c>
      <c r="AL34" s="63"/>
      <c r="AM34" s="23"/>
      <c r="AN34" s="100">
        <f>AN33/AN13*1000</f>
        <v>99.615416666666661</v>
      </c>
      <c r="AO34" s="19">
        <f t="shared" ref="AO34" si="1253">(AN34-$D$34)/$D$34</f>
        <v>0.24519270833333326</v>
      </c>
      <c r="AP34" s="63">
        <f t="shared" ref="AP34" si="1254">AP28*AN34/1000</f>
        <v>2.5985327578584714E-2</v>
      </c>
      <c r="AQ34" s="63"/>
      <c r="AR34" s="23"/>
      <c r="AS34" s="100">
        <f>AS33/AS13*1000</f>
        <v>96.410256410256409</v>
      </c>
      <c r="AT34" s="19">
        <f t="shared" ref="AT34" si="1255">(AS34-$D$34)/$D$34</f>
        <v>0.20512820512820512</v>
      </c>
      <c r="AU34" s="63">
        <f t="shared" ref="AU34" si="1256">AU28*AS34/1000</f>
        <v>2.5056845587915197E-2</v>
      </c>
      <c r="AV34" s="63"/>
      <c r="AW34" s="23"/>
      <c r="AX34" s="100">
        <f>AX33/AX13*1000</f>
        <v>100.47191011235955</v>
      </c>
      <c r="AY34" s="19">
        <f t="shared" ref="AY34" si="1257">(AX34-$D$34)/$D$34</f>
        <v>0.25589887640449438</v>
      </c>
      <c r="AZ34" s="63">
        <f t="shared" ref="AZ34" si="1258">AZ28*AX34/1000</f>
        <v>2.6213344933366977E-2</v>
      </c>
      <c r="BA34" s="63"/>
      <c r="BB34" s="23"/>
      <c r="BC34" s="100" t="e">
        <f>BC33/BC13*1000</f>
        <v>#DIV/0!</v>
      </c>
      <c r="BD34" s="19" t="e">
        <f t="shared" ref="BD34" si="1259">(BC34-$D$34)/$D$34</f>
        <v>#DIV/0!</v>
      </c>
      <c r="BE34" s="63" t="e">
        <f t="shared" ref="BE34" si="1260">BE28*BC34/1000</f>
        <v>#DIV/0!</v>
      </c>
      <c r="BF34" s="63"/>
      <c r="BG34" s="23"/>
      <c r="BH34" s="100" t="e">
        <f>BH33/BH13*1000</f>
        <v>#DIV/0!</v>
      </c>
      <c r="BI34" s="19" t="e">
        <f t="shared" ref="BI34" si="1261">(BH34-$D$34)/$D$34</f>
        <v>#DIV/0!</v>
      </c>
      <c r="BJ34" s="63" t="e">
        <f t="shared" ref="BJ34" si="1262">BJ28*BH34/1000</f>
        <v>#DIV/0!</v>
      </c>
      <c r="BK34" s="63"/>
      <c r="BL34" s="23"/>
      <c r="BM34" s="100" t="e">
        <f>BM33/BM13*1000</f>
        <v>#DIV/0!</v>
      </c>
      <c r="BN34" s="19" t="e">
        <f t="shared" ref="BN34" si="1263">(BM34-$D$34)/$D$34</f>
        <v>#DIV/0!</v>
      </c>
      <c r="BO34" s="63" t="e">
        <f t="shared" ref="BO34" si="1264">BO28*BM34/1000</f>
        <v>#DIV/0!</v>
      </c>
      <c r="BP34" s="63"/>
      <c r="BQ34" s="23"/>
      <c r="BR34" s="100" t="e">
        <f>BR33/BR13*1000</f>
        <v>#DIV/0!</v>
      </c>
      <c r="BS34" s="19" t="e">
        <f t="shared" ref="BS34" si="1265">(BR34-$D$34)/$D$34</f>
        <v>#DIV/0!</v>
      </c>
      <c r="BT34" s="63" t="e">
        <f t="shared" ref="BT34" si="1266">BT28*BR34/1000</f>
        <v>#DIV/0!</v>
      </c>
      <c r="BU34" s="63"/>
      <c r="BV34" s="23"/>
      <c r="BW34" s="100" t="e">
        <f>BW33/BW13*1000</f>
        <v>#DIV/0!</v>
      </c>
      <c r="BX34" s="19" t="e">
        <f t="shared" ref="BX34" si="1267">(BW34-$D$34)/$D$34</f>
        <v>#DIV/0!</v>
      </c>
      <c r="BY34" s="63" t="e">
        <f t="shared" ref="BY34" si="1268">BY28*BW34/1000</f>
        <v>#DIV/0!</v>
      </c>
      <c r="BZ34" s="63"/>
      <c r="CA34" s="23"/>
      <c r="CB34" s="100" t="e">
        <f>CB33/CB13*1000</f>
        <v>#DIV/0!</v>
      </c>
      <c r="CC34" s="19" t="e">
        <f t="shared" ref="CC34" si="1269">(CB34-$D$34)/$D$34</f>
        <v>#DIV/0!</v>
      </c>
      <c r="CD34" s="63" t="e">
        <f t="shared" ref="CD34" si="1270">CD28*CB34/1000</f>
        <v>#DIV/0!</v>
      </c>
      <c r="CE34" s="63"/>
      <c r="CF34" s="23"/>
      <c r="CG34" s="100" t="e">
        <f>CG33/CG13*1000</f>
        <v>#DIV/0!</v>
      </c>
      <c r="CH34" s="19" t="e">
        <f t="shared" ref="CH34" si="1271">(CG34-$D$34)/$D$34</f>
        <v>#DIV/0!</v>
      </c>
      <c r="CI34" s="63" t="e">
        <f t="shared" ref="CI34" si="1272">CI28*CG34/1000</f>
        <v>#DIV/0!</v>
      </c>
      <c r="CJ34" s="63"/>
      <c r="CK34" s="23"/>
      <c r="CL34" s="100" t="e">
        <f>CL33/CL13*1000</f>
        <v>#DIV/0!</v>
      </c>
      <c r="CM34" s="19" t="e">
        <f t="shared" ref="CM34" si="1273">(CL34-$D$34)/$D$34</f>
        <v>#DIV/0!</v>
      </c>
      <c r="CN34" s="63" t="e">
        <f t="shared" ref="CN34" si="1274">CN28*CL34/1000</f>
        <v>#DIV/0!</v>
      </c>
      <c r="CO34" s="63"/>
      <c r="CP34" s="23"/>
      <c r="CQ34" s="100" t="e">
        <f>CQ33/CQ13*1000</f>
        <v>#DIV/0!</v>
      </c>
      <c r="CR34" s="19" t="e">
        <f t="shared" ref="CR34" si="1275">(CQ34-$D$34)/$D$34</f>
        <v>#DIV/0!</v>
      </c>
      <c r="CS34" s="63" t="e">
        <f t="shared" ref="CS34" si="1276">CS28*CQ34/1000</f>
        <v>#DIV/0!</v>
      </c>
      <c r="CT34" s="63"/>
      <c r="CU34" s="23"/>
      <c r="CV34" s="100" t="e">
        <f>CV33/CV13*1000</f>
        <v>#DIV/0!</v>
      </c>
      <c r="CW34" s="19" t="e">
        <f t="shared" ref="CW34" si="1277">(CV34-$D$34)/$D$34</f>
        <v>#DIV/0!</v>
      </c>
      <c r="CX34" s="63" t="e">
        <f t="shared" ref="CX34" si="1278">CX28*CV34/1000</f>
        <v>#DIV/0!</v>
      </c>
      <c r="CY34" s="63"/>
      <c r="CZ34" s="23"/>
      <c r="DA34" s="100" t="e">
        <f>DA33/DA13*1000</f>
        <v>#DIV/0!</v>
      </c>
      <c r="DB34" s="19" t="e">
        <f t="shared" ref="DB34" si="1279">(DA34-$D$34)/$D$34</f>
        <v>#DIV/0!</v>
      </c>
      <c r="DC34" s="63" t="e">
        <f t="shared" ref="DC34" si="1280">DC28*DA34/1000</f>
        <v>#DIV/0!</v>
      </c>
      <c r="DD34" s="63"/>
      <c r="DE34" s="23"/>
      <c r="DF34" s="100" t="e">
        <f>DF33/DF13*1000</f>
        <v>#DIV/0!</v>
      </c>
      <c r="DG34" s="19" t="e">
        <f t="shared" ref="DG34" si="1281">(DF34-$D$34)/$D$34</f>
        <v>#DIV/0!</v>
      </c>
      <c r="DH34" s="63" t="e">
        <f t="shared" ref="DH34" si="1282">DH28*DF34/1000</f>
        <v>#DIV/0!</v>
      </c>
      <c r="DI34" s="63"/>
      <c r="DJ34" s="23"/>
      <c r="DK34" s="100" t="e">
        <f>DK33/DK13*1000</f>
        <v>#DIV/0!</v>
      </c>
      <c r="DL34" s="19" t="e">
        <f t="shared" ref="DL34" si="1283">(DK34-$D$34)/$D$34</f>
        <v>#DIV/0!</v>
      </c>
      <c r="DM34" s="63" t="e">
        <f t="shared" ref="DM34" si="1284">DM28*DK34/1000</f>
        <v>#DIV/0!</v>
      </c>
      <c r="DN34" s="63"/>
      <c r="DO34" s="23"/>
      <c r="DP34" s="100" t="e">
        <f>DP33/DP13*1000</f>
        <v>#DIV/0!</v>
      </c>
      <c r="DQ34" s="19" t="e">
        <f t="shared" ref="DQ34" si="1285">(DP34-$D$34)/$D$34</f>
        <v>#DIV/0!</v>
      </c>
      <c r="DR34" s="63" t="e">
        <f t="shared" ref="DR34" si="1286">DR28*DP34/1000</f>
        <v>#DIV/0!</v>
      </c>
      <c r="DS34" s="63"/>
      <c r="DT34" s="23"/>
      <c r="DU34" s="100" t="e">
        <f>DU33/DU13*1000</f>
        <v>#DIV/0!</v>
      </c>
      <c r="DV34" s="19" t="e">
        <f t="shared" ref="DV34" si="1287">(DU34-$D$34)/$D$34</f>
        <v>#DIV/0!</v>
      </c>
      <c r="DW34" s="63" t="e">
        <f t="shared" ref="DW34" si="1288">DW28*DU34/1000</f>
        <v>#DIV/0!</v>
      </c>
      <c r="DX34" s="63"/>
      <c r="DY34" s="23"/>
      <c r="DZ34" s="100" t="e">
        <f>DZ33/DZ13*1000</f>
        <v>#DIV/0!</v>
      </c>
      <c r="EA34" s="19" t="e">
        <f t="shared" ref="EA34" si="1289">(DZ34-$D$34)/$D$34</f>
        <v>#DIV/0!</v>
      </c>
      <c r="EB34" s="63" t="e">
        <f t="shared" ref="EB34" si="1290">EB28*DZ34/1000</f>
        <v>#DIV/0!</v>
      </c>
      <c r="EC34" s="63"/>
      <c r="ED34" s="23"/>
      <c r="EE34" s="100" t="e">
        <f>EE33/EE13*1000</f>
        <v>#DIV/0!</v>
      </c>
      <c r="EF34" s="19" t="e">
        <f t="shared" ref="EF34" si="1291">(EE34-$D$34)/$D$34</f>
        <v>#DIV/0!</v>
      </c>
      <c r="EG34" s="63" t="e">
        <f t="shared" ref="EG34" si="1292">EG28*EE34/1000</f>
        <v>#DIV/0!</v>
      </c>
      <c r="EH34" s="63"/>
      <c r="EI34" s="23"/>
      <c r="EJ34" s="100" t="e">
        <f>EJ33/EJ13*1000</f>
        <v>#DIV/0!</v>
      </c>
      <c r="EK34" s="19" t="e">
        <f t="shared" ref="EK34" si="1293">(EJ34-$D$34)/$D$34</f>
        <v>#DIV/0!</v>
      </c>
      <c r="EL34" s="63" t="e">
        <f t="shared" ref="EL34" si="1294">EL28*EJ34/1000</f>
        <v>#DIV/0!</v>
      </c>
      <c r="EM34" s="63"/>
      <c r="EN34" s="23"/>
      <c r="EO34" s="100" t="e">
        <f>EO33/EO13*1000</f>
        <v>#DIV/0!</v>
      </c>
      <c r="EP34" s="19" t="e">
        <f t="shared" ref="EP34" si="1295">(EO34-$D$34)/$D$34</f>
        <v>#DIV/0!</v>
      </c>
      <c r="EQ34" s="63" t="e">
        <f t="shared" ref="EQ34" si="1296">EQ28*EO34/1000</f>
        <v>#DIV/0!</v>
      </c>
      <c r="ER34" s="63"/>
      <c r="ES34" s="23"/>
      <c r="ET34" s="100" t="e">
        <f>ET33/ET13*1000</f>
        <v>#DIV/0!</v>
      </c>
      <c r="EU34" s="19" t="e">
        <f t="shared" ref="EU34" si="1297">(ET34-$D$34)/$D$34</f>
        <v>#DIV/0!</v>
      </c>
      <c r="EV34" s="63" t="e">
        <f t="shared" ref="EV34" si="1298">EV28*ET34/1000</f>
        <v>#DIV/0!</v>
      </c>
      <c r="EW34" s="63"/>
      <c r="EX34" s="23"/>
      <c r="EY34" s="100" t="e">
        <f>EY33/EY13*1000</f>
        <v>#DIV/0!</v>
      </c>
      <c r="EZ34" s="19" t="e">
        <f t="shared" ref="EZ34" si="1299">(EY34-$D$34)/$D$34</f>
        <v>#DIV/0!</v>
      </c>
      <c r="FA34" s="63" t="e">
        <f t="shared" ref="FA34" si="1300">FA28*EY34/1000</f>
        <v>#DIV/0!</v>
      </c>
      <c r="FB34" s="63"/>
      <c r="FC34" s="23"/>
      <c r="FD34" s="100" t="e">
        <f>FD33/FD13*1000</f>
        <v>#DIV/0!</v>
      </c>
      <c r="FE34" s="19" t="e">
        <f t="shared" ref="FE34" si="1301">(FD34-$D$34)/$D$34</f>
        <v>#DIV/0!</v>
      </c>
      <c r="FF34" s="63" t="e">
        <f t="shared" ref="FF34" si="1302">FF28*FD34/1000</f>
        <v>#DIV/0!</v>
      </c>
      <c r="FG34" s="63"/>
      <c r="FH34" s="23"/>
      <c r="FI34" s="100" t="e">
        <f>FI33/FI13*1000</f>
        <v>#DIV/0!</v>
      </c>
      <c r="FJ34" s="19" t="e">
        <f t="shared" ref="FJ34" si="1303">(FI34-$D$34)/$D$34</f>
        <v>#DIV/0!</v>
      </c>
      <c r="FK34" s="63" t="e">
        <f t="shared" ref="FK34" si="1304">FK28*FI34/1000</f>
        <v>#DIV/0!</v>
      </c>
      <c r="FL34" s="63"/>
      <c r="FM34" s="23"/>
      <c r="FN34" s="100" t="e">
        <f>FN33/FN13*1000</f>
        <v>#DIV/0!</v>
      </c>
      <c r="FO34" s="19" t="e">
        <f t="shared" ref="FO34" si="1305">(FN34-$D$34)/$D$34</f>
        <v>#DIV/0!</v>
      </c>
      <c r="FP34" s="63" t="e">
        <f t="shared" ref="FP34" si="1306">FP28*FN34/1000</f>
        <v>#DIV/0!</v>
      </c>
      <c r="FQ34" s="63"/>
      <c r="FR34" s="23"/>
      <c r="FS34" s="100" t="e">
        <f>FS33/FS13*1000</f>
        <v>#DIV/0!</v>
      </c>
      <c r="FT34" s="19" t="e">
        <f t="shared" ref="FT34" si="1307">(FS34-$D$34)/$D$34</f>
        <v>#DIV/0!</v>
      </c>
      <c r="FU34" s="63" t="e">
        <f t="shared" ref="FU34" si="1308">FU28*FS34/1000</f>
        <v>#DIV/0!</v>
      </c>
      <c r="FV34" s="63"/>
      <c r="FW34" s="23"/>
      <c r="FX34" s="100" t="e">
        <f>FX33/FX13*1000</f>
        <v>#DIV/0!</v>
      </c>
      <c r="FY34" s="19" t="e">
        <f t="shared" ref="FY34" si="1309">(FX34-$D$34)/$D$34</f>
        <v>#DIV/0!</v>
      </c>
      <c r="FZ34" s="63" t="e">
        <f t="shared" ref="FZ34" si="1310">FZ28*FX34/1000</f>
        <v>#DIV/0!</v>
      </c>
      <c r="GA34" s="63"/>
      <c r="GB34" s="23"/>
      <c r="GC34" s="100" t="e">
        <f>GC33/GC13*1000</f>
        <v>#DIV/0!</v>
      </c>
      <c r="GD34" s="19" t="e">
        <f t="shared" ref="GD34" si="1311">(GC34-$D$34)/$D$34</f>
        <v>#DIV/0!</v>
      </c>
      <c r="GE34" s="63" t="e">
        <f t="shared" ref="GE34" si="1312">GE28*GC34/1000</f>
        <v>#DIV/0!</v>
      </c>
      <c r="GF34" s="63"/>
      <c r="GG34" s="23"/>
      <c r="GH34" s="100" t="e">
        <f>GH33/GH13*1000</f>
        <v>#DIV/0!</v>
      </c>
      <c r="GI34" s="19" t="e">
        <f t="shared" ref="GI34" si="1313">(GH34-$D$34)/$D$34</f>
        <v>#DIV/0!</v>
      </c>
      <c r="GJ34" s="63" t="e">
        <f t="shared" ref="GJ34" si="1314">GJ28*GH34/1000</f>
        <v>#DIV/0!</v>
      </c>
      <c r="GK34" s="63"/>
      <c r="GL34" s="23"/>
      <c r="GM34" s="100" t="e">
        <f>GM33/GM13*1000</f>
        <v>#DIV/0!</v>
      </c>
      <c r="GN34" s="19" t="e">
        <f t="shared" ref="GN34" si="1315">(GM34-$D$34)/$D$34</f>
        <v>#DIV/0!</v>
      </c>
      <c r="GO34" s="63" t="e">
        <f t="shared" ref="GO34" si="1316">GO28*GM34/1000</f>
        <v>#DIV/0!</v>
      </c>
      <c r="GP34" s="63"/>
      <c r="GQ34" s="23"/>
      <c r="GR34" s="100" t="e">
        <f>GR33/GR13*1000</f>
        <v>#DIV/0!</v>
      </c>
      <c r="GS34" s="19" t="e">
        <f t="shared" ref="GS34" si="1317">(GR34-$D$34)/$D$34</f>
        <v>#DIV/0!</v>
      </c>
      <c r="GT34" s="63" t="e">
        <f t="shared" ref="GT34" si="1318">GT28*GR34/1000</f>
        <v>#DIV/0!</v>
      </c>
      <c r="GU34" s="63"/>
      <c r="GV34" s="23"/>
      <c r="GW34" s="100" t="e">
        <f>GW33/GW13*1000</f>
        <v>#DIV/0!</v>
      </c>
      <c r="GX34" s="19" t="e">
        <f t="shared" ref="GX34" si="1319">(GW34-$D$34)/$D$34</f>
        <v>#DIV/0!</v>
      </c>
      <c r="GY34" s="63" t="e">
        <f t="shared" ref="GY34" si="1320">GY28*GW34/1000</f>
        <v>#DIV/0!</v>
      </c>
      <c r="GZ34" s="63"/>
      <c r="HA34" s="23"/>
      <c r="HB34" s="100" t="e">
        <f>HB33/HB13*1000</f>
        <v>#DIV/0!</v>
      </c>
      <c r="HC34" s="19" t="e">
        <f t="shared" ref="HC34" si="1321">(HB34-$D$34)/$D$34</f>
        <v>#DIV/0!</v>
      </c>
      <c r="HD34" s="63" t="e">
        <f t="shared" ref="HD34" si="1322">HD28*HB34/1000</f>
        <v>#DIV/0!</v>
      </c>
      <c r="HE34" s="63"/>
      <c r="HF34" s="23"/>
      <c r="HG34" s="100" t="e">
        <f>HG33/HG13*1000</f>
        <v>#DIV/0!</v>
      </c>
      <c r="HH34" s="19" t="e">
        <f t="shared" ref="HH34" si="1323">(HG34-$D$34)/$D$34</f>
        <v>#DIV/0!</v>
      </c>
      <c r="HI34" s="63" t="e">
        <f t="shared" ref="HI34" si="1324">HI28*HG34/1000</f>
        <v>#DIV/0!</v>
      </c>
      <c r="HJ34" s="63"/>
      <c r="HK34" s="23"/>
      <c r="HL34" s="100" t="e">
        <f>HL33/HL13*1000</f>
        <v>#DIV/0!</v>
      </c>
      <c r="HM34" s="19" t="e">
        <f t="shared" ref="HM34" si="1325">(HL34-$D$34)/$D$34</f>
        <v>#DIV/0!</v>
      </c>
      <c r="HN34" s="63" t="e">
        <f t="shared" ref="HN34" si="1326">HN28*HL34/1000</f>
        <v>#DIV/0!</v>
      </c>
      <c r="HO34" s="63"/>
      <c r="HP34" s="23"/>
      <c r="HQ34" s="100" t="e">
        <f>HQ33/HQ13*1000</f>
        <v>#DIV/0!</v>
      </c>
      <c r="HR34" s="19" t="e">
        <f t="shared" ref="HR34" si="1327">(HQ34-$D$34)/$D$34</f>
        <v>#DIV/0!</v>
      </c>
      <c r="HS34" s="63" t="e">
        <f t="shared" ref="HS34" si="1328">HS28*HQ34/1000</f>
        <v>#DIV/0!</v>
      </c>
      <c r="HT34" s="63"/>
      <c r="HU34" s="23"/>
      <c r="HV34" s="100" t="e">
        <f>HV33/HV13*1000</f>
        <v>#DIV/0!</v>
      </c>
      <c r="HW34" s="19" t="e">
        <f t="shared" ref="HW34" si="1329">(HV34-$D$34)/$D$34</f>
        <v>#DIV/0!</v>
      </c>
      <c r="HX34" s="63" t="e">
        <f t="shared" ref="HX34" si="1330">HX28*HV34/1000</f>
        <v>#DIV/0!</v>
      </c>
      <c r="HY34" s="63"/>
      <c r="HZ34" s="23"/>
      <c r="IA34" s="100" t="e">
        <f>IA33/IA13*1000</f>
        <v>#DIV/0!</v>
      </c>
      <c r="IB34" s="19" t="e">
        <f t="shared" ref="IB34" si="1331">(IA34-$D$34)/$D$34</f>
        <v>#DIV/0!</v>
      </c>
      <c r="IC34" s="63" t="e">
        <f t="shared" ref="IC34" si="1332">IC28*IA34/1000</f>
        <v>#DIV/0!</v>
      </c>
      <c r="ID34" s="63"/>
      <c r="IE34" s="23"/>
      <c r="IF34" s="100" t="e">
        <f>IF33/IF13*1000</f>
        <v>#DIV/0!</v>
      </c>
      <c r="IG34" s="19" t="e">
        <f t="shared" ref="IG34" si="1333">(IF34-$D$34)/$D$34</f>
        <v>#DIV/0!</v>
      </c>
      <c r="IH34" s="63" t="e">
        <f t="shared" ref="IH34" si="1334">IH28*IF34/1000</f>
        <v>#DIV/0!</v>
      </c>
      <c r="II34" s="63"/>
      <c r="IJ34" s="23"/>
      <c r="IK34" s="100" t="e">
        <f>IK33/IK13*1000</f>
        <v>#DIV/0!</v>
      </c>
      <c r="IL34" s="19" t="e">
        <f t="shared" ref="IL34" si="1335">(IK34-$D$34)/$D$34</f>
        <v>#DIV/0!</v>
      </c>
      <c r="IM34" s="63" t="e">
        <f t="shared" ref="IM34" si="1336">IM28*IK34/1000</f>
        <v>#DIV/0!</v>
      </c>
      <c r="IN34" s="63"/>
      <c r="IO34" s="23"/>
      <c r="IP34" s="100" t="e">
        <f>IP33/IP13*1000</f>
        <v>#DIV/0!</v>
      </c>
      <c r="IQ34" s="19" t="e">
        <f t="shared" ref="IQ34" si="1337">(IP34-$D$34)/$D$34</f>
        <v>#DIV/0!</v>
      </c>
      <c r="IR34" s="63" t="e">
        <f t="shared" ref="IR34" si="1338">IR28*IP34/1000</f>
        <v>#DIV/0!</v>
      </c>
      <c r="IS34" s="63"/>
      <c r="IT34" s="23"/>
      <c r="IU34" s="100" t="e">
        <f>IU33/IU13*1000</f>
        <v>#DIV/0!</v>
      </c>
      <c r="IV34" s="19" t="e">
        <f t="shared" ref="IV34" si="1339">(IU34-$D$34)/$D$34</f>
        <v>#DIV/0!</v>
      </c>
      <c r="IW34" s="63" t="e">
        <f t="shared" ref="IW34" si="1340">IW28*IU34/1000</f>
        <v>#DIV/0!</v>
      </c>
      <c r="IX34" s="63"/>
      <c r="IY34" s="23"/>
      <c r="IZ34" s="100" t="e">
        <f>IZ33/IZ13*1000</f>
        <v>#DIV/0!</v>
      </c>
      <c r="JA34" s="19" t="e">
        <f t="shared" ref="JA34" si="1341">(IZ34-$D$34)/$D$34</f>
        <v>#DIV/0!</v>
      </c>
      <c r="JB34" s="63" t="e">
        <f t="shared" ref="JB34" si="1342">JB28*IZ34/1000</f>
        <v>#DIV/0!</v>
      </c>
      <c r="JC34" s="63"/>
      <c r="JD34" s="23"/>
      <c r="JE34" s="100" t="e">
        <f>JE33/JE13*1000</f>
        <v>#DIV/0!</v>
      </c>
      <c r="JF34" s="19" t="e">
        <f t="shared" ref="JF34" si="1343">(JE34-$D$34)/$D$34</f>
        <v>#DIV/0!</v>
      </c>
      <c r="JG34" s="63" t="e">
        <f t="shared" ref="JG34" si="1344">JG28*JE34/1000</f>
        <v>#DIV/0!</v>
      </c>
      <c r="JH34" s="63"/>
      <c r="JI34" s="23"/>
      <c r="JJ34" s="100" t="e">
        <f>JJ33/JJ13*1000</f>
        <v>#DIV/0!</v>
      </c>
      <c r="JK34" s="19" t="e">
        <f t="shared" ref="JK34" si="1345">(JJ34-$D$34)/$D$34</f>
        <v>#DIV/0!</v>
      </c>
      <c r="JL34" s="63" t="e">
        <f t="shared" ref="JL34" si="1346">JL28*JJ34/1000</f>
        <v>#DIV/0!</v>
      </c>
      <c r="JM34" s="63"/>
      <c r="JN34" s="23"/>
      <c r="JO34" s="100" t="e">
        <f>JO33/JO13*1000</f>
        <v>#DIV/0!</v>
      </c>
      <c r="JP34" s="19" t="e">
        <f t="shared" ref="JP34" si="1347">(JO34-$D$34)/$D$34</f>
        <v>#DIV/0!</v>
      </c>
      <c r="JQ34" s="63" t="e">
        <f t="shared" ref="JQ34" si="1348">JQ28*JO34/1000</f>
        <v>#DIV/0!</v>
      </c>
      <c r="JR34" s="63"/>
      <c r="JS34" s="23"/>
      <c r="JT34" s="100" t="e">
        <f>JT33/JT13*1000</f>
        <v>#DIV/0!</v>
      </c>
      <c r="JU34" s="19" t="e">
        <f t="shared" ref="JU34" si="1349">(JT34-$D$34)/$D$34</f>
        <v>#DIV/0!</v>
      </c>
      <c r="JV34" s="63" t="e">
        <f t="shared" ref="JV34" si="1350">JV28*JT34/1000</f>
        <v>#DIV/0!</v>
      </c>
      <c r="JW34" s="63"/>
      <c r="JX34" s="23"/>
      <c r="JY34" s="100" t="e">
        <f>JY33/JY13*1000</f>
        <v>#DIV/0!</v>
      </c>
      <c r="JZ34" s="19" t="e">
        <f t="shared" ref="JZ34" si="1351">(JY34-$D$34)/$D$34</f>
        <v>#DIV/0!</v>
      </c>
      <c r="KA34" s="63" t="e">
        <f t="shared" ref="KA34" si="1352">KA28*JY34/1000</f>
        <v>#DIV/0!</v>
      </c>
      <c r="KB34" s="63"/>
      <c r="KC34" s="23"/>
      <c r="KD34" s="100" t="e">
        <f>KD33/KD13*1000</f>
        <v>#DIV/0!</v>
      </c>
      <c r="KE34" s="19" t="e">
        <f t="shared" ref="KE34" si="1353">(KD34-$D$34)/$D$34</f>
        <v>#DIV/0!</v>
      </c>
      <c r="KF34" s="63" t="e">
        <f t="shared" ref="KF34" si="1354">KF28*KD34/1000</f>
        <v>#DIV/0!</v>
      </c>
      <c r="KG34" s="63"/>
      <c r="KH34" s="23"/>
      <c r="KI34" s="100" t="e">
        <f>KI33/KI13*1000</f>
        <v>#DIV/0!</v>
      </c>
      <c r="KJ34" s="19" t="e">
        <f t="shared" ref="KJ34" si="1355">(KI34-$D$34)/$D$34</f>
        <v>#DIV/0!</v>
      </c>
      <c r="KK34" s="63" t="e">
        <f t="shared" ref="KK34" si="1356">KK28*KI34/1000</f>
        <v>#DIV/0!</v>
      </c>
      <c r="KL34" s="63"/>
      <c r="KM34" s="23"/>
      <c r="KN34" s="100" t="e">
        <f>KN33/KN13*1000</f>
        <v>#DIV/0!</v>
      </c>
      <c r="KO34" s="19" t="e">
        <f t="shared" ref="KO34" si="1357">(KN34-$D$34)/$D$34</f>
        <v>#DIV/0!</v>
      </c>
      <c r="KP34" s="63" t="e">
        <f t="shared" ref="KP34" si="1358">KP28*KN34/1000</f>
        <v>#DIV/0!</v>
      </c>
      <c r="KQ34" s="63"/>
      <c r="KR34" s="23"/>
      <c r="KS34" s="100" t="e">
        <f>KS33/KS13*1000</f>
        <v>#DIV/0!</v>
      </c>
      <c r="KT34" s="19" t="e">
        <f t="shared" ref="KT34" si="1359">(KS34-$D$34)/$D$34</f>
        <v>#DIV/0!</v>
      </c>
      <c r="KU34" s="63" t="e">
        <f t="shared" ref="KU34" si="1360">KU28*KS34/1000</f>
        <v>#DIV/0!</v>
      </c>
      <c r="KV34" s="63"/>
      <c r="KW34" s="23"/>
      <c r="KX34" s="100" t="e">
        <f>KX33/KX13*1000</f>
        <v>#DIV/0!</v>
      </c>
      <c r="KY34" s="19" t="e">
        <f t="shared" ref="KY34" si="1361">(KX34-$D$34)/$D$34</f>
        <v>#DIV/0!</v>
      </c>
      <c r="KZ34" s="63" t="e">
        <f t="shared" ref="KZ34" si="1362">KZ28*KX34/1000</f>
        <v>#DIV/0!</v>
      </c>
      <c r="LA34" s="63"/>
      <c r="LB34" s="23"/>
      <c r="LC34" s="100" t="e">
        <f>LC33/LC13*1000</f>
        <v>#DIV/0!</v>
      </c>
      <c r="LD34" s="19" t="e">
        <f t="shared" ref="LD34" si="1363">(LC34-$D$34)/$D$34</f>
        <v>#DIV/0!</v>
      </c>
      <c r="LE34" s="63" t="e">
        <f t="shared" ref="LE34" si="1364">LE28*LC34/1000</f>
        <v>#DIV/0!</v>
      </c>
      <c r="LF34" s="63"/>
      <c r="LG34" s="23"/>
      <c r="LH34" s="100" t="e">
        <f>LH33/LH13*1000</f>
        <v>#DIV/0!</v>
      </c>
      <c r="LI34" s="19" t="e">
        <f t="shared" ref="LI34" si="1365">(LH34-$D$34)/$D$34</f>
        <v>#DIV/0!</v>
      </c>
      <c r="LJ34" s="63" t="e">
        <f t="shared" ref="LJ34" si="1366">LJ28*LH34/1000</f>
        <v>#DIV/0!</v>
      </c>
      <c r="LK34" s="63"/>
      <c r="LL34" s="23"/>
      <c r="LM34" s="100" t="e">
        <f>LM33/LM13*1000</f>
        <v>#DIV/0!</v>
      </c>
      <c r="LN34" s="19" t="e">
        <f t="shared" ref="LN34" si="1367">(LM34-$D$34)/$D$34</f>
        <v>#DIV/0!</v>
      </c>
      <c r="LO34" s="63" t="e">
        <f t="shared" ref="LO34" si="1368">LO28*LM34/1000</f>
        <v>#DIV/0!</v>
      </c>
      <c r="LP34" s="63"/>
      <c r="LQ34" s="23"/>
      <c r="LR34" s="100" t="e">
        <f>LR33/LR13*1000</f>
        <v>#DIV/0!</v>
      </c>
      <c r="LS34" s="19" t="e">
        <f t="shared" ref="LS34" si="1369">(LR34-$D$34)/$D$34</f>
        <v>#DIV/0!</v>
      </c>
      <c r="LT34" s="63" t="e">
        <f t="shared" ref="LT34" si="1370">LT28*LR34/1000</f>
        <v>#DIV/0!</v>
      </c>
      <c r="LU34" s="63"/>
      <c r="LV34" s="23"/>
      <c r="LW34" s="100" t="e">
        <f>LW33/LW13*1000</f>
        <v>#DIV/0!</v>
      </c>
      <c r="LX34" s="19" t="e">
        <f t="shared" ref="LX34" si="1371">(LW34-$D$34)/$D$34</f>
        <v>#DIV/0!</v>
      </c>
      <c r="LY34" s="63" t="e">
        <f t="shared" ref="LY34" si="1372">LY28*LW34/1000</f>
        <v>#DIV/0!</v>
      </c>
      <c r="LZ34" s="63"/>
      <c r="MA34" s="23"/>
      <c r="MB34" s="100" t="e">
        <f>MB33/MB13*1000</f>
        <v>#DIV/0!</v>
      </c>
      <c r="MC34" s="19" t="e">
        <f t="shared" ref="MC34" si="1373">(MB34-$D$34)/$D$34</f>
        <v>#DIV/0!</v>
      </c>
      <c r="MD34" s="63" t="e">
        <f t="shared" ref="MD34" si="1374">MD28*MB34/1000</f>
        <v>#DIV/0!</v>
      </c>
      <c r="ME34" s="63"/>
      <c r="MF34" s="23"/>
      <c r="MG34" s="100" t="e">
        <f>MG33/MG13*1000</f>
        <v>#DIV/0!</v>
      </c>
      <c r="MH34" s="19" t="e">
        <f t="shared" ref="MH34" si="1375">(MG34-$D$34)/$D$34</f>
        <v>#DIV/0!</v>
      </c>
      <c r="MI34" s="63" t="e">
        <f t="shared" ref="MI34" si="1376">MI28*MG34/1000</f>
        <v>#DIV/0!</v>
      </c>
      <c r="MJ34" s="63"/>
      <c r="MK34" s="23"/>
      <c r="ML34" s="100" t="e">
        <f>ML33/ML13*1000</f>
        <v>#DIV/0!</v>
      </c>
      <c r="MM34" s="19" t="e">
        <f t="shared" ref="MM34" si="1377">(ML34-$D$34)/$D$34</f>
        <v>#DIV/0!</v>
      </c>
      <c r="MN34" s="63" t="e">
        <f t="shared" ref="MN34" si="1378">MN28*ML34/1000</f>
        <v>#DIV/0!</v>
      </c>
      <c r="MO34" s="63"/>
      <c r="MP34" s="23"/>
      <c r="MQ34" s="100" t="e">
        <f>MQ33/MQ13*1000</f>
        <v>#DIV/0!</v>
      </c>
      <c r="MR34" s="19" t="e">
        <f t="shared" ref="MR34" si="1379">(MQ34-$D$34)/$D$34</f>
        <v>#DIV/0!</v>
      </c>
      <c r="MS34" s="63" t="e">
        <f t="shared" ref="MS34" si="1380">MS28*MQ34/1000</f>
        <v>#DIV/0!</v>
      </c>
      <c r="MT34" s="63"/>
      <c r="MU34" s="23"/>
      <c r="MV34" s="100" t="e">
        <f>MV33/MV13*1000</f>
        <v>#DIV/0!</v>
      </c>
      <c r="MW34" s="19" t="e">
        <f t="shared" ref="MW34" si="1381">(MV34-$D$34)/$D$34</f>
        <v>#DIV/0!</v>
      </c>
      <c r="MX34" s="63" t="e">
        <f t="shared" ref="MX34" si="1382">MX28*MV34/1000</f>
        <v>#DIV/0!</v>
      </c>
      <c r="MY34" s="63"/>
      <c r="MZ34" s="23"/>
      <c r="NA34" s="100" t="e">
        <f>NA33/NA13*1000</f>
        <v>#DIV/0!</v>
      </c>
      <c r="NB34" s="19" t="e">
        <f t="shared" ref="NB34" si="1383">(NA34-$D$34)/$D$34</f>
        <v>#DIV/0!</v>
      </c>
      <c r="NC34" s="63" t="e">
        <f t="shared" ref="NC34" si="1384">NC28*NA34/1000</f>
        <v>#DIV/0!</v>
      </c>
      <c r="ND34" s="63"/>
      <c r="NE34" s="23"/>
      <c r="NF34" s="100" t="e">
        <f>NF33/NF13*1000</f>
        <v>#DIV/0!</v>
      </c>
      <c r="NG34" s="19" t="e">
        <f t="shared" ref="NG34" si="1385">(NF34-$D$34)/$D$34</f>
        <v>#DIV/0!</v>
      </c>
      <c r="NH34" s="63" t="e">
        <f t="shared" ref="NH34" si="1386">NH28*NF34/1000</f>
        <v>#DIV/0!</v>
      </c>
      <c r="NI34" s="63"/>
      <c r="NJ34" s="23"/>
      <c r="NK34" s="100" t="e">
        <f>NK33/NK13*1000</f>
        <v>#DIV/0!</v>
      </c>
      <c r="NL34" s="19" t="e">
        <f t="shared" ref="NL34" si="1387">(NK34-$D$34)/$D$34</f>
        <v>#DIV/0!</v>
      </c>
      <c r="NM34" s="63" t="e">
        <f t="shared" ref="NM34" si="1388">NM28*NK34/1000</f>
        <v>#DIV/0!</v>
      </c>
      <c r="NN34" s="63"/>
      <c r="NO34" s="23"/>
      <c r="NP34" s="100" t="e">
        <f>NP33/NP13*1000</f>
        <v>#DIV/0!</v>
      </c>
      <c r="NQ34" s="19" t="e">
        <f t="shared" ref="NQ34" si="1389">(NP34-$D$34)/$D$34</f>
        <v>#DIV/0!</v>
      </c>
      <c r="NR34" s="63" t="e">
        <f t="shared" ref="NR34" si="1390">NR28*NP34/1000</f>
        <v>#DIV/0!</v>
      </c>
      <c r="NS34" s="63"/>
      <c r="NT34" s="23"/>
      <c r="NU34" s="100" t="e">
        <f>NU33/NU13*1000</f>
        <v>#DIV/0!</v>
      </c>
      <c r="NV34" s="19" t="e">
        <f t="shared" ref="NV34" si="1391">(NU34-$D$34)/$D$34</f>
        <v>#DIV/0!</v>
      </c>
      <c r="NW34" s="63" t="e">
        <f t="shared" ref="NW34" si="1392">NW28*NU34/1000</f>
        <v>#DIV/0!</v>
      </c>
      <c r="NX34" s="63"/>
      <c r="NY34" s="23"/>
      <c r="NZ34" s="100" t="e">
        <f>NZ33/NZ13*1000</f>
        <v>#DIV/0!</v>
      </c>
      <c r="OA34" s="19" t="e">
        <f t="shared" ref="OA34" si="1393">(NZ34-$D$34)/$D$34</f>
        <v>#DIV/0!</v>
      </c>
      <c r="OB34" s="63" t="e">
        <f t="shared" ref="OB34" si="1394">OB28*NZ34/1000</f>
        <v>#DIV/0!</v>
      </c>
      <c r="OC34" s="63"/>
      <c r="OD34" s="23"/>
      <c r="OE34" s="100" t="e">
        <f>OE33/OE13*1000</f>
        <v>#DIV/0!</v>
      </c>
      <c r="OF34" s="19" t="e">
        <f t="shared" ref="OF34" si="1395">(OE34-$D$34)/$D$34</f>
        <v>#DIV/0!</v>
      </c>
      <c r="OG34" s="63" t="e">
        <f t="shared" ref="OG34" si="1396">OG28*OE34/1000</f>
        <v>#DIV/0!</v>
      </c>
      <c r="OH34" s="63"/>
      <c r="OI34" s="23"/>
      <c r="OJ34" s="100" t="e">
        <f>OJ33/OJ13*1000</f>
        <v>#DIV/0!</v>
      </c>
      <c r="OK34" s="19" t="e">
        <f t="shared" ref="OK34" si="1397">(OJ34-$D$34)/$D$34</f>
        <v>#DIV/0!</v>
      </c>
      <c r="OL34" s="63" t="e">
        <f t="shared" ref="OL34" si="1398">OL28*OJ34/1000</f>
        <v>#DIV/0!</v>
      </c>
      <c r="OM34" s="63"/>
      <c r="ON34" s="23"/>
      <c r="OO34" s="100" t="e">
        <f>OO33/OO13*1000</f>
        <v>#DIV/0!</v>
      </c>
      <c r="OP34" s="19" t="e">
        <f t="shared" ref="OP34" si="1399">(OO34-$D$34)/$D$34</f>
        <v>#DIV/0!</v>
      </c>
      <c r="OQ34" s="63" t="e">
        <f t="shared" ref="OQ34" si="1400">OQ28*OO34/1000</f>
        <v>#DIV/0!</v>
      </c>
      <c r="OR34" s="63"/>
      <c r="OS34" s="23"/>
      <c r="OT34" s="100" t="e">
        <f>OT33/OT13*1000</f>
        <v>#DIV/0!</v>
      </c>
      <c r="OU34" s="19" t="e">
        <f t="shared" ref="OU34" si="1401">(OT34-$D$34)/$D$34</f>
        <v>#DIV/0!</v>
      </c>
      <c r="OV34" s="63" t="e">
        <f t="shared" ref="OV34" si="1402">OV28*OT34/1000</f>
        <v>#DIV/0!</v>
      </c>
      <c r="OW34" s="63"/>
      <c r="OX34" s="23"/>
      <c r="OY34" s="100" t="e">
        <f>OY33/OY13*1000</f>
        <v>#DIV/0!</v>
      </c>
      <c r="OZ34" s="19" t="e">
        <f t="shared" ref="OZ34" si="1403">(OY34-$D$34)/$D$34</f>
        <v>#DIV/0!</v>
      </c>
      <c r="PA34" s="63" t="e">
        <f t="shared" ref="PA34" si="1404">PA28*OY34/1000</f>
        <v>#DIV/0!</v>
      </c>
      <c r="PB34" s="63"/>
      <c r="PC34" s="23"/>
      <c r="PD34" s="100" t="e">
        <f>PD33/PD13*1000</f>
        <v>#DIV/0!</v>
      </c>
      <c r="PE34" s="19" t="e">
        <f t="shared" ref="PE34" si="1405">(PD34-$D$34)/$D$34</f>
        <v>#DIV/0!</v>
      </c>
      <c r="PF34" s="63" t="e">
        <f t="shared" ref="PF34" si="1406">PF28*PD34/1000</f>
        <v>#DIV/0!</v>
      </c>
      <c r="PG34" s="63"/>
      <c r="PH34" s="23"/>
      <c r="PI34" s="100" t="e">
        <f>PI33/PI13*1000</f>
        <v>#DIV/0!</v>
      </c>
      <c r="PJ34" s="19" t="e">
        <f t="shared" ref="PJ34" si="1407">(PI34-$D$34)/$D$34</f>
        <v>#DIV/0!</v>
      </c>
      <c r="PK34" s="63" t="e">
        <f t="shared" ref="PK34" si="1408">PK28*PI34/1000</f>
        <v>#DIV/0!</v>
      </c>
      <c r="PL34" s="63"/>
      <c r="PM34" s="23"/>
      <c r="PN34" s="100" t="e">
        <f>PN33/PN13*1000</f>
        <v>#DIV/0!</v>
      </c>
      <c r="PO34" s="19" t="e">
        <f t="shared" ref="PO34" si="1409">(PN34-$D$34)/$D$34</f>
        <v>#DIV/0!</v>
      </c>
      <c r="PP34" s="63" t="e">
        <f t="shared" ref="PP34" si="1410">PP28*PN34/1000</f>
        <v>#DIV/0!</v>
      </c>
      <c r="PQ34" s="63"/>
      <c r="PR34" s="23"/>
      <c r="PS34" s="100" t="e">
        <f>PS33/PS13*1000</f>
        <v>#DIV/0!</v>
      </c>
      <c r="PT34" s="19" t="e">
        <f t="shared" ref="PT34" si="1411">(PS34-$D$34)/$D$34</f>
        <v>#DIV/0!</v>
      </c>
      <c r="PU34" s="63" t="e">
        <f t="shared" ref="PU34" si="1412">PU28*PS34/1000</f>
        <v>#DIV/0!</v>
      </c>
      <c r="PV34" s="63"/>
      <c r="PW34" s="23"/>
      <c r="PX34" s="100" t="e">
        <f>PX33/PX13*1000</f>
        <v>#DIV/0!</v>
      </c>
      <c r="PY34" s="19" t="e">
        <f t="shared" ref="PY34" si="1413">(PX34-$D$34)/$D$34</f>
        <v>#DIV/0!</v>
      </c>
      <c r="PZ34" s="63" t="e">
        <f t="shared" ref="PZ34" si="1414">PZ28*PX34/1000</f>
        <v>#DIV/0!</v>
      </c>
      <c r="QA34" s="63"/>
      <c r="QB34" s="23"/>
      <c r="QC34" s="100" t="e">
        <f>QC33/QC13*1000</f>
        <v>#DIV/0!</v>
      </c>
      <c r="QD34" s="19" t="e">
        <f t="shared" ref="QD34" si="1415">(QC34-$D$34)/$D$34</f>
        <v>#DIV/0!</v>
      </c>
      <c r="QE34" s="63" t="e">
        <f t="shared" ref="QE34" si="1416">QE28*QC34/1000</f>
        <v>#DIV/0!</v>
      </c>
      <c r="QF34" s="63"/>
      <c r="QG34" s="23"/>
      <c r="QH34" s="100" t="e">
        <f>QH33/QH13*1000</f>
        <v>#DIV/0!</v>
      </c>
      <c r="QI34" s="19" t="e">
        <f t="shared" ref="QI34" si="1417">(QH34-$D$34)/$D$34</f>
        <v>#DIV/0!</v>
      </c>
      <c r="QJ34" s="63" t="e">
        <f t="shared" ref="QJ34" si="1418">QJ28*QH34/1000</f>
        <v>#DIV/0!</v>
      </c>
      <c r="QK34" s="63"/>
      <c r="QL34" s="23"/>
      <c r="QM34" s="100" t="e">
        <f>QM33/QM13*1000</f>
        <v>#DIV/0!</v>
      </c>
      <c r="QN34" s="19" t="e">
        <f t="shared" ref="QN34" si="1419">(QM34-$D$34)/$D$34</f>
        <v>#DIV/0!</v>
      </c>
      <c r="QO34" s="63" t="e">
        <f t="shared" ref="QO34" si="1420">QO28*QM34/1000</f>
        <v>#DIV/0!</v>
      </c>
      <c r="QP34" s="63"/>
      <c r="QQ34" s="23"/>
      <c r="QR34" s="100" t="e">
        <f>QR33/QR13*1000</f>
        <v>#DIV/0!</v>
      </c>
      <c r="QS34" s="19" t="e">
        <f t="shared" ref="QS34" si="1421">(QR34-$D$34)/$D$34</f>
        <v>#DIV/0!</v>
      </c>
      <c r="QT34" s="63" t="e">
        <f t="shared" ref="QT34" si="1422">QT28*QR34/1000</f>
        <v>#DIV/0!</v>
      </c>
      <c r="QU34" s="63"/>
      <c r="QV34" s="23"/>
      <c r="QW34" s="100" t="e">
        <f>QW33/QW13*1000</f>
        <v>#DIV/0!</v>
      </c>
      <c r="QX34" s="19" t="e">
        <f t="shared" ref="QX34" si="1423">(QW34-$D$34)/$D$34</f>
        <v>#DIV/0!</v>
      </c>
      <c r="QY34" s="63" t="e">
        <f t="shared" ref="QY34" si="1424">QY28*QW34/1000</f>
        <v>#DIV/0!</v>
      </c>
      <c r="QZ34" s="63"/>
      <c r="RA34" s="23"/>
      <c r="RB34" s="100" t="e">
        <f>RB33/RB13*1000</f>
        <v>#DIV/0!</v>
      </c>
      <c r="RC34" s="19" t="e">
        <f t="shared" ref="RC34" si="1425">(RB34-$D$34)/$D$34</f>
        <v>#DIV/0!</v>
      </c>
      <c r="RD34" s="63" t="e">
        <f t="shared" ref="RD34" si="1426">RD28*RB34/1000</f>
        <v>#DIV/0!</v>
      </c>
      <c r="RE34" s="63"/>
      <c r="RF34" s="23"/>
      <c r="RG34" s="100" t="e">
        <f>RG33/RG13*1000</f>
        <v>#DIV/0!</v>
      </c>
      <c r="RH34" s="19" t="e">
        <f t="shared" ref="RH34" si="1427">(RG34-$D$34)/$D$34</f>
        <v>#DIV/0!</v>
      </c>
      <c r="RI34" s="63" t="e">
        <f t="shared" ref="RI34" si="1428">RI28*RG34/1000</f>
        <v>#DIV/0!</v>
      </c>
      <c r="RJ34" s="63"/>
      <c r="RK34" s="23"/>
      <c r="RL34" s="100" t="e">
        <f>RL33/RL13*1000</f>
        <v>#DIV/0!</v>
      </c>
      <c r="RM34" s="19" t="e">
        <f t="shared" ref="RM34" si="1429">(RL34-$D$34)/$D$34</f>
        <v>#DIV/0!</v>
      </c>
      <c r="RN34" s="63" t="e">
        <f t="shared" ref="RN34" si="1430">RN28*RL34/1000</f>
        <v>#DIV/0!</v>
      </c>
      <c r="RO34" s="63"/>
      <c r="RP34" s="23"/>
      <c r="RQ34" s="100" t="e">
        <f>RQ33/RQ13*1000</f>
        <v>#DIV/0!</v>
      </c>
      <c r="RR34" s="19" t="e">
        <f t="shared" ref="RR34" si="1431">(RQ34-$D$34)/$D$34</f>
        <v>#DIV/0!</v>
      </c>
      <c r="RS34" s="63" t="e">
        <f t="shared" ref="RS34" si="1432">RS28*RQ34/1000</f>
        <v>#DIV/0!</v>
      </c>
      <c r="RT34" s="63"/>
      <c r="RU34" s="23"/>
      <c r="RV34" s="100" t="e">
        <f>RV33/RV13*1000</f>
        <v>#DIV/0!</v>
      </c>
      <c r="RW34" s="19" t="e">
        <f t="shared" ref="RW34" si="1433">(RV34-$D$34)/$D$34</f>
        <v>#DIV/0!</v>
      </c>
      <c r="RX34" s="63" t="e">
        <f t="shared" ref="RX34" si="1434">RX28*RV34/1000</f>
        <v>#DIV/0!</v>
      </c>
      <c r="RY34" s="63"/>
      <c r="RZ34" s="23"/>
      <c r="SA34" s="100" t="e">
        <f>SA33/SA13*1000</f>
        <v>#DIV/0!</v>
      </c>
      <c r="SB34" s="19" t="e">
        <f t="shared" ref="SB34" si="1435">(SA34-$D$34)/$D$34</f>
        <v>#DIV/0!</v>
      </c>
      <c r="SC34" s="63" t="e">
        <f t="shared" ref="SC34" si="1436">SC28*SA34/1000</f>
        <v>#DIV/0!</v>
      </c>
      <c r="SD34" s="63"/>
      <c r="SE34" s="23"/>
      <c r="SF34" s="100" t="e">
        <f>SF33/SF13*1000</f>
        <v>#DIV/0!</v>
      </c>
      <c r="SG34" s="19" t="e">
        <f t="shared" ref="SG34" si="1437">(SF34-$D$34)/$D$34</f>
        <v>#DIV/0!</v>
      </c>
      <c r="SH34" s="63" t="e">
        <f t="shared" ref="SH34" si="1438">SH28*SF34/1000</f>
        <v>#DIV/0!</v>
      </c>
      <c r="SI34" s="63"/>
      <c r="SJ34" s="23"/>
      <c r="SK34" s="100" t="e">
        <f>SK33/SK13*1000</f>
        <v>#DIV/0!</v>
      </c>
      <c r="SL34" s="19" t="e">
        <f t="shared" ref="SL34" si="1439">(SK34-$D$34)/$D$34</f>
        <v>#DIV/0!</v>
      </c>
      <c r="SM34" s="63" t="e">
        <f t="shared" ref="SM34" si="1440">SM28*SK34/1000</f>
        <v>#DIV/0!</v>
      </c>
      <c r="SN34" s="63"/>
      <c r="SO34" s="23"/>
      <c r="SP34" s="100" t="e">
        <f>SP33/SP13*1000</f>
        <v>#DIV/0!</v>
      </c>
      <c r="SQ34" s="19" t="e">
        <f t="shared" ref="SQ34" si="1441">(SP34-$D$34)/$D$34</f>
        <v>#DIV/0!</v>
      </c>
      <c r="SR34" s="63" t="e">
        <f t="shared" ref="SR34" si="1442">SR28*SP34/1000</f>
        <v>#DIV/0!</v>
      </c>
      <c r="SS34" s="63"/>
      <c r="ST34" s="23"/>
      <c r="SU34" s="55"/>
      <c r="SV34" s="100">
        <f>SV33/SV13*1000</f>
        <v>94.357142857142861</v>
      </c>
      <c r="SW34" s="19">
        <f t="shared" ref="SW34" si="1443">(SV34-$D$34)/$D$34</f>
        <v>0.17946428571428577</v>
      </c>
      <c r="SX34" s="63">
        <f>SX28*SV34/1000</f>
        <v>2.446390999274135E-2</v>
      </c>
      <c r="SY34" s="63"/>
      <c r="SZ34" s="23"/>
      <c r="TA34" s="55"/>
      <c r="TB34" s="100">
        <f>TB33/TB13*1000</f>
        <v>92.8</v>
      </c>
      <c r="TC34" s="19">
        <f t="shared" ref="TC34:VK34" si="1444">(TB34-$D$34)/$D$34</f>
        <v>0.15999999999999998</v>
      </c>
      <c r="TD34" s="63">
        <f t="shared" ref="TD34" si="1445">TD28*TB34/1000</f>
        <v>2.4118546689303914E-2</v>
      </c>
      <c r="TE34" s="63"/>
      <c r="TF34" s="23"/>
      <c r="TG34" s="55"/>
      <c r="TH34" s="100" t="e">
        <f>TH33/TH13*1000</f>
        <v>#DIV/0!</v>
      </c>
      <c r="TI34" s="19" t="e">
        <f t="shared" si="1444"/>
        <v>#DIV/0!</v>
      </c>
      <c r="TJ34" s="63" t="e">
        <f t="shared" ref="TJ34" si="1446">TJ28*TH34/1000</f>
        <v>#DIV/0!</v>
      </c>
      <c r="TK34" s="63"/>
      <c r="TL34" s="23"/>
      <c r="TM34" s="55"/>
      <c r="TN34" s="100">
        <f>TN33/TN13*1000</f>
        <v>99.095238095238088</v>
      </c>
      <c r="TO34" s="19">
        <f t="shared" si="1444"/>
        <v>0.23869047619047609</v>
      </c>
      <c r="TP34" s="63">
        <f t="shared" ref="TP34" si="1447">TP28*TN34/1000</f>
        <v>2.5754667313444897E-2</v>
      </c>
      <c r="TQ34" s="63"/>
      <c r="TR34" s="23"/>
      <c r="TS34" s="55"/>
      <c r="TT34" s="100" t="e">
        <f>TT33/TT13*1000</f>
        <v>#DIV/0!</v>
      </c>
      <c r="TU34" s="19" t="e">
        <f t="shared" si="1444"/>
        <v>#DIV/0!</v>
      </c>
      <c r="TV34" s="63" t="e">
        <f t="shared" ref="TV34" si="1448">TV28*TT34/1000</f>
        <v>#DIV/0!</v>
      </c>
      <c r="TW34" s="63"/>
      <c r="TX34" s="23"/>
      <c r="TY34" s="55"/>
      <c r="TZ34" s="100">
        <f>TZ33/TZ13*1000</f>
        <v>102.83796610169492</v>
      </c>
      <c r="UA34" s="19">
        <f t="shared" si="1444"/>
        <v>0.28547457627118644</v>
      </c>
      <c r="UB34" s="63">
        <f t="shared" ref="UB34" si="1449">UB28*TZ34/1000</f>
        <v>2.6720878004987115E-2</v>
      </c>
      <c r="UC34" s="63"/>
      <c r="UD34" s="23"/>
      <c r="UE34" s="55"/>
      <c r="UF34" s="100">
        <f>UF33/UF13*1000</f>
        <v>99.615416666666661</v>
      </c>
      <c r="UG34" s="19">
        <f t="shared" si="1444"/>
        <v>0.24519270833333326</v>
      </c>
      <c r="UH34" s="63">
        <f t="shared" ref="UH34" si="1450">UH28*UF34/1000</f>
        <v>2.5985327578584721E-2</v>
      </c>
      <c r="UI34" s="63"/>
      <c r="UJ34" s="23"/>
      <c r="UK34" s="55"/>
      <c r="UL34" s="100" t="e">
        <f>UL33/UL13*1000</f>
        <v>#DIV/0!</v>
      </c>
      <c r="UM34" s="19" t="e">
        <f t="shared" si="1444"/>
        <v>#DIV/0!</v>
      </c>
      <c r="UN34" s="63" t="e">
        <f t="shared" ref="UN34" si="1451">UN28*UL34/1000</f>
        <v>#DIV/0!</v>
      </c>
      <c r="UO34" s="63"/>
      <c r="UP34" s="23"/>
      <c r="UQ34" s="55"/>
      <c r="UR34" s="100" t="e">
        <f>UR33/UR13*1000</f>
        <v>#DIV/0!</v>
      </c>
      <c r="US34" s="19" t="e">
        <f t="shared" si="1444"/>
        <v>#DIV/0!</v>
      </c>
      <c r="UT34" s="63" t="e">
        <f t="shared" ref="UT34" si="1452">UT28*UR34/1000</f>
        <v>#DIV/0!</v>
      </c>
      <c r="UU34" s="63"/>
      <c r="UV34" s="23"/>
      <c r="UW34" s="55"/>
      <c r="UX34" s="100">
        <f>UX33/UX13*1000</f>
        <v>98.574850299401191</v>
      </c>
      <c r="UY34" s="19">
        <f t="shared" si="1444"/>
        <v>0.23218562874251489</v>
      </c>
      <c r="UZ34" s="63">
        <f t="shared" ref="UZ34" si="1453">UZ28*UX34/1000</f>
        <v>2.5678457941357039E-2</v>
      </c>
      <c r="VA34" s="63"/>
      <c r="VB34" s="23"/>
      <c r="VC34" s="55"/>
      <c r="VD34" s="100" t="e">
        <f>VD33/VD13*1000</f>
        <v>#DIV/0!</v>
      </c>
      <c r="VE34" s="19" t="e">
        <f t="shared" si="1444"/>
        <v>#DIV/0!</v>
      </c>
      <c r="VF34" s="63" t="e">
        <f t="shared" ref="VF34" si="1454">VF28*VD34/1000</f>
        <v>#DIV/0!</v>
      </c>
      <c r="VG34" s="63"/>
      <c r="VH34" s="23"/>
      <c r="VI34" s="55"/>
      <c r="VJ34" s="100" t="e">
        <f>VJ33/VJ13*1000</f>
        <v>#DIV/0!</v>
      </c>
      <c r="VK34" s="19" t="e">
        <f t="shared" si="1444"/>
        <v>#DIV/0!</v>
      </c>
      <c r="VL34" s="63" t="e">
        <f t="shared" ref="VL34" si="1455">VL28*VJ34/1000</f>
        <v>#DIV/0!</v>
      </c>
      <c r="VM34" s="63"/>
      <c r="VN34" s="23"/>
      <c r="VO34" s="55"/>
    </row>
    <row r="35" spans="2:587" ht="13.5" thickBot="1" x14ac:dyDescent="0.25">
      <c r="C35" s="182"/>
      <c r="D35" s="9"/>
      <c r="E35" s="10"/>
      <c r="F35" s="11"/>
      <c r="G35" s="53"/>
      <c r="H35" s="9"/>
      <c r="I35" s="10"/>
      <c r="J35" s="10"/>
      <c r="K35" s="10"/>
      <c r="L35" s="11"/>
      <c r="M35" s="53"/>
      <c r="N35" s="9"/>
      <c r="O35" s="10"/>
      <c r="P35" s="10"/>
      <c r="Q35" s="10"/>
      <c r="R35" s="11"/>
      <c r="S35" s="53"/>
      <c r="T35" s="9"/>
      <c r="U35" s="10"/>
      <c r="V35" s="10"/>
      <c r="W35" s="10"/>
      <c r="X35" s="11"/>
      <c r="Y35" s="9"/>
      <c r="Z35" s="10"/>
      <c r="AA35" s="10"/>
      <c r="AB35" s="10"/>
      <c r="AC35" s="11"/>
      <c r="AD35" s="9"/>
      <c r="AE35" s="10"/>
      <c r="AF35" s="10"/>
      <c r="AG35" s="10"/>
      <c r="AH35" s="11"/>
      <c r="AI35" s="9"/>
      <c r="AJ35" s="10"/>
      <c r="AK35" s="10"/>
      <c r="AL35" s="10"/>
      <c r="AM35" s="11"/>
      <c r="AN35" s="9"/>
      <c r="AO35" s="10"/>
      <c r="AP35" s="10"/>
      <c r="AQ35" s="10"/>
      <c r="AR35" s="11"/>
      <c r="AS35" s="9"/>
      <c r="AT35" s="10"/>
      <c r="AU35" s="10"/>
      <c r="AV35" s="10"/>
      <c r="AW35" s="11"/>
      <c r="AX35" s="9"/>
      <c r="AY35" s="10"/>
      <c r="AZ35" s="10"/>
      <c r="BA35" s="10"/>
      <c r="BB35" s="11"/>
      <c r="BC35" s="9"/>
      <c r="BD35" s="10"/>
      <c r="BE35" s="10"/>
      <c r="BF35" s="10"/>
      <c r="BG35" s="11"/>
      <c r="BH35" s="9"/>
      <c r="BI35" s="10"/>
      <c r="BJ35" s="10"/>
      <c r="BK35" s="10"/>
      <c r="BL35" s="11"/>
      <c r="BM35" s="9"/>
      <c r="BN35" s="10"/>
      <c r="BO35" s="10"/>
      <c r="BP35" s="10"/>
      <c r="BQ35" s="11"/>
      <c r="BR35" s="9"/>
      <c r="BS35" s="10"/>
      <c r="BT35" s="10"/>
      <c r="BU35" s="10"/>
      <c r="BV35" s="11"/>
      <c r="BW35" s="9"/>
      <c r="BX35" s="10"/>
      <c r="BY35" s="10"/>
      <c r="BZ35" s="10"/>
      <c r="CA35" s="11"/>
      <c r="CB35" s="9"/>
      <c r="CC35" s="10"/>
      <c r="CD35" s="10"/>
      <c r="CE35" s="10"/>
      <c r="CF35" s="11"/>
      <c r="CG35" s="9"/>
      <c r="CH35" s="10"/>
      <c r="CI35" s="10"/>
      <c r="CJ35" s="10"/>
      <c r="CK35" s="11"/>
      <c r="CL35" s="9"/>
      <c r="CM35" s="10"/>
      <c r="CN35" s="10"/>
      <c r="CO35" s="10"/>
      <c r="CP35" s="11"/>
      <c r="CQ35" s="9"/>
      <c r="CR35" s="10"/>
      <c r="CS35" s="10"/>
      <c r="CT35" s="10"/>
      <c r="CU35" s="11"/>
      <c r="CV35" s="9"/>
      <c r="CW35" s="10"/>
      <c r="CX35" s="10"/>
      <c r="CY35" s="10"/>
      <c r="CZ35" s="11"/>
      <c r="DA35" s="9"/>
      <c r="DB35" s="10"/>
      <c r="DC35" s="10"/>
      <c r="DD35" s="10"/>
      <c r="DE35" s="11"/>
      <c r="DF35" s="9"/>
      <c r="DG35" s="10"/>
      <c r="DH35" s="10"/>
      <c r="DI35" s="10"/>
      <c r="DJ35" s="11"/>
      <c r="DK35" s="9"/>
      <c r="DL35" s="10"/>
      <c r="DM35" s="10"/>
      <c r="DN35" s="10"/>
      <c r="DO35" s="11"/>
      <c r="DP35" s="9"/>
      <c r="DQ35" s="10"/>
      <c r="DR35" s="10"/>
      <c r="DS35" s="10"/>
      <c r="DT35" s="11"/>
      <c r="DU35" s="9"/>
      <c r="DV35" s="10"/>
      <c r="DW35" s="10"/>
      <c r="DX35" s="10"/>
      <c r="DY35" s="11"/>
      <c r="DZ35" s="9"/>
      <c r="EA35" s="10"/>
      <c r="EB35" s="10"/>
      <c r="EC35" s="10"/>
      <c r="ED35" s="11"/>
      <c r="EE35" s="9"/>
      <c r="EF35" s="10"/>
      <c r="EG35" s="10"/>
      <c r="EH35" s="10"/>
      <c r="EI35" s="11"/>
      <c r="EJ35" s="9"/>
      <c r="EK35" s="10"/>
      <c r="EL35" s="10"/>
      <c r="EM35" s="10"/>
      <c r="EN35" s="11"/>
      <c r="EO35" s="9"/>
      <c r="EP35" s="10"/>
      <c r="EQ35" s="10"/>
      <c r="ER35" s="10"/>
      <c r="ES35" s="11"/>
      <c r="ET35" s="9"/>
      <c r="EU35" s="10"/>
      <c r="EV35" s="10"/>
      <c r="EW35" s="10"/>
      <c r="EX35" s="11"/>
      <c r="EY35" s="9"/>
      <c r="EZ35" s="10"/>
      <c r="FA35" s="10"/>
      <c r="FB35" s="10"/>
      <c r="FC35" s="11"/>
      <c r="FD35" s="9"/>
      <c r="FE35" s="10"/>
      <c r="FF35" s="10"/>
      <c r="FG35" s="10"/>
      <c r="FH35" s="11"/>
      <c r="FI35" s="9"/>
      <c r="FJ35" s="10"/>
      <c r="FK35" s="10"/>
      <c r="FL35" s="10"/>
      <c r="FM35" s="11"/>
      <c r="FN35" s="9"/>
      <c r="FO35" s="10"/>
      <c r="FP35" s="10"/>
      <c r="FQ35" s="10"/>
      <c r="FR35" s="11"/>
      <c r="FS35" s="9"/>
      <c r="FT35" s="10"/>
      <c r="FU35" s="10"/>
      <c r="FV35" s="10"/>
      <c r="FW35" s="11"/>
      <c r="FX35" s="9"/>
      <c r="FY35" s="10"/>
      <c r="FZ35" s="10"/>
      <c r="GA35" s="10"/>
      <c r="GB35" s="11"/>
      <c r="GC35" s="9"/>
      <c r="GD35" s="10"/>
      <c r="GE35" s="10"/>
      <c r="GF35" s="10"/>
      <c r="GG35" s="11"/>
      <c r="GH35" s="9"/>
      <c r="GI35" s="10"/>
      <c r="GJ35" s="10"/>
      <c r="GK35" s="10"/>
      <c r="GL35" s="11"/>
      <c r="GM35" s="9"/>
      <c r="GN35" s="10"/>
      <c r="GO35" s="10"/>
      <c r="GP35" s="10"/>
      <c r="GQ35" s="11"/>
      <c r="GR35" s="9"/>
      <c r="GS35" s="10"/>
      <c r="GT35" s="10"/>
      <c r="GU35" s="10"/>
      <c r="GV35" s="11"/>
      <c r="GW35" s="9"/>
      <c r="GX35" s="10"/>
      <c r="GY35" s="10"/>
      <c r="GZ35" s="10"/>
      <c r="HA35" s="11"/>
      <c r="HB35" s="9"/>
      <c r="HC35" s="10"/>
      <c r="HD35" s="10"/>
      <c r="HE35" s="10"/>
      <c r="HF35" s="11"/>
      <c r="HG35" s="9"/>
      <c r="HH35" s="10"/>
      <c r="HI35" s="10"/>
      <c r="HJ35" s="10"/>
      <c r="HK35" s="11"/>
      <c r="HL35" s="9"/>
      <c r="HM35" s="10"/>
      <c r="HN35" s="10"/>
      <c r="HO35" s="10"/>
      <c r="HP35" s="11"/>
      <c r="HQ35" s="9"/>
      <c r="HR35" s="10"/>
      <c r="HS35" s="10"/>
      <c r="HT35" s="10"/>
      <c r="HU35" s="11"/>
      <c r="HV35" s="9"/>
      <c r="HW35" s="10"/>
      <c r="HX35" s="10"/>
      <c r="HY35" s="10"/>
      <c r="HZ35" s="11"/>
      <c r="IA35" s="9"/>
      <c r="IB35" s="10"/>
      <c r="IC35" s="10"/>
      <c r="ID35" s="10"/>
      <c r="IE35" s="11"/>
      <c r="IF35" s="9"/>
      <c r="IG35" s="10"/>
      <c r="IH35" s="10"/>
      <c r="II35" s="10"/>
      <c r="IJ35" s="11"/>
      <c r="IK35" s="9"/>
      <c r="IL35" s="10"/>
      <c r="IM35" s="10"/>
      <c r="IN35" s="10"/>
      <c r="IO35" s="11"/>
      <c r="IP35" s="9"/>
      <c r="IQ35" s="10"/>
      <c r="IR35" s="10"/>
      <c r="IS35" s="10"/>
      <c r="IT35" s="11"/>
      <c r="IU35" s="9"/>
      <c r="IV35" s="10"/>
      <c r="IW35" s="10"/>
      <c r="IX35" s="10"/>
      <c r="IY35" s="11"/>
      <c r="IZ35" s="9"/>
      <c r="JA35" s="10"/>
      <c r="JB35" s="10"/>
      <c r="JC35" s="10"/>
      <c r="JD35" s="11"/>
      <c r="JE35" s="9"/>
      <c r="JF35" s="10"/>
      <c r="JG35" s="10"/>
      <c r="JH35" s="10"/>
      <c r="JI35" s="11"/>
      <c r="JJ35" s="9"/>
      <c r="JK35" s="10"/>
      <c r="JL35" s="10"/>
      <c r="JM35" s="10"/>
      <c r="JN35" s="11"/>
      <c r="JO35" s="9"/>
      <c r="JP35" s="10"/>
      <c r="JQ35" s="10"/>
      <c r="JR35" s="10"/>
      <c r="JS35" s="11"/>
      <c r="JT35" s="9"/>
      <c r="JU35" s="10"/>
      <c r="JV35" s="10"/>
      <c r="JW35" s="10"/>
      <c r="JX35" s="11"/>
      <c r="JY35" s="9"/>
      <c r="JZ35" s="10"/>
      <c r="KA35" s="10"/>
      <c r="KB35" s="10"/>
      <c r="KC35" s="11"/>
      <c r="KD35" s="9"/>
      <c r="KE35" s="10"/>
      <c r="KF35" s="10"/>
      <c r="KG35" s="10"/>
      <c r="KH35" s="11"/>
      <c r="KI35" s="9"/>
      <c r="KJ35" s="10"/>
      <c r="KK35" s="10"/>
      <c r="KL35" s="10"/>
      <c r="KM35" s="11"/>
      <c r="KN35" s="9"/>
      <c r="KO35" s="10"/>
      <c r="KP35" s="10"/>
      <c r="KQ35" s="10"/>
      <c r="KR35" s="11"/>
      <c r="KS35" s="9"/>
      <c r="KT35" s="10"/>
      <c r="KU35" s="10"/>
      <c r="KV35" s="10"/>
      <c r="KW35" s="11"/>
      <c r="KX35" s="9"/>
      <c r="KY35" s="10"/>
      <c r="KZ35" s="10"/>
      <c r="LA35" s="10"/>
      <c r="LB35" s="11"/>
      <c r="LC35" s="9"/>
      <c r="LD35" s="10"/>
      <c r="LE35" s="10"/>
      <c r="LF35" s="10"/>
      <c r="LG35" s="11"/>
      <c r="LH35" s="9"/>
      <c r="LI35" s="10"/>
      <c r="LJ35" s="10"/>
      <c r="LK35" s="10"/>
      <c r="LL35" s="11"/>
      <c r="LM35" s="9"/>
      <c r="LN35" s="10"/>
      <c r="LO35" s="10"/>
      <c r="LP35" s="10"/>
      <c r="LQ35" s="11"/>
      <c r="LR35" s="9"/>
      <c r="LS35" s="10"/>
      <c r="LT35" s="10"/>
      <c r="LU35" s="10"/>
      <c r="LV35" s="11"/>
      <c r="LW35" s="9"/>
      <c r="LX35" s="10"/>
      <c r="LY35" s="10"/>
      <c r="LZ35" s="10"/>
      <c r="MA35" s="11"/>
      <c r="MB35" s="9"/>
      <c r="MC35" s="10"/>
      <c r="MD35" s="10"/>
      <c r="ME35" s="10"/>
      <c r="MF35" s="11"/>
      <c r="MG35" s="9"/>
      <c r="MH35" s="10"/>
      <c r="MI35" s="10"/>
      <c r="MJ35" s="10"/>
      <c r="MK35" s="11"/>
      <c r="ML35" s="9"/>
      <c r="MM35" s="10"/>
      <c r="MN35" s="10"/>
      <c r="MO35" s="10"/>
      <c r="MP35" s="11"/>
      <c r="MQ35" s="9"/>
      <c r="MR35" s="10"/>
      <c r="MS35" s="10"/>
      <c r="MT35" s="10"/>
      <c r="MU35" s="11"/>
      <c r="MV35" s="9"/>
      <c r="MW35" s="10"/>
      <c r="MX35" s="10"/>
      <c r="MY35" s="10"/>
      <c r="MZ35" s="11"/>
      <c r="NA35" s="9"/>
      <c r="NB35" s="10"/>
      <c r="NC35" s="10"/>
      <c r="ND35" s="10"/>
      <c r="NE35" s="11"/>
      <c r="NF35" s="9"/>
      <c r="NG35" s="10"/>
      <c r="NH35" s="10"/>
      <c r="NI35" s="10"/>
      <c r="NJ35" s="11"/>
      <c r="NK35" s="9"/>
      <c r="NL35" s="10"/>
      <c r="NM35" s="10"/>
      <c r="NN35" s="10"/>
      <c r="NO35" s="11"/>
      <c r="NP35" s="9"/>
      <c r="NQ35" s="10"/>
      <c r="NR35" s="10"/>
      <c r="NS35" s="10"/>
      <c r="NT35" s="11"/>
      <c r="NU35" s="9"/>
      <c r="NV35" s="10"/>
      <c r="NW35" s="10"/>
      <c r="NX35" s="10"/>
      <c r="NY35" s="11"/>
      <c r="NZ35" s="9"/>
      <c r="OA35" s="10"/>
      <c r="OB35" s="10"/>
      <c r="OC35" s="10"/>
      <c r="OD35" s="11"/>
      <c r="OE35" s="9"/>
      <c r="OF35" s="10"/>
      <c r="OG35" s="10"/>
      <c r="OH35" s="10"/>
      <c r="OI35" s="11"/>
      <c r="OJ35" s="9"/>
      <c r="OK35" s="10"/>
      <c r="OL35" s="10"/>
      <c r="OM35" s="10"/>
      <c r="ON35" s="11"/>
      <c r="OO35" s="9"/>
      <c r="OP35" s="10"/>
      <c r="OQ35" s="10"/>
      <c r="OR35" s="10"/>
      <c r="OS35" s="11"/>
      <c r="OT35" s="9"/>
      <c r="OU35" s="10"/>
      <c r="OV35" s="10"/>
      <c r="OW35" s="10"/>
      <c r="OX35" s="11"/>
      <c r="OY35" s="9"/>
      <c r="OZ35" s="10"/>
      <c r="PA35" s="10"/>
      <c r="PB35" s="10"/>
      <c r="PC35" s="11"/>
      <c r="PD35" s="9"/>
      <c r="PE35" s="10"/>
      <c r="PF35" s="10"/>
      <c r="PG35" s="10"/>
      <c r="PH35" s="11"/>
      <c r="PI35" s="9"/>
      <c r="PJ35" s="10"/>
      <c r="PK35" s="10"/>
      <c r="PL35" s="10"/>
      <c r="PM35" s="11"/>
      <c r="PN35" s="9"/>
      <c r="PO35" s="10"/>
      <c r="PP35" s="10"/>
      <c r="PQ35" s="10"/>
      <c r="PR35" s="11"/>
      <c r="PS35" s="9"/>
      <c r="PT35" s="10"/>
      <c r="PU35" s="10"/>
      <c r="PV35" s="10"/>
      <c r="PW35" s="11"/>
      <c r="PX35" s="9"/>
      <c r="PY35" s="10"/>
      <c r="PZ35" s="10"/>
      <c r="QA35" s="10"/>
      <c r="QB35" s="11"/>
      <c r="QC35" s="9"/>
      <c r="QD35" s="10"/>
      <c r="QE35" s="10"/>
      <c r="QF35" s="10"/>
      <c r="QG35" s="11"/>
      <c r="QH35" s="9"/>
      <c r="QI35" s="10"/>
      <c r="QJ35" s="10"/>
      <c r="QK35" s="10"/>
      <c r="QL35" s="11"/>
      <c r="QM35" s="9"/>
      <c r="QN35" s="10"/>
      <c r="QO35" s="10"/>
      <c r="QP35" s="10"/>
      <c r="QQ35" s="11"/>
      <c r="QR35" s="9"/>
      <c r="QS35" s="10"/>
      <c r="QT35" s="10"/>
      <c r="QU35" s="10"/>
      <c r="QV35" s="11"/>
      <c r="QW35" s="9"/>
      <c r="QX35" s="10"/>
      <c r="QY35" s="10"/>
      <c r="QZ35" s="10"/>
      <c r="RA35" s="11"/>
      <c r="RB35" s="9"/>
      <c r="RC35" s="10"/>
      <c r="RD35" s="10"/>
      <c r="RE35" s="10"/>
      <c r="RF35" s="11"/>
      <c r="RG35" s="9"/>
      <c r="RH35" s="10"/>
      <c r="RI35" s="10"/>
      <c r="RJ35" s="10"/>
      <c r="RK35" s="11"/>
      <c r="RL35" s="9"/>
      <c r="RM35" s="10"/>
      <c r="RN35" s="10"/>
      <c r="RO35" s="10"/>
      <c r="RP35" s="11"/>
      <c r="RQ35" s="9"/>
      <c r="RR35" s="10"/>
      <c r="RS35" s="10"/>
      <c r="RT35" s="10"/>
      <c r="RU35" s="11"/>
      <c r="RV35" s="9"/>
      <c r="RW35" s="10"/>
      <c r="RX35" s="10"/>
      <c r="RY35" s="10"/>
      <c r="RZ35" s="11"/>
      <c r="SA35" s="9"/>
      <c r="SB35" s="10"/>
      <c r="SC35" s="10"/>
      <c r="SD35" s="10"/>
      <c r="SE35" s="11"/>
      <c r="SF35" s="9"/>
      <c r="SG35" s="10"/>
      <c r="SH35" s="10"/>
      <c r="SI35" s="10"/>
      <c r="SJ35" s="11"/>
      <c r="SK35" s="9"/>
      <c r="SL35" s="10"/>
      <c r="SM35" s="10"/>
      <c r="SN35" s="10"/>
      <c r="SO35" s="11"/>
      <c r="SP35" s="9"/>
      <c r="SQ35" s="10"/>
      <c r="SR35" s="10"/>
      <c r="SS35" s="10"/>
      <c r="ST35" s="11"/>
      <c r="SU35" s="53"/>
      <c r="SV35" s="9"/>
      <c r="SW35" s="10"/>
      <c r="SX35" s="10"/>
      <c r="SY35" s="10"/>
      <c r="SZ35" s="11"/>
      <c r="TA35" s="53"/>
      <c r="TB35" s="9"/>
      <c r="TC35" s="10"/>
      <c r="TD35" s="10"/>
      <c r="TE35" s="10"/>
      <c r="TF35" s="11"/>
      <c r="TG35" s="53"/>
      <c r="TH35" s="9"/>
      <c r="TI35" s="10"/>
      <c r="TJ35" s="10"/>
      <c r="TK35" s="10"/>
      <c r="TL35" s="11"/>
      <c r="TM35" s="53"/>
      <c r="TN35" s="9"/>
      <c r="TO35" s="10"/>
      <c r="TP35" s="10"/>
      <c r="TQ35" s="10"/>
      <c r="TR35" s="11"/>
      <c r="TS35" s="53"/>
      <c r="TT35" s="9"/>
      <c r="TU35" s="10"/>
      <c r="TV35" s="10"/>
      <c r="TW35" s="10"/>
      <c r="TX35" s="11"/>
      <c r="TY35" s="53"/>
      <c r="TZ35" s="9"/>
      <c r="UA35" s="10"/>
      <c r="UB35" s="10"/>
      <c r="UC35" s="10"/>
      <c r="UD35" s="11"/>
      <c r="UE35" s="53"/>
      <c r="UF35" s="9"/>
      <c r="UG35" s="10"/>
      <c r="UH35" s="10"/>
      <c r="UI35" s="10"/>
      <c r="UJ35" s="11"/>
      <c r="UK35" s="53"/>
      <c r="UL35" s="9"/>
      <c r="UM35" s="10"/>
      <c r="UN35" s="10"/>
      <c r="UO35" s="10"/>
      <c r="UP35" s="11"/>
      <c r="UQ35" s="53"/>
      <c r="UR35" s="9"/>
      <c r="US35" s="10"/>
      <c r="UT35" s="10"/>
      <c r="UU35" s="10"/>
      <c r="UV35" s="11"/>
      <c r="UW35" s="53"/>
      <c r="UX35" s="9"/>
      <c r="UY35" s="10"/>
      <c r="UZ35" s="10"/>
      <c r="VA35" s="10"/>
      <c r="VB35" s="11"/>
      <c r="VC35" s="53"/>
      <c r="VD35" s="9"/>
      <c r="VE35" s="10"/>
      <c r="VF35" s="10"/>
      <c r="VG35" s="10"/>
      <c r="VH35" s="11"/>
      <c r="VI35" s="53"/>
      <c r="VJ35" s="9"/>
      <c r="VK35" s="10"/>
      <c r="VL35" s="10"/>
      <c r="VM35" s="10"/>
      <c r="VN35" s="11"/>
      <c r="VO35" s="53"/>
    </row>
    <row r="36" spans="2:587" s="25" customFormat="1" ht="9" thickBot="1" x14ac:dyDescent="0.2">
      <c r="G36" s="52"/>
      <c r="M36" s="52"/>
      <c r="S36" s="52"/>
      <c r="SU36" s="52"/>
      <c r="TA36" s="52"/>
      <c r="TG36" s="52"/>
      <c r="TM36" s="52"/>
      <c r="TS36" s="52"/>
      <c r="TY36" s="52"/>
      <c r="UE36" s="52"/>
      <c r="UK36" s="52"/>
      <c r="UQ36" s="52"/>
      <c r="UW36" s="52"/>
      <c r="VC36" s="52"/>
      <c r="VI36" s="52"/>
      <c r="VO36" s="52"/>
    </row>
    <row r="37" spans="2:587" s="47" customFormat="1" ht="25.5" x14ac:dyDescent="0.2">
      <c r="C37" s="180"/>
      <c r="D37" s="48"/>
      <c r="E37" s="49"/>
      <c r="F37" s="50"/>
      <c r="G37" s="54"/>
      <c r="H37" s="239" t="s">
        <v>242</v>
      </c>
      <c r="I37" s="240" t="s">
        <v>243</v>
      </c>
      <c r="J37" s="241"/>
      <c r="K37" s="241"/>
      <c r="L37" s="50"/>
      <c r="M37" s="54"/>
      <c r="N37" s="239" t="s">
        <v>242</v>
      </c>
      <c r="O37" s="240" t="s">
        <v>243</v>
      </c>
      <c r="P37" s="241"/>
      <c r="Q37" s="241"/>
      <c r="R37" s="50"/>
      <c r="S37" s="54"/>
      <c r="T37" s="239" t="s">
        <v>242</v>
      </c>
      <c r="U37" s="242" t="s">
        <v>243</v>
      </c>
      <c r="V37" s="49"/>
      <c r="W37" s="49"/>
      <c r="X37" s="49"/>
      <c r="Y37" s="239" t="s">
        <v>242</v>
      </c>
      <c r="Z37" s="242" t="s">
        <v>243</v>
      </c>
      <c r="AA37" s="49"/>
      <c r="AB37" s="49"/>
      <c r="AC37" s="50"/>
      <c r="AD37" s="239" t="s">
        <v>242</v>
      </c>
      <c r="AE37" s="242" t="s">
        <v>243</v>
      </c>
      <c r="AF37" s="49"/>
      <c r="AG37" s="49"/>
      <c r="AH37" s="50"/>
      <c r="AI37" s="239" t="s">
        <v>242</v>
      </c>
      <c r="AJ37" s="242" t="s">
        <v>243</v>
      </c>
      <c r="AK37" s="49"/>
      <c r="AL37" s="49"/>
      <c r="AM37" s="50"/>
      <c r="AN37" s="239" t="s">
        <v>242</v>
      </c>
      <c r="AO37" s="242" t="s">
        <v>243</v>
      </c>
      <c r="AP37" s="49"/>
      <c r="AQ37" s="49"/>
      <c r="AR37" s="50"/>
      <c r="AS37" s="239" t="s">
        <v>242</v>
      </c>
      <c r="AT37" s="242" t="s">
        <v>243</v>
      </c>
      <c r="AU37" s="49"/>
      <c r="AV37" s="49"/>
      <c r="AW37" s="50"/>
      <c r="AX37" s="239" t="s">
        <v>242</v>
      </c>
      <c r="AY37" s="242" t="s">
        <v>243</v>
      </c>
      <c r="AZ37" s="49"/>
      <c r="BA37" s="49"/>
      <c r="BB37" s="50"/>
      <c r="BC37" s="239" t="s">
        <v>242</v>
      </c>
      <c r="BD37" s="242" t="s">
        <v>243</v>
      </c>
      <c r="BE37" s="49"/>
      <c r="BF37" s="49"/>
      <c r="BG37" s="50"/>
      <c r="BH37" s="239" t="s">
        <v>242</v>
      </c>
      <c r="BI37" s="242" t="s">
        <v>243</v>
      </c>
      <c r="BJ37" s="49"/>
      <c r="BK37" s="49"/>
      <c r="BL37" s="50"/>
      <c r="BM37" s="239" t="s">
        <v>242</v>
      </c>
      <c r="BN37" s="242" t="s">
        <v>243</v>
      </c>
      <c r="BO37" s="49"/>
      <c r="BP37" s="49"/>
      <c r="BQ37" s="50"/>
      <c r="BR37" s="239" t="s">
        <v>242</v>
      </c>
      <c r="BS37" s="242" t="s">
        <v>243</v>
      </c>
      <c r="BT37" s="49"/>
      <c r="BU37" s="49"/>
      <c r="BV37" s="50"/>
      <c r="BW37" s="239" t="s">
        <v>242</v>
      </c>
      <c r="BX37" s="242" t="s">
        <v>243</v>
      </c>
      <c r="BY37" s="49"/>
      <c r="BZ37" s="49"/>
      <c r="CA37" s="50"/>
      <c r="CB37" s="239" t="s">
        <v>242</v>
      </c>
      <c r="CC37" s="242" t="s">
        <v>243</v>
      </c>
      <c r="CD37" s="49"/>
      <c r="CE37" s="49"/>
      <c r="CF37" s="50"/>
      <c r="CG37" s="239" t="s">
        <v>242</v>
      </c>
      <c r="CH37" s="242" t="s">
        <v>243</v>
      </c>
      <c r="CI37" s="49"/>
      <c r="CJ37" s="49"/>
      <c r="CK37" s="50"/>
      <c r="CL37" s="239" t="s">
        <v>242</v>
      </c>
      <c r="CM37" s="242" t="s">
        <v>243</v>
      </c>
      <c r="CN37" s="49"/>
      <c r="CO37" s="49"/>
      <c r="CP37" s="50"/>
      <c r="CQ37" s="239" t="s">
        <v>242</v>
      </c>
      <c r="CR37" s="242" t="s">
        <v>243</v>
      </c>
      <c r="CS37" s="49"/>
      <c r="CT37" s="49"/>
      <c r="CU37" s="50"/>
      <c r="CV37" s="239" t="s">
        <v>242</v>
      </c>
      <c r="CW37" s="242" t="s">
        <v>243</v>
      </c>
      <c r="CX37" s="49"/>
      <c r="CY37" s="49"/>
      <c r="CZ37" s="50"/>
      <c r="DA37" s="239" t="s">
        <v>242</v>
      </c>
      <c r="DB37" s="242" t="s">
        <v>243</v>
      </c>
      <c r="DC37" s="49"/>
      <c r="DD37" s="49"/>
      <c r="DE37" s="50"/>
      <c r="DF37" s="239" t="s">
        <v>242</v>
      </c>
      <c r="DG37" s="242" t="s">
        <v>243</v>
      </c>
      <c r="DH37" s="49"/>
      <c r="DI37" s="49"/>
      <c r="DJ37" s="50"/>
      <c r="DK37" s="239" t="s">
        <v>242</v>
      </c>
      <c r="DL37" s="242" t="s">
        <v>243</v>
      </c>
      <c r="DM37" s="49"/>
      <c r="DN37" s="49"/>
      <c r="DO37" s="50"/>
      <c r="DP37" s="239" t="s">
        <v>242</v>
      </c>
      <c r="DQ37" s="242" t="s">
        <v>243</v>
      </c>
      <c r="DR37" s="49"/>
      <c r="DS37" s="49"/>
      <c r="DT37" s="50"/>
      <c r="DU37" s="239" t="s">
        <v>242</v>
      </c>
      <c r="DV37" s="242" t="s">
        <v>243</v>
      </c>
      <c r="DW37" s="49"/>
      <c r="DX37" s="49"/>
      <c r="DY37" s="50"/>
      <c r="DZ37" s="239" t="s">
        <v>242</v>
      </c>
      <c r="EA37" s="242" t="s">
        <v>243</v>
      </c>
      <c r="EB37" s="49"/>
      <c r="EC37" s="49"/>
      <c r="ED37" s="50"/>
      <c r="EE37" s="239" t="s">
        <v>242</v>
      </c>
      <c r="EF37" s="242" t="s">
        <v>243</v>
      </c>
      <c r="EG37" s="49"/>
      <c r="EH37" s="49"/>
      <c r="EI37" s="50"/>
      <c r="EJ37" s="239" t="s">
        <v>242</v>
      </c>
      <c r="EK37" s="242" t="s">
        <v>243</v>
      </c>
      <c r="EL37" s="49"/>
      <c r="EM37" s="49"/>
      <c r="EN37" s="50"/>
      <c r="EO37" s="239" t="s">
        <v>242</v>
      </c>
      <c r="EP37" s="242" t="s">
        <v>243</v>
      </c>
      <c r="EQ37" s="49"/>
      <c r="ER37" s="49"/>
      <c r="ES37" s="50"/>
      <c r="ET37" s="239" t="s">
        <v>242</v>
      </c>
      <c r="EU37" s="242" t="s">
        <v>243</v>
      </c>
      <c r="EV37" s="49"/>
      <c r="EW37" s="49"/>
      <c r="EX37" s="50"/>
      <c r="EY37" s="239" t="s">
        <v>242</v>
      </c>
      <c r="EZ37" s="242" t="s">
        <v>243</v>
      </c>
      <c r="FA37" s="49"/>
      <c r="FB37" s="49"/>
      <c r="FC37" s="50"/>
      <c r="FD37" s="239" t="s">
        <v>242</v>
      </c>
      <c r="FE37" s="242" t="s">
        <v>243</v>
      </c>
      <c r="FF37" s="49"/>
      <c r="FG37" s="49"/>
      <c r="FH37" s="50"/>
      <c r="FI37" s="239" t="s">
        <v>242</v>
      </c>
      <c r="FJ37" s="242" t="s">
        <v>243</v>
      </c>
      <c r="FK37" s="49"/>
      <c r="FL37" s="49"/>
      <c r="FM37" s="50"/>
      <c r="FN37" s="239" t="s">
        <v>242</v>
      </c>
      <c r="FO37" s="242" t="s">
        <v>243</v>
      </c>
      <c r="FP37" s="49"/>
      <c r="FQ37" s="49"/>
      <c r="FR37" s="50"/>
      <c r="FS37" s="239" t="s">
        <v>242</v>
      </c>
      <c r="FT37" s="242" t="s">
        <v>243</v>
      </c>
      <c r="FU37" s="49"/>
      <c r="FV37" s="49"/>
      <c r="FW37" s="50"/>
      <c r="FX37" s="239" t="s">
        <v>242</v>
      </c>
      <c r="FY37" s="242" t="s">
        <v>243</v>
      </c>
      <c r="FZ37" s="49"/>
      <c r="GA37" s="49"/>
      <c r="GB37" s="50"/>
      <c r="GC37" s="239" t="s">
        <v>242</v>
      </c>
      <c r="GD37" s="242" t="s">
        <v>243</v>
      </c>
      <c r="GE37" s="49"/>
      <c r="GF37" s="49"/>
      <c r="GG37" s="50"/>
      <c r="GH37" s="239" t="s">
        <v>242</v>
      </c>
      <c r="GI37" s="242" t="s">
        <v>243</v>
      </c>
      <c r="GJ37" s="49"/>
      <c r="GK37" s="49"/>
      <c r="GL37" s="50"/>
      <c r="GM37" s="239" t="s">
        <v>242</v>
      </c>
      <c r="GN37" s="242" t="s">
        <v>243</v>
      </c>
      <c r="GO37" s="49"/>
      <c r="GP37" s="49"/>
      <c r="GQ37" s="50"/>
      <c r="GR37" s="239" t="s">
        <v>242</v>
      </c>
      <c r="GS37" s="242" t="s">
        <v>243</v>
      </c>
      <c r="GT37" s="49"/>
      <c r="GU37" s="49"/>
      <c r="GV37" s="50"/>
      <c r="GW37" s="239" t="s">
        <v>242</v>
      </c>
      <c r="GX37" s="242" t="s">
        <v>243</v>
      </c>
      <c r="GY37" s="49"/>
      <c r="GZ37" s="49"/>
      <c r="HA37" s="50"/>
      <c r="HB37" s="239" t="s">
        <v>242</v>
      </c>
      <c r="HC37" s="242" t="s">
        <v>243</v>
      </c>
      <c r="HD37" s="49"/>
      <c r="HE37" s="49"/>
      <c r="HF37" s="50"/>
      <c r="HG37" s="239" t="s">
        <v>242</v>
      </c>
      <c r="HH37" s="242" t="s">
        <v>243</v>
      </c>
      <c r="HI37" s="49"/>
      <c r="HJ37" s="49"/>
      <c r="HK37" s="50"/>
      <c r="HL37" s="239" t="s">
        <v>242</v>
      </c>
      <c r="HM37" s="242" t="s">
        <v>243</v>
      </c>
      <c r="HN37" s="49"/>
      <c r="HO37" s="49"/>
      <c r="HP37" s="50"/>
      <c r="HQ37" s="239" t="s">
        <v>242</v>
      </c>
      <c r="HR37" s="242" t="s">
        <v>243</v>
      </c>
      <c r="HS37" s="49"/>
      <c r="HT37" s="49"/>
      <c r="HU37" s="50"/>
      <c r="HV37" s="239" t="s">
        <v>242</v>
      </c>
      <c r="HW37" s="242" t="s">
        <v>243</v>
      </c>
      <c r="HX37" s="49"/>
      <c r="HY37" s="49"/>
      <c r="HZ37" s="50"/>
      <c r="IA37" s="239" t="s">
        <v>242</v>
      </c>
      <c r="IB37" s="242" t="s">
        <v>243</v>
      </c>
      <c r="IC37" s="49"/>
      <c r="ID37" s="49"/>
      <c r="IE37" s="50"/>
      <c r="IF37" s="239" t="s">
        <v>242</v>
      </c>
      <c r="IG37" s="242" t="s">
        <v>243</v>
      </c>
      <c r="IH37" s="49"/>
      <c r="II37" s="49"/>
      <c r="IJ37" s="50"/>
      <c r="IK37" s="239" t="s">
        <v>242</v>
      </c>
      <c r="IL37" s="242" t="s">
        <v>243</v>
      </c>
      <c r="IM37" s="49"/>
      <c r="IN37" s="49"/>
      <c r="IO37" s="50"/>
      <c r="IP37" s="239" t="s">
        <v>242</v>
      </c>
      <c r="IQ37" s="242" t="s">
        <v>243</v>
      </c>
      <c r="IR37" s="49"/>
      <c r="IS37" s="49"/>
      <c r="IT37" s="50"/>
      <c r="IU37" s="239" t="s">
        <v>242</v>
      </c>
      <c r="IV37" s="242" t="s">
        <v>243</v>
      </c>
      <c r="IW37" s="49"/>
      <c r="IX37" s="49"/>
      <c r="IY37" s="50"/>
      <c r="IZ37" s="239" t="s">
        <v>242</v>
      </c>
      <c r="JA37" s="242" t="s">
        <v>243</v>
      </c>
      <c r="JB37" s="49"/>
      <c r="JC37" s="49"/>
      <c r="JD37" s="50"/>
      <c r="JE37" s="239" t="s">
        <v>242</v>
      </c>
      <c r="JF37" s="242" t="s">
        <v>243</v>
      </c>
      <c r="JG37" s="49"/>
      <c r="JH37" s="49"/>
      <c r="JI37" s="50"/>
      <c r="JJ37" s="239" t="s">
        <v>242</v>
      </c>
      <c r="JK37" s="242" t="s">
        <v>243</v>
      </c>
      <c r="JL37" s="49"/>
      <c r="JM37" s="49"/>
      <c r="JN37" s="50"/>
      <c r="JO37" s="239" t="s">
        <v>242</v>
      </c>
      <c r="JP37" s="242" t="s">
        <v>243</v>
      </c>
      <c r="JQ37" s="49"/>
      <c r="JR37" s="49"/>
      <c r="JS37" s="50"/>
      <c r="JT37" s="239" t="s">
        <v>242</v>
      </c>
      <c r="JU37" s="242" t="s">
        <v>243</v>
      </c>
      <c r="JV37" s="49"/>
      <c r="JW37" s="49"/>
      <c r="JX37" s="50"/>
      <c r="JY37" s="239" t="s">
        <v>242</v>
      </c>
      <c r="JZ37" s="242" t="s">
        <v>243</v>
      </c>
      <c r="KA37" s="49"/>
      <c r="KB37" s="49"/>
      <c r="KC37" s="50"/>
      <c r="KD37" s="239" t="s">
        <v>242</v>
      </c>
      <c r="KE37" s="242" t="s">
        <v>243</v>
      </c>
      <c r="KF37" s="49"/>
      <c r="KG37" s="49"/>
      <c r="KH37" s="50"/>
      <c r="KI37" s="239" t="s">
        <v>242</v>
      </c>
      <c r="KJ37" s="242" t="s">
        <v>243</v>
      </c>
      <c r="KK37" s="49"/>
      <c r="KL37" s="49"/>
      <c r="KM37" s="50"/>
      <c r="KN37" s="239" t="s">
        <v>242</v>
      </c>
      <c r="KO37" s="242" t="s">
        <v>243</v>
      </c>
      <c r="KP37" s="49"/>
      <c r="KQ37" s="49"/>
      <c r="KR37" s="50"/>
      <c r="KS37" s="239" t="s">
        <v>242</v>
      </c>
      <c r="KT37" s="242" t="s">
        <v>243</v>
      </c>
      <c r="KU37" s="49"/>
      <c r="KV37" s="49"/>
      <c r="KW37" s="50"/>
      <c r="KX37" s="239" t="s">
        <v>242</v>
      </c>
      <c r="KY37" s="242" t="s">
        <v>243</v>
      </c>
      <c r="KZ37" s="49"/>
      <c r="LA37" s="49"/>
      <c r="LB37" s="50"/>
      <c r="LC37" s="239" t="s">
        <v>242</v>
      </c>
      <c r="LD37" s="242" t="s">
        <v>243</v>
      </c>
      <c r="LE37" s="49"/>
      <c r="LF37" s="49"/>
      <c r="LG37" s="50"/>
      <c r="LH37" s="239" t="s">
        <v>242</v>
      </c>
      <c r="LI37" s="242" t="s">
        <v>243</v>
      </c>
      <c r="LJ37" s="49"/>
      <c r="LK37" s="49"/>
      <c r="LL37" s="50"/>
      <c r="LM37" s="239" t="s">
        <v>242</v>
      </c>
      <c r="LN37" s="242" t="s">
        <v>243</v>
      </c>
      <c r="LO37" s="49"/>
      <c r="LP37" s="49"/>
      <c r="LQ37" s="50"/>
      <c r="LR37" s="239" t="s">
        <v>242</v>
      </c>
      <c r="LS37" s="242" t="s">
        <v>243</v>
      </c>
      <c r="LT37" s="49"/>
      <c r="LU37" s="49"/>
      <c r="LV37" s="50"/>
      <c r="LW37" s="239" t="s">
        <v>242</v>
      </c>
      <c r="LX37" s="242" t="s">
        <v>243</v>
      </c>
      <c r="LY37" s="49"/>
      <c r="LZ37" s="49"/>
      <c r="MA37" s="50"/>
      <c r="MB37" s="239" t="s">
        <v>242</v>
      </c>
      <c r="MC37" s="242" t="s">
        <v>243</v>
      </c>
      <c r="MD37" s="49"/>
      <c r="ME37" s="49"/>
      <c r="MF37" s="50"/>
      <c r="MG37" s="239" t="s">
        <v>242</v>
      </c>
      <c r="MH37" s="242" t="s">
        <v>243</v>
      </c>
      <c r="MI37" s="49"/>
      <c r="MJ37" s="49"/>
      <c r="MK37" s="50"/>
      <c r="ML37" s="239" t="s">
        <v>242</v>
      </c>
      <c r="MM37" s="242" t="s">
        <v>243</v>
      </c>
      <c r="MN37" s="49"/>
      <c r="MO37" s="49"/>
      <c r="MP37" s="50"/>
      <c r="MQ37" s="239" t="s">
        <v>242</v>
      </c>
      <c r="MR37" s="242" t="s">
        <v>243</v>
      </c>
      <c r="MS37" s="49"/>
      <c r="MT37" s="49"/>
      <c r="MU37" s="50"/>
      <c r="MV37" s="239" t="s">
        <v>242</v>
      </c>
      <c r="MW37" s="242" t="s">
        <v>243</v>
      </c>
      <c r="MX37" s="49"/>
      <c r="MY37" s="49"/>
      <c r="MZ37" s="50"/>
      <c r="NA37" s="239" t="s">
        <v>242</v>
      </c>
      <c r="NB37" s="242" t="s">
        <v>243</v>
      </c>
      <c r="NC37" s="49"/>
      <c r="ND37" s="49"/>
      <c r="NE37" s="50"/>
      <c r="NF37" s="239" t="s">
        <v>242</v>
      </c>
      <c r="NG37" s="242" t="s">
        <v>243</v>
      </c>
      <c r="NH37" s="49"/>
      <c r="NI37" s="49"/>
      <c r="NJ37" s="50"/>
      <c r="NK37" s="239" t="s">
        <v>242</v>
      </c>
      <c r="NL37" s="242" t="s">
        <v>243</v>
      </c>
      <c r="NM37" s="49"/>
      <c r="NN37" s="49"/>
      <c r="NO37" s="50"/>
      <c r="NP37" s="239" t="s">
        <v>242</v>
      </c>
      <c r="NQ37" s="242" t="s">
        <v>243</v>
      </c>
      <c r="NR37" s="49"/>
      <c r="NS37" s="49"/>
      <c r="NT37" s="50"/>
      <c r="NU37" s="239" t="s">
        <v>242</v>
      </c>
      <c r="NV37" s="242" t="s">
        <v>243</v>
      </c>
      <c r="NW37" s="49"/>
      <c r="NX37" s="49"/>
      <c r="NY37" s="50"/>
      <c r="NZ37" s="239" t="s">
        <v>242</v>
      </c>
      <c r="OA37" s="242" t="s">
        <v>243</v>
      </c>
      <c r="OB37" s="49"/>
      <c r="OC37" s="49"/>
      <c r="OD37" s="50"/>
      <c r="OE37" s="239" t="s">
        <v>242</v>
      </c>
      <c r="OF37" s="242" t="s">
        <v>243</v>
      </c>
      <c r="OG37" s="49"/>
      <c r="OH37" s="49"/>
      <c r="OI37" s="50"/>
      <c r="OJ37" s="239" t="s">
        <v>242</v>
      </c>
      <c r="OK37" s="242" t="s">
        <v>243</v>
      </c>
      <c r="OL37" s="49"/>
      <c r="OM37" s="49"/>
      <c r="ON37" s="50"/>
      <c r="OO37" s="239" t="s">
        <v>242</v>
      </c>
      <c r="OP37" s="242" t="s">
        <v>243</v>
      </c>
      <c r="OQ37" s="49"/>
      <c r="OR37" s="49"/>
      <c r="OS37" s="50"/>
      <c r="OT37" s="239" t="s">
        <v>242</v>
      </c>
      <c r="OU37" s="242" t="s">
        <v>243</v>
      </c>
      <c r="OV37" s="49"/>
      <c r="OW37" s="49"/>
      <c r="OX37" s="50"/>
      <c r="OY37" s="239" t="s">
        <v>242</v>
      </c>
      <c r="OZ37" s="242" t="s">
        <v>243</v>
      </c>
      <c r="PA37" s="49"/>
      <c r="PB37" s="49"/>
      <c r="PC37" s="50"/>
      <c r="PD37" s="239" t="s">
        <v>242</v>
      </c>
      <c r="PE37" s="242" t="s">
        <v>243</v>
      </c>
      <c r="PF37" s="49"/>
      <c r="PG37" s="49"/>
      <c r="PH37" s="50"/>
      <c r="PI37" s="239" t="s">
        <v>242</v>
      </c>
      <c r="PJ37" s="242" t="s">
        <v>243</v>
      </c>
      <c r="PK37" s="49"/>
      <c r="PL37" s="49"/>
      <c r="PM37" s="50"/>
      <c r="PN37" s="239" t="s">
        <v>242</v>
      </c>
      <c r="PO37" s="242" t="s">
        <v>243</v>
      </c>
      <c r="PP37" s="49"/>
      <c r="PQ37" s="49"/>
      <c r="PR37" s="50"/>
      <c r="PS37" s="239" t="s">
        <v>242</v>
      </c>
      <c r="PT37" s="242" t="s">
        <v>243</v>
      </c>
      <c r="PU37" s="49"/>
      <c r="PV37" s="49"/>
      <c r="PW37" s="50"/>
      <c r="PX37" s="239" t="s">
        <v>242</v>
      </c>
      <c r="PY37" s="242" t="s">
        <v>243</v>
      </c>
      <c r="PZ37" s="49"/>
      <c r="QA37" s="49"/>
      <c r="QB37" s="50"/>
      <c r="QC37" s="239" t="s">
        <v>242</v>
      </c>
      <c r="QD37" s="242" t="s">
        <v>243</v>
      </c>
      <c r="QE37" s="49"/>
      <c r="QF37" s="49"/>
      <c r="QG37" s="50"/>
      <c r="QH37" s="239" t="s">
        <v>242</v>
      </c>
      <c r="QI37" s="242" t="s">
        <v>243</v>
      </c>
      <c r="QJ37" s="49"/>
      <c r="QK37" s="49"/>
      <c r="QL37" s="50"/>
      <c r="QM37" s="239" t="s">
        <v>242</v>
      </c>
      <c r="QN37" s="242" t="s">
        <v>243</v>
      </c>
      <c r="QO37" s="49"/>
      <c r="QP37" s="49"/>
      <c r="QQ37" s="50"/>
      <c r="QR37" s="239" t="s">
        <v>242</v>
      </c>
      <c r="QS37" s="242" t="s">
        <v>243</v>
      </c>
      <c r="QT37" s="49"/>
      <c r="QU37" s="49"/>
      <c r="QV37" s="50"/>
      <c r="QW37" s="239" t="s">
        <v>242</v>
      </c>
      <c r="QX37" s="242" t="s">
        <v>243</v>
      </c>
      <c r="QY37" s="49"/>
      <c r="QZ37" s="49"/>
      <c r="RA37" s="50"/>
      <c r="RB37" s="239" t="s">
        <v>242</v>
      </c>
      <c r="RC37" s="242" t="s">
        <v>243</v>
      </c>
      <c r="RD37" s="49"/>
      <c r="RE37" s="49"/>
      <c r="RF37" s="50"/>
      <c r="RG37" s="239" t="s">
        <v>242</v>
      </c>
      <c r="RH37" s="242" t="s">
        <v>243</v>
      </c>
      <c r="RI37" s="49"/>
      <c r="RJ37" s="49"/>
      <c r="RK37" s="50"/>
      <c r="RL37" s="239" t="s">
        <v>242</v>
      </c>
      <c r="RM37" s="242" t="s">
        <v>243</v>
      </c>
      <c r="RN37" s="49"/>
      <c r="RO37" s="49"/>
      <c r="RP37" s="50"/>
      <c r="RQ37" s="239" t="s">
        <v>242</v>
      </c>
      <c r="RR37" s="242" t="s">
        <v>243</v>
      </c>
      <c r="RS37" s="49"/>
      <c r="RT37" s="49"/>
      <c r="RU37" s="50"/>
      <c r="RV37" s="239" t="s">
        <v>242</v>
      </c>
      <c r="RW37" s="242" t="s">
        <v>243</v>
      </c>
      <c r="RX37" s="49"/>
      <c r="RY37" s="49"/>
      <c r="RZ37" s="50"/>
      <c r="SA37" s="239" t="s">
        <v>242</v>
      </c>
      <c r="SB37" s="242" t="s">
        <v>243</v>
      </c>
      <c r="SC37" s="49"/>
      <c r="SD37" s="49"/>
      <c r="SE37" s="50"/>
      <c r="SF37" s="239" t="s">
        <v>242</v>
      </c>
      <c r="SG37" s="242" t="s">
        <v>243</v>
      </c>
      <c r="SH37" s="49"/>
      <c r="SI37" s="49"/>
      <c r="SJ37" s="50"/>
      <c r="SK37" s="239" t="s">
        <v>242</v>
      </c>
      <c r="SL37" s="242" t="s">
        <v>243</v>
      </c>
      <c r="SM37" s="49"/>
      <c r="SN37" s="49"/>
      <c r="SO37" s="50"/>
      <c r="SP37" s="239" t="s">
        <v>242</v>
      </c>
      <c r="SQ37" s="242" t="s">
        <v>243</v>
      </c>
      <c r="SR37" s="49"/>
      <c r="SS37" s="49"/>
      <c r="ST37" s="50"/>
      <c r="SU37" s="54"/>
      <c r="SV37" s="239" t="s">
        <v>242</v>
      </c>
      <c r="SW37" s="240" t="s">
        <v>243</v>
      </c>
      <c r="SX37" s="241"/>
      <c r="SY37" s="241"/>
      <c r="SZ37" s="50"/>
      <c r="TA37" s="54"/>
      <c r="TB37" s="239" t="s">
        <v>242</v>
      </c>
      <c r="TC37" s="240" t="s">
        <v>243</v>
      </c>
      <c r="TD37" s="241"/>
      <c r="TE37" s="241"/>
      <c r="TF37" s="50"/>
      <c r="TG37" s="54"/>
      <c r="TH37" s="239" t="s">
        <v>242</v>
      </c>
      <c r="TI37" s="240" t="s">
        <v>243</v>
      </c>
      <c r="TJ37" s="241"/>
      <c r="TK37" s="241"/>
      <c r="TL37" s="50"/>
      <c r="TM37" s="54"/>
      <c r="TN37" s="239" t="s">
        <v>242</v>
      </c>
      <c r="TO37" s="240" t="s">
        <v>243</v>
      </c>
      <c r="TP37" s="241"/>
      <c r="TQ37" s="241"/>
      <c r="TR37" s="50"/>
      <c r="TS37" s="54"/>
      <c r="TT37" s="239" t="s">
        <v>242</v>
      </c>
      <c r="TU37" s="240" t="s">
        <v>243</v>
      </c>
      <c r="TV37" s="241"/>
      <c r="TW37" s="241"/>
      <c r="TX37" s="50"/>
      <c r="TY37" s="54"/>
      <c r="TZ37" s="239" t="s">
        <v>242</v>
      </c>
      <c r="UA37" s="240" t="s">
        <v>243</v>
      </c>
      <c r="UB37" s="241"/>
      <c r="UC37" s="241"/>
      <c r="UD37" s="50"/>
      <c r="UE37" s="54"/>
      <c r="UF37" s="239" t="s">
        <v>242</v>
      </c>
      <c r="UG37" s="240" t="s">
        <v>243</v>
      </c>
      <c r="UH37" s="241"/>
      <c r="UI37" s="241"/>
      <c r="UJ37" s="50"/>
      <c r="UK37" s="54"/>
      <c r="UL37" s="239" t="s">
        <v>242</v>
      </c>
      <c r="UM37" s="240" t="s">
        <v>243</v>
      </c>
      <c r="UN37" s="241"/>
      <c r="UO37" s="241"/>
      <c r="UP37" s="50"/>
      <c r="UQ37" s="54"/>
      <c r="UR37" s="239" t="s">
        <v>242</v>
      </c>
      <c r="US37" s="240" t="s">
        <v>243</v>
      </c>
      <c r="UT37" s="241"/>
      <c r="UU37" s="241"/>
      <c r="UV37" s="50"/>
      <c r="UW37" s="54"/>
      <c r="UX37" s="239" t="s">
        <v>242</v>
      </c>
      <c r="UY37" s="240" t="s">
        <v>243</v>
      </c>
      <c r="UZ37" s="241"/>
      <c r="VA37" s="241"/>
      <c r="VB37" s="50"/>
      <c r="VC37" s="54"/>
      <c r="VD37" s="239" t="s">
        <v>242</v>
      </c>
      <c r="VE37" s="240" t="s">
        <v>243</v>
      </c>
      <c r="VF37" s="241"/>
      <c r="VG37" s="241"/>
      <c r="VH37" s="50"/>
      <c r="VI37" s="54"/>
      <c r="VJ37" s="239" t="s">
        <v>242</v>
      </c>
      <c r="VK37" s="240" t="s">
        <v>243</v>
      </c>
      <c r="VL37" s="241"/>
      <c r="VM37" s="241"/>
      <c r="VN37" s="50"/>
      <c r="VO37" s="54"/>
    </row>
    <row r="38" spans="2:587" x14ac:dyDescent="0.2">
      <c r="B38" s="204" t="s">
        <v>377</v>
      </c>
      <c r="C38" s="98" t="s">
        <v>3</v>
      </c>
      <c r="D38" s="7"/>
      <c r="E38" s="2"/>
      <c r="F38" s="8"/>
      <c r="G38" s="53"/>
      <c r="H38" s="214">
        <f>SUMIF($M$2:$S$2,H$2,$M38:$S38)/$P$13*$J$13</f>
        <v>2.5056947608200457</v>
      </c>
      <c r="I38" s="45" t="e">
        <f>H38/J33*1000</f>
        <v>#DIV/0!</v>
      </c>
      <c r="J38" s="44"/>
      <c r="K38" s="44"/>
      <c r="L38" s="8"/>
      <c r="M38" s="53"/>
      <c r="N38" s="214">
        <f>SUMIF($S$2:$SU$2,N$2,$S38:$SU38)</f>
        <v>44</v>
      </c>
      <c r="O38" s="45" t="e">
        <f>N38/P33*1000</f>
        <v>#DIV/0!</v>
      </c>
      <c r="P38" s="44"/>
      <c r="Q38" s="44"/>
      <c r="R38" s="8"/>
      <c r="S38" s="53"/>
      <c r="T38" s="213">
        <v>5</v>
      </c>
      <c r="U38" s="45">
        <f>T38/V13*1000</f>
        <v>2.3809523809523814</v>
      </c>
      <c r="V38" s="2"/>
      <c r="W38" s="2"/>
      <c r="X38" s="2"/>
      <c r="Y38" s="213">
        <v>7</v>
      </c>
      <c r="Z38" s="45">
        <f>Y38/AA13*1000</f>
        <v>2.3333333333333335</v>
      </c>
      <c r="AA38" s="2"/>
      <c r="AB38" s="2"/>
      <c r="AC38" s="8"/>
      <c r="AD38" s="213">
        <v>5</v>
      </c>
      <c r="AE38" s="45">
        <f>AD38/AF13*1000</f>
        <v>2.3809523809523814</v>
      </c>
      <c r="AF38" s="2"/>
      <c r="AG38" s="2"/>
      <c r="AH38" s="8"/>
      <c r="AI38" s="213">
        <v>7</v>
      </c>
      <c r="AJ38" s="45">
        <f>AI38/AK13*1000</f>
        <v>2.3728813559322033</v>
      </c>
      <c r="AK38" s="2"/>
      <c r="AL38" s="2"/>
      <c r="AM38" s="8"/>
      <c r="AN38" s="213">
        <v>6</v>
      </c>
      <c r="AO38" s="45">
        <f>AN38/AP13*1000</f>
        <v>2.5</v>
      </c>
      <c r="AP38" s="2"/>
      <c r="AQ38" s="2"/>
      <c r="AR38" s="8"/>
      <c r="AS38" s="213">
        <v>7</v>
      </c>
      <c r="AT38" s="45">
        <f>AS38/AU13*1000</f>
        <v>2.9914529914529915</v>
      </c>
      <c r="AU38" s="2"/>
      <c r="AV38" s="2"/>
      <c r="AW38" s="8"/>
      <c r="AX38" s="213">
        <v>7</v>
      </c>
      <c r="AY38" s="45">
        <f>AX38/AZ13*1000</f>
        <v>2.6217228464419478</v>
      </c>
      <c r="AZ38" s="2"/>
      <c r="BA38" s="2"/>
      <c r="BB38" s="8"/>
      <c r="BC38" s="213"/>
      <c r="BD38" s="45" t="e">
        <f>BC38/BE13*1000</f>
        <v>#DIV/0!</v>
      </c>
      <c r="BE38" s="2"/>
      <c r="BF38" s="2"/>
      <c r="BG38" s="8"/>
      <c r="BH38" s="213"/>
      <c r="BI38" s="45" t="e">
        <f>BH38/BJ13*1000</f>
        <v>#DIV/0!</v>
      </c>
      <c r="BJ38" s="2"/>
      <c r="BK38" s="2"/>
      <c r="BL38" s="8"/>
      <c r="BM38" s="213"/>
      <c r="BN38" s="45" t="e">
        <f>BM38/BO13*1000</f>
        <v>#DIV/0!</v>
      </c>
      <c r="BO38" s="2"/>
      <c r="BP38" s="2"/>
      <c r="BQ38" s="8"/>
      <c r="BR38" s="213"/>
      <c r="BS38" s="45" t="e">
        <f>BR38/BT13*1000</f>
        <v>#DIV/0!</v>
      </c>
      <c r="BT38" s="2"/>
      <c r="BU38" s="2"/>
      <c r="BV38" s="8"/>
      <c r="BW38" s="213"/>
      <c r="BX38" s="45" t="e">
        <f>BW38/BY13*1000</f>
        <v>#DIV/0!</v>
      </c>
      <c r="BY38" s="2"/>
      <c r="BZ38" s="2"/>
      <c r="CA38" s="8"/>
      <c r="CB38" s="213"/>
      <c r="CC38" s="45" t="e">
        <f>CB38/CD13*1000</f>
        <v>#DIV/0!</v>
      </c>
      <c r="CD38" s="2"/>
      <c r="CE38" s="2"/>
      <c r="CF38" s="8"/>
      <c r="CG38" s="213"/>
      <c r="CH38" s="45" t="e">
        <f>CG38/CI13*1000</f>
        <v>#DIV/0!</v>
      </c>
      <c r="CI38" s="2"/>
      <c r="CJ38" s="2"/>
      <c r="CK38" s="8"/>
      <c r="CL38" s="213"/>
      <c r="CM38" s="45" t="e">
        <f>CL38/CN13*1000</f>
        <v>#DIV/0!</v>
      </c>
      <c r="CN38" s="2"/>
      <c r="CO38" s="2"/>
      <c r="CP38" s="8"/>
      <c r="CQ38" s="213"/>
      <c r="CR38" s="45" t="e">
        <f>CQ38/CS13*1000</f>
        <v>#DIV/0!</v>
      </c>
      <c r="CS38" s="2"/>
      <c r="CT38" s="2"/>
      <c r="CU38" s="8"/>
      <c r="CV38" s="213"/>
      <c r="CW38" s="45" t="e">
        <f>CV38/CX13*1000</f>
        <v>#DIV/0!</v>
      </c>
      <c r="CX38" s="2"/>
      <c r="CY38" s="2"/>
      <c r="CZ38" s="8"/>
      <c r="DA38" s="213"/>
      <c r="DB38" s="45" t="e">
        <f>DA38/DC13*1000</f>
        <v>#DIV/0!</v>
      </c>
      <c r="DC38" s="2"/>
      <c r="DD38" s="2"/>
      <c r="DE38" s="8"/>
      <c r="DF38" s="213"/>
      <c r="DG38" s="45" t="e">
        <f>DF38/DH13*1000</f>
        <v>#DIV/0!</v>
      </c>
      <c r="DH38" s="2"/>
      <c r="DI38" s="2"/>
      <c r="DJ38" s="8"/>
      <c r="DK38" s="213"/>
      <c r="DL38" s="45" t="e">
        <f>DK38/DM13*1000</f>
        <v>#DIV/0!</v>
      </c>
      <c r="DM38" s="2"/>
      <c r="DN38" s="2"/>
      <c r="DO38" s="8"/>
      <c r="DP38" s="213"/>
      <c r="DQ38" s="45" t="e">
        <f>DP38/DR13*1000</f>
        <v>#DIV/0!</v>
      </c>
      <c r="DR38" s="2"/>
      <c r="DS38" s="2"/>
      <c r="DT38" s="8"/>
      <c r="DU38" s="213"/>
      <c r="DV38" s="45" t="e">
        <f>DU38/DW13*1000</f>
        <v>#DIV/0!</v>
      </c>
      <c r="DW38" s="2"/>
      <c r="DX38" s="2"/>
      <c r="DY38" s="8"/>
      <c r="DZ38" s="213"/>
      <c r="EA38" s="45" t="e">
        <f>DZ38/EB13*1000</f>
        <v>#DIV/0!</v>
      </c>
      <c r="EB38" s="2"/>
      <c r="EC38" s="2"/>
      <c r="ED38" s="8"/>
      <c r="EE38" s="213"/>
      <c r="EF38" s="45" t="e">
        <f>EE38/EG13*1000</f>
        <v>#DIV/0!</v>
      </c>
      <c r="EG38" s="2"/>
      <c r="EH38" s="2"/>
      <c r="EI38" s="8"/>
      <c r="EJ38" s="213"/>
      <c r="EK38" s="45" t="e">
        <f>EJ38/EL13*1000</f>
        <v>#DIV/0!</v>
      </c>
      <c r="EL38" s="2"/>
      <c r="EM38" s="2"/>
      <c r="EN38" s="8"/>
      <c r="EO38" s="213"/>
      <c r="EP38" s="45" t="e">
        <f>EO38/EQ13*1000</f>
        <v>#DIV/0!</v>
      </c>
      <c r="EQ38" s="2"/>
      <c r="ER38" s="2"/>
      <c r="ES38" s="8"/>
      <c r="ET38" s="213"/>
      <c r="EU38" s="45" t="e">
        <f>ET38/EV13*1000</f>
        <v>#DIV/0!</v>
      </c>
      <c r="EV38" s="2"/>
      <c r="EW38" s="2"/>
      <c r="EX38" s="8"/>
      <c r="EY38" s="213"/>
      <c r="EZ38" s="45" t="e">
        <f>EY38/FA13*1000</f>
        <v>#DIV/0!</v>
      </c>
      <c r="FA38" s="2"/>
      <c r="FB38" s="2"/>
      <c r="FC38" s="8"/>
      <c r="FD38" s="213"/>
      <c r="FE38" s="45" t="e">
        <f>FD38/FF13*1000</f>
        <v>#DIV/0!</v>
      </c>
      <c r="FF38" s="2"/>
      <c r="FG38" s="2"/>
      <c r="FH38" s="8"/>
      <c r="FI38" s="213"/>
      <c r="FJ38" s="45" t="e">
        <f>FI38/FK13*1000</f>
        <v>#DIV/0!</v>
      </c>
      <c r="FK38" s="2"/>
      <c r="FL38" s="2"/>
      <c r="FM38" s="8"/>
      <c r="FN38" s="213"/>
      <c r="FO38" s="45" t="e">
        <f>FN38/FP13*1000</f>
        <v>#DIV/0!</v>
      </c>
      <c r="FP38" s="2"/>
      <c r="FQ38" s="2"/>
      <c r="FR38" s="8"/>
      <c r="FS38" s="213"/>
      <c r="FT38" s="45" t="e">
        <f>FS38/FU13*1000</f>
        <v>#DIV/0!</v>
      </c>
      <c r="FU38" s="2"/>
      <c r="FV38" s="2"/>
      <c r="FW38" s="8"/>
      <c r="FX38" s="213"/>
      <c r="FY38" s="45" t="e">
        <f>FX38/FZ13*1000</f>
        <v>#DIV/0!</v>
      </c>
      <c r="FZ38" s="2"/>
      <c r="GA38" s="2"/>
      <c r="GB38" s="8"/>
      <c r="GC38" s="213"/>
      <c r="GD38" s="45" t="e">
        <f>GC38/GE13*1000</f>
        <v>#DIV/0!</v>
      </c>
      <c r="GE38" s="2"/>
      <c r="GF38" s="2"/>
      <c r="GG38" s="8"/>
      <c r="GH38" s="213"/>
      <c r="GI38" s="45" t="e">
        <f>GH38/GJ13*1000</f>
        <v>#DIV/0!</v>
      </c>
      <c r="GJ38" s="2"/>
      <c r="GK38" s="2"/>
      <c r="GL38" s="8"/>
      <c r="GM38" s="213"/>
      <c r="GN38" s="45" t="e">
        <f>GM38/GO13*1000</f>
        <v>#DIV/0!</v>
      </c>
      <c r="GO38" s="2"/>
      <c r="GP38" s="2"/>
      <c r="GQ38" s="8"/>
      <c r="GR38" s="213"/>
      <c r="GS38" s="45" t="e">
        <f>GR38/GT13*1000</f>
        <v>#DIV/0!</v>
      </c>
      <c r="GT38" s="2"/>
      <c r="GU38" s="2"/>
      <c r="GV38" s="8"/>
      <c r="GW38" s="213"/>
      <c r="GX38" s="45" t="e">
        <f>GW38/GY13*1000</f>
        <v>#DIV/0!</v>
      </c>
      <c r="GY38" s="2"/>
      <c r="GZ38" s="2"/>
      <c r="HA38" s="8"/>
      <c r="HB38" s="213"/>
      <c r="HC38" s="45" t="e">
        <f>HB38/HD13*1000</f>
        <v>#DIV/0!</v>
      </c>
      <c r="HD38" s="2"/>
      <c r="HE38" s="2"/>
      <c r="HF38" s="8"/>
      <c r="HG38" s="213"/>
      <c r="HH38" s="45" t="e">
        <f>HG38/HI13*1000</f>
        <v>#DIV/0!</v>
      </c>
      <c r="HI38" s="2"/>
      <c r="HJ38" s="2"/>
      <c r="HK38" s="8"/>
      <c r="HL38" s="213"/>
      <c r="HM38" s="45" t="e">
        <f>HL38/HN13*1000</f>
        <v>#DIV/0!</v>
      </c>
      <c r="HN38" s="2"/>
      <c r="HO38" s="2"/>
      <c r="HP38" s="8"/>
      <c r="HQ38" s="213"/>
      <c r="HR38" s="45" t="e">
        <f>HQ38/HS13*1000</f>
        <v>#DIV/0!</v>
      </c>
      <c r="HS38" s="2"/>
      <c r="HT38" s="2"/>
      <c r="HU38" s="8"/>
      <c r="HV38" s="213"/>
      <c r="HW38" s="45" t="e">
        <f>HV38/HX13*1000</f>
        <v>#DIV/0!</v>
      </c>
      <c r="HX38" s="2"/>
      <c r="HY38" s="2"/>
      <c r="HZ38" s="8"/>
      <c r="IA38" s="213"/>
      <c r="IB38" s="45" t="e">
        <f>IA38/IC13*1000</f>
        <v>#DIV/0!</v>
      </c>
      <c r="IC38" s="2"/>
      <c r="ID38" s="2"/>
      <c r="IE38" s="8"/>
      <c r="IF38" s="213"/>
      <c r="IG38" s="45" t="e">
        <f>IF38/IH13*1000</f>
        <v>#DIV/0!</v>
      </c>
      <c r="IH38" s="2"/>
      <c r="II38" s="2"/>
      <c r="IJ38" s="8"/>
      <c r="IK38" s="213"/>
      <c r="IL38" s="45" t="e">
        <f>IK38/IM13*1000</f>
        <v>#DIV/0!</v>
      </c>
      <c r="IM38" s="2"/>
      <c r="IN38" s="2"/>
      <c r="IO38" s="8"/>
      <c r="IP38" s="213"/>
      <c r="IQ38" s="45" t="e">
        <f>IP38/IR13*1000</f>
        <v>#DIV/0!</v>
      </c>
      <c r="IR38" s="2"/>
      <c r="IS38" s="2"/>
      <c r="IT38" s="8"/>
      <c r="IU38" s="213"/>
      <c r="IV38" s="45" t="e">
        <f>IU38/IW13*1000</f>
        <v>#DIV/0!</v>
      </c>
      <c r="IW38" s="2"/>
      <c r="IX38" s="2"/>
      <c r="IY38" s="8"/>
      <c r="IZ38" s="213"/>
      <c r="JA38" s="45" t="e">
        <f>IZ38/JB13*1000</f>
        <v>#DIV/0!</v>
      </c>
      <c r="JB38" s="2"/>
      <c r="JC38" s="2"/>
      <c r="JD38" s="8"/>
      <c r="JE38" s="213"/>
      <c r="JF38" s="45" t="e">
        <f>JE38/JG13*1000</f>
        <v>#DIV/0!</v>
      </c>
      <c r="JG38" s="2"/>
      <c r="JH38" s="2"/>
      <c r="JI38" s="8"/>
      <c r="JJ38" s="213"/>
      <c r="JK38" s="45" t="e">
        <f>JJ38/JL13*1000</f>
        <v>#DIV/0!</v>
      </c>
      <c r="JL38" s="2"/>
      <c r="JM38" s="2"/>
      <c r="JN38" s="8"/>
      <c r="JO38" s="213"/>
      <c r="JP38" s="45" t="e">
        <f>JO38/JQ13*1000</f>
        <v>#DIV/0!</v>
      </c>
      <c r="JQ38" s="2"/>
      <c r="JR38" s="2"/>
      <c r="JS38" s="8"/>
      <c r="JT38" s="213"/>
      <c r="JU38" s="45" t="e">
        <f>JT38/JV13*1000</f>
        <v>#DIV/0!</v>
      </c>
      <c r="JV38" s="2"/>
      <c r="JW38" s="2"/>
      <c r="JX38" s="8"/>
      <c r="JY38" s="213"/>
      <c r="JZ38" s="45" t="e">
        <f>JY38/KA13*1000</f>
        <v>#DIV/0!</v>
      </c>
      <c r="KA38" s="2"/>
      <c r="KB38" s="2"/>
      <c r="KC38" s="8"/>
      <c r="KD38" s="213"/>
      <c r="KE38" s="45" t="e">
        <f>KD38/KF13*1000</f>
        <v>#DIV/0!</v>
      </c>
      <c r="KF38" s="2"/>
      <c r="KG38" s="2"/>
      <c r="KH38" s="8"/>
      <c r="KI38" s="213"/>
      <c r="KJ38" s="45" t="e">
        <f>KI38/KK13*1000</f>
        <v>#DIV/0!</v>
      </c>
      <c r="KK38" s="2"/>
      <c r="KL38" s="2"/>
      <c r="KM38" s="8"/>
      <c r="KN38" s="213"/>
      <c r="KO38" s="45" t="e">
        <f>KN38/KP13*1000</f>
        <v>#DIV/0!</v>
      </c>
      <c r="KP38" s="2"/>
      <c r="KQ38" s="2"/>
      <c r="KR38" s="8"/>
      <c r="KS38" s="213"/>
      <c r="KT38" s="45" t="e">
        <f>KS38/KU13*1000</f>
        <v>#DIV/0!</v>
      </c>
      <c r="KU38" s="2"/>
      <c r="KV38" s="2"/>
      <c r="KW38" s="8"/>
      <c r="KX38" s="213"/>
      <c r="KY38" s="45" t="e">
        <f>KX38/KZ13*1000</f>
        <v>#DIV/0!</v>
      </c>
      <c r="KZ38" s="2"/>
      <c r="LA38" s="2"/>
      <c r="LB38" s="8"/>
      <c r="LC38" s="213"/>
      <c r="LD38" s="45" t="e">
        <f>LC38/LE13*1000</f>
        <v>#DIV/0!</v>
      </c>
      <c r="LE38" s="2"/>
      <c r="LF38" s="2"/>
      <c r="LG38" s="8"/>
      <c r="LH38" s="213"/>
      <c r="LI38" s="45" t="e">
        <f>LH38/LJ13*1000</f>
        <v>#DIV/0!</v>
      </c>
      <c r="LJ38" s="2"/>
      <c r="LK38" s="2"/>
      <c r="LL38" s="8"/>
      <c r="LM38" s="213"/>
      <c r="LN38" s="45" t="e">
        <f>LM38/LO13*1000</f>
        <v>#DIV/0!</v>
      </c>
      <c r="LO38" s="2"/>
      <c r="LP38" s="2"/>
      <c r="LQ38" s="8"/>
      <c r="LR38" s="213"/>
      <c r="LS38" s="45" t="e">
        <f>LR38/LT13*1000</f>
        <v>#DIV/0!</v>
      </c>
      <c r="LT38" s="2"/>
      <c r="LU38" s="2"/>
      <c r="LV38" s="8"/>
      <c r="LW38" s="213"/>
      <c r="LX38" s="45" t="e">
        <f>LW38/LY13*1000</f>
        <v>#DIV/0!</v>
      </c>
      <c r="LY38" s="2"/>
      <c r="LZ38" s="2"/>
      <c r="MA38" s="8"/>
      <c r="MB38" s="213"/>
      <c r="MC38" s="45" t="e">
        <f>MB38/MD13*1000</f>
        <v>#DIV/0!</v>
      </c>
      <c r="MD38" s="2"/>
      <c r="ME38" s="2"/>
      <c r="MF38" s="8"/>
      <c r="MG38" s="213"/>
      <c r="MH38" s="45" t="e">
        <f>MG38/MI13*1000</f>
        <v>#DIV/0!</v>
      </c>
      <c r="MI38" s="2"/>
      <c r="MJ38" s="2"/>
      <c r="MK38" s="8"/>
      <c r="ML38" s="213"/>
      <c r="MM38" s="45" t="e">
        <f>ML38/MN13*1000</f>
        <v>#DIV/0!</v>
      </c>
      <c r="MN38" s="2"/>
      <c r="MO38" s="2"/>
      <c r="MP38" s="8"/>
      <c r="MQ38" s="213"/>
      <c r="MR38" s="45" t="e">
        <f>MQ38/MS13*1000</f>
        <v>#DIV/0!</v>
      </c>
      <c r="MS38" s="2"/>
      <c r="MT38" s="2"/>
      <c r="MU38" s="8"/>
      <c r="MV38" s="213"/>
      <c r="MW38" s="45" t="e">
        <f>MV38/MX13*1000</f>
        <v>#DIV/0!</v>
      </c>
      <c r="MX38" s="2"/>
      <c r="MY38" s="2"/>
      <c r="MZ38" s="8"/>
      <c r="NA38" s="213"/>
      <c r="NB38" s="45" t="e">
        <f>NA38/NC13*1000</f>
        <v>#DIV/0!</v>
      </c>
      <c r="NC38" s="2"/>
      <c r="ND38" s="2"/>
      <c r="NE38" s="8"/>
      <c r="NF38" s="213"/>
      <c r="NG38" s="45" t="e">
        <f>NF38/NH13*1000</f>
        <v>#DIV/0!</v>
      </c>
      <c r="NH38" s="2"/>
      <c r="NI38" s="2"/>
      <c r="NJ38" s="8"/>
      <c r="NK38" s="213"/>
      <c r="NL38" s="45" t="e">
        <f>NK38/NM13*1000</f>
        <v>#DIV/0!</v>
      </c>
      <c r="NM38" s="2"/>
      <c r="NN38" s="2"/>
      <c r="NO38" s="8"/>
      <c r="NP38" s="213"/>
      <c r="NQ38" s="45" t="e">
        <f>NP38/NR13*1000</f>
        <v>#DIV/0!</v>
      </c>
      <c r="NR38" s="2"/>
      <c r="NS38" s="2"/>
      <c r="NT38" s="8"/>
      <c r="NU38" s="213"/>
      <c r="NV38" s="45" t="e">
        <f>NU38/NW13*1000</f>
        <v>#DIV/0!</v>
      </c>
      <c r="NW38" s="2"/>
      <c r="NX38" s="2"/>
      <c r="NY38" s="8"/>
      <c r="NZ38" s="213"/>
      <c r="OA38" s="45" t="e">
        <f>NZ38/OB13*1000</f>
        <v>#DIV/0!</v>
      </c>
      <c r="OB38" s="2"/>
      <c r="OC38" s="2"/>
      <c r="OD38" s="8"/>
      <c r="OE38" s="213"/>
      <c r="OF38" s="45" t="e">
        <f>OE38/OG13*1000</f>
        <v>#DIV/0!</v>
      </c>
      <c r="OG38" s="2"/>
      <c r="OH38" s="2"/>
      <c r="OI38" s="8"/>
      <c r="OJ38" s="213"/>
      <c r="OK38" s="45" t="e">
        <f>OJ38/OL13*1000</f>
        <v>#DIV/0!</v>
      </c>
      <c r="OL38" s="2"/>
      <c r="OM38" s="2"/>
      <c r="ON38" s="8"/>
      <c r="OO38" s="213"/>
      <c r="OP38" s="45" t="e">
        <f>OO38/OQ13*1000</f>
        <v>#DIV/0!</v>
      </c>
      <c r="OQ38" s="2"/>
      <c r="OR38" s="2"/>
      <c r="OS38" s="8"/>
      <c r="OT38" s="213"/>
      <c r="OU38" s="45" t="e">
        <f>OT38/OV13*1000</f>
        <v>#DIV/0!</v>
      </c>
      <c r="OV38" s="2"/>
      <c r="OW38" s="2"/>
      <c r="OX38" s="8"/>
      <c r="OY38" s="213"/>
      <c r="OZ38" s="45" t="e">
        <f>OY38/PA13*1000</f>
        <v>#DIV/0!</v>
      </c>
      <c r="PA38" s="2"/>
      <c r="PB38" s="2"/>
      <c r="PC38" s="8"/>
      <c r="PD38" s="213"/>
      <c r="PE38" s="45" t="e">
        <f>PD38/PF13*1000</f>
        <v>#DIV/0!</v>
      </c>
      <c r="PF38" s="2"/>
      <c r="PG38" s="2"/>
      <c r="PH38" s="8"/>
      <c r="PI38" s="213"/>
      <c r="PJ38" s="45" t="e">
        <f>PI38/PK13*1000</f>
        <v>#DIV/0!</v>
      </c>
      <c r="PK38" s="2"/>
      <c r="PL38" s="2"/>
      <c r="PM38" s="8"/>
      <c r="PN38" s="213"/>
      <c r="PO38" s="45" t="e">
        <f>PN38/PP13*1000</f>
        <v>#DIV/0!</v>
      </c>
      <c r="PP38" s="2"/>
      <c r="PQ38" s="2"/>
      <c r="PR38" s="8"/>
      <c r="PS38" s="213"/>
      <c r="PT38" s="45" t="e">
        <f>PS38/PU13*1000</f>
        <v>#DIV/0!</v>
      </c>
      <c r="PU38" s="2"/>
      <c r="PV38" s="2"/>
      <c r="PW38" s="8"/>
      <c r="PX38" s="213"/>
      <c r="PY38" s="45" t="e">
        <f>PX38/PZ13*1000</f>
        <v>#DIV/0!</v>
      </c>
      <c r="PZ38" s="2"/>
      <c r="QA38" s="2"/>
      <c r="QB38" s="8"/>
      <c r="QC38" s="213"/>
      <c r="QD38" s="45" t="e">
        <f>QC38/QE13*1000</f>
        <v>#DIV/0!</v>
      </c>
      <c r="QE38" s="2"/>
      <c r="QF38" s="2"/>
      <c r="QG38" s="8"/>
      <c r="QH38" s="213"/>
      <c r="QI38" s="45" t="e">
        <f>QH38/QJ13*1000</f>
        <v>#DIV/0!</v>
      </c>
      <c r="QJ38" s="2"/>
      <c r="QK38" s="2"/>
      <c r="QL38" s="8"/>
      <c r="QM38" s="213"/>
      <c r="QN38" s="45" t="e">
        <f>QM38/QO13*1000</f>
        <v>#DIV/0!</v>
      </c>
      <c r="QO38" s="2"/>
      <c r="QP38" s="2"/>
      <c r="QQ38" s="8"/>
      <c r="QR38" s="213"/>
      <c r="QS38" s="45" t="e">
        <f>QR38/QT13*1000</f>
        <v>#DIV/0!</v>
      </c>
      <c r="QT38" s="2"/>
      <c r="QU38" s="2"/>
      <c r="QV38" s="8"/>
      <c r="QW38" s="213"/>
      <c r="QX38" s="45" t="e">
        <f>QW38/QY13*1000</f>
        <v>#DIV/0!</v>
      </c>
      <c r="QY38" s="2"/>
      <c r="QZ38" s="2"/>
      <c r="RA38" s="8"/>
      <c r="RB38" s="213"/>
      <c r="RC38" s="45" t="e">
        <f>RB38/RD13*1000</f>
        <v>#DIV/0!</v>
      </c>
      <c r="RD38" s="2"/>
      <c r="RE38" s="2"/>
      <c r="RF38" s="8"/>
      <c r="RG38" s="213"/>
      <c r="RH38" s="45" t="e">
        <f>RG38/RI13*1000</f>
        <v>#DIV/0!</v>
      </c>
      <c r="RI38" s="2"/>
      <c r="RJ38" s="2"/>
      <c r="RK38" s="8"/>
      <c r="RL38" s="213"/>
      <c r="RM38" s="45" t="e">
        <f>RL38/RN13*1000</f>
        <v>#DIV/0!</v>
      </c>
      <c r="RN38" s="2"/>
      <c r="RO38" s="2"/>
      <c r="RP38" s="8"/>
      <c r="RQ38" s="213"/>
      <c r="RR38" s="45" t="e">
        <f>RQ38/RS13*1000</f>
        <v>#DIV/0!</v>
      </c>
      <c r="RS38" s="2"/>
      <c r="RT38" s="2"/>
      <c r="RU38" s="8"/>
      <c r="RV38" s="213"/>
      <c r="RW38" s="45" t="e">
        <f>RV38/RX13*1000</f>
        <v>#DIV/0!</v>
      </c>
      <c r="RX38" s="2"/>
      <c r="RY38" s="2"/>
      <c r="RZ38" s="8"/>
      <c r="SA38" s="213"/>
      <c r="SB38" s="45" t="e">
        <f>SA38/SC13*1000</f>
        <v>#DIV/0!</v>
      </c>
      <c r="SC38" s="2"/>
      <c r="SD38" s="2"/>
      <c r="SE38" s="8"/>
      <c r="SF38" s="213"/>
      <c r="SG38" s="45" t="e">
        <f>SF38/SH13*1000</f>
        <v>#DIV/0!</v>
      </c>
      <c r="SH38" s="2"/>
      <c r="SI38" s="2"/>
      <c r="SJ38" s="8"/>
      <c r="SK38" s="213"/>
      <c r="SL38" s="45" t="e">
        <f>SK38/SM13*1000</f>
        <v>#DIV/0!</v>
      </c>
      <c r="SM38" s="2"/>
      <c r="SN38" s="2"/>
      <c r="SO38" s="8"/>
      <c r="SP38" s="213"/>
      <c r="SQ38" s="45" t="e">
        <f>SP38/SR13*1000</f>
        <v>#DIV/0!</v>
      </c>
      <c r="SR38" s="2"/>
      <c r="SS38" s="2"/>
      <c r="ST38" s="8"/>
      <c r="SU38" s="53"/>
      <c r="SV38" s="214">
        <f>SUMIFS($S38:$SU38,$S$2:$SU$2,SV$2,$S$1:$SU$1,SW$11)/SX$1*SX$13</f>
        <v>2.3809523809523814</v>
      </c>
      <c r="SW38" s="45" t="e">
        <f>SV38/SX33*1000</f>
        <v>#DIV/0!</v>
      </c>
      <c r="SX38" s="44"/>
      <c r="SY38" s="44"/>
      <c r="SZ38" s="8"/>
      <c r="TA38" s="53"/>
      <c r="TB38" s="214">
        <f>SUMIFS($S38:$SU38,$S$2:$SU$2,TB$2,$S$1:$SU$1,TC$11)/TD$1*TD$13</f>
        <v>2.3333333333333335</v>
      </c>
      <c r="TC38" s="45" t="e">
        <f>TB38/TD33*1000</f>
        <v>#DIV/0!</v>
      </c>
      <c r="TD38" s="44"/>
      <c r="TE38" s="44"/>
      <c r="TF38" s="8"/>
      <c r="TG38" s="53"/>
      <c r="TH38" s="214" t="e">
        <f>SUMIFS($S38:$SU38,$S$2:$SU$2,TH$2,$S$1:$SU$1,TI$11)/TJ$1*TJ$13</f>
        <v>#DIV/0!</v>
      </c>
      <c r="TI38" s="45" t="e">
        <f>TH38/TJ33*1000</f>
        <v>#DIV/0!</v>
      </c>
      <c r="TJ38" s="44"/>
      <c r="TK38" s="44"/>
      <c r="TL38" s="8"/>
      <c r="TM38" s="53"/>
      <c r="TN38" s="214">
        <f>SUMIFS($S38:$SU38,$S$2:$SU$2,TN$2,$S$1:$SU$1,TO$11)/TP$1*TP$13</f>
        <v>2.3809523809523814</v>
      </c>
      <c r="TO38" s="45" t="e">
        <f>TN38/TP33*1000</f>
        <v>#DIV/0!</v>
      </c>
      <c r="TP38" s="44"/>
      <c r="TQ38" s="44"/>
      <c r="TR38" s="8"/>
      <c r="TS38" s="53"/>
      <c r="TT38" s="214" t="e">
        <f>SUMIFS($S38:$SU38,$S$2:$SU$2,TT$2,$S$1:$SU$1,TU$11)/TV$1*TV$13</f>
        <v>#DIV/0!</v>
      </c>
      <c r="TU38" s="45" t="e">
        <f>TT38/TV33*1000</f>
        <v>#DIV/0!</v>
      </c>
      <c r="TV38" s="44"/>
      <c r="TW38" s="44"/>
      <c r="TX38" s="8"/>
      <c r="TY38" s="53"/>
      <c r="TZ38" s="214">
        <f>SUMIFS($S38:$SU38,$S$2:$SU$2,TZ$2,$S$1:$SU$1,UA$11)/UB$1*UB$13</f>
        <v>2.3728813559322033</v>
      </c>
      <c r="UA38" s="45" t="e">
        <f>TZ38/UB33*1000</f>
        <v>#DIV/0!</v>
      </c>
      <c r="UB38" s="44"/>
      <c r="UC38" s="44"/>
      <c r="UD38" s="8"/>
      <c r="UE38" s="53"/>
      <c r="UF38" s="214">
        <f>SUMIFS($S38:$SU38,$S$2:$SU$2,UF$2,$S$1:$SU$1,UG$11)/UH$1*UH$13</f>
        <v>2.5</v>
      </c>
      <c r="UG38" s="45" t="e">
        <f>UF38/UH33*1000</f>
        <v>#DIV/0!</v>
      </c>
      <c r="UH38" s="44"/>
      <c r="UI38" s="44"/>
      <c r="UJ38" s="8"/>
      <c r="UK38" s="53"/>
      <c r="UL38" s="214" t="e">
        <f>SUMIFS($S38:$SU38,$S$2:$SU$2,UL$2,$S$1:$SU$1,UM$11)/UN$1*UN$13</f>
        <v>#DIV/0!</v>
      </c>
      <c r="UM38" s="45" t="e">
        <f>UL38/UN33*1000</f>
        <v>#DIV/0!</v>
      </c>
      <c r="UN38" s="44"/>
      <c r="UO38" s="44"/>
      <c r="UP38" s="8"/>
      <c r="UQ38" s="53"/>
      <c r="UR38" s="214" t="e">
        <f>SUMIFS($S38:$SU38,$S$2:$SU$2,UR$2,$S$1:$SU$1,US$11)/UT$1*UT$13</f>
        <v>#DIV/0!</v>
      </c>
      <c r="US38" s="45" t="e">
        <f>UR38/UT33*1000</f>
        <v>#DIV/0!</v>
      </c>
      <c r="UT38" s="44"/>
      <c r="UU38" s="44"/>
      <c r="UV38" s="8"/>
      <c r="UW38" s="53"/>
      <c r="UX38" s="214">
        <f>SUMIFS($S38:$SU38,$S$2:$SU$2,UX$2,$S$1:$SU$1,UY$11)/UZ$1*UZ$13</f>
        <v>2.7944111776447107</v>
      </c>
      <c r="UY38" s="45" t="e">
        <f>UX38/UZ33*1000</f>
        <v>#DIV/0!</v>
      </c>
      <c r="UZ38" s="44"/>
      <c r="VA38" s="44"/>
      <c r="VB38" s="8"/>
      <c r="VC38" s="53"/>
      <c r="VD38" s="214" t="e">
        <f>SUMIFS($S38:$SU38,$S$2:$SU$2,VD$2,$S$1:$SU$1,VE$11)/VF$1*VF$13</f>
        <v>#DIV/0!</v>
      </c>
      <c r="VE38" s="45" t="e">
        <f>VD38/VF33*1000</f>
        <v>#DIV/0!</v>
      </c>
      <c r="VF38" s="44"/>
      <c r="VG38" s="44"/>
      <c r="VH38" s="8"/>
      <c r="VI38" s="53"/>
      <c r="VJ38" s="214" t="e">
        <f>SUMIFS($S38:$SU38,$S$2:$SU$2,VJ$2,$S$1:$SU$1,VK$11)/VL$1*VL$13</f>
        <v>#DIV/0!</v>
      </c>
      <c r="VK38" s="45" t="e">
        <f>VJ38/VL33*1000</f>
        <v>#DIV/0!</v>
      </c>
      <c r="VL38" s="44"/>
      <c r="VM38" s="44"/>
      <c r="VN38" s="8"/>
      <c r="VO38" s="53"/>
    </row>
    <row r="39" spans="2:587" s="47" customFormat="1" ht="33.75" x14ac:dyDescent="0.2">
      <c r="C39" s="181"/>
      <c r="D39" s="28" t="s">
        <v>244</v>
      </c>
      <c r="E39" s="29" t="s">
        <v>23</v>
      </c>
      <c r="F39" s="51" t="s">
        <v>24</v>
      </c>
      <c r="G39" s="54"/>
      <c r="H39" s="160" t="s">
        <v>47</v>
      </c>
      <c r="I39" s="119" t="s">
        <v>23</v>
      </c>
      <c r="J39" s="119" t="s">
        <v>48</v>
      </c>
      <c r="K39" s="163" t="s">
        <v>51</v>
      </c>
      <c r="L39" s="57" t="s">
        <v>216</v>
      </c>
      <c r="M39" s="54"/>
      <c r="N39" s="160" t="s">
        <v>47</v>
      </c>
      <c r="O39" s="119" t="s">
        <v>23</v>
      </c>
      <c r="P39" s="119" t="s">
        <v>48</v>
      </c>
      <c r="Q39" s="163" t="s">
        <v>51</v>
      </c>
      <c r="R39" s="57" t="s">
        <v>216</v>
      </c>
      <c r="S39" s="54"/>
      <c r="T39" s="28" t="s">
        <v>47</v>
      </c>
      <c r="U39" s="29" t="s">
        <v>23</v>
      </c>
      <c r="V39" s="29" t="s">
        <v>48</v>
      </c>
      <c r="W39" s="79" t="s">
        <v>51</v>
      </c>
      <c r="X39" s="57" t="s">
        <v>378</v>
      </c>
      <c r="Y39" s="28" t="s">
        <v>47</v>
      </c>
      <c r="Z39" s="29" t="s">
        <v>23</v>
      </c>
      <c r="AA39" s="29" t="s">
        <v>48</v>
      </c>
      <c r="AB39" s="79" t="s">
        <v>51</v>
      </c>
      <c r="AC39" s="57" t="s">
        <v>378</v>
      </c>
      <c r="AD39" s="28" t="s">
        <v>47</v>
      </c>
      <c r="AE39" s="29" t="s">
        <v>23</v>
      </c>
      <c r="AF39" s="29" t="s">
        <v>48</v>
      </c>
      <c r="AG39" s="79" t="s">
        <v>51</v>
      </c>
      <c r="AH39" s="57" t="s">
        <v>378</v>
      </c>
      <c r="AI39" s="28" t="s">
        <v>47</v>
      </c>
      <c r="AJ39" s="29" t="s">
        <v>23</v>
      </c>
      <c r="AK39" s="29" t="s">
        <v>48</v>
      </c>
      <c r="AL39" s="79" t="s">
        <v>51</v>
      </c>
      <c r="AM39" s="57" t="s">
        <v>378</v>
      </c>
      <c r="AN39" s="28" t="s">
        <v>47</v>
      </c>
      <c r="AO39" s="29" t="s">
        <v>23</v>
      </c>
      <c r="AP39" s="29" t="s">
        <v>48</v>
      </c>
      <c r="AQ39" s="79" t="s">
        <v>51</v>
      </c>
      <c r="AR39" s="57" t="s">
        <v>378</v>
      </c>
      <c r="AS39" s="28" t="s">
        <v>47</v>
      </c>
      <c r="AT39" s="29" t="s">
        <v>23</v>
      </c>
      <c r="AU39" s="29" t="s">
        <v>48</v>
      </c>
      <c r="AV39" s="79" t="s">
        <v>51</v>
      </c>
      <c r="AW39" s="57" t="s">
        <v>378</v>
      </c>
      <c r="AX39" s="28" t="s">
        <v>47</v>
      </c>
      <c r="AY39" s="29" t="s">
        <v>23</v>
      </c>
      <c r="AZ39" s="29" t="s">
        <v>48</v>
      </c>
      <c r="BA39" s="79" t="s">
        <v>51</v>
      </c>
      <c r="BB39" s="57" t="s">
        <v>216</v>
      </c>
      <c r="BC39" s="28" t="s">
        <v>47</v>
      </c>
      <c r="BD39" s="29" t="s">
        <v>23</v>
      </c>
      <c r="BE39" s="29" t="s">
        <v>48</v>
      </c>
      <c r="BF39" s="79" t="s">
        <v>51</v>
      </c>
      <c r="BG39" s="57" t="s">
        <v>216</v>
      </c>
      <c r="BH39" s="28" t="s">
        <v>47</v>
      </c>
      <c r="BI39" s="29" t="s">
        <v>23</v>
      </c>
      <c r="BJ39" s="29" t="s">
        <v>48</v>
      </c>
      <c r="BK39" s="79" t="s">
        <v>51</v>
      </c>
      <c r="BL39" s="57" t="s">
        <v>216</v>
      </c>
      <c r="BM39" s="28" t="s">
        <v>47</v>
      </c>
      <c r="BN39" s="29" t="s">
        <v>23</v>
      </c>
      <c r="BO39" s="29" t="s">
        <v>48</v>
      </c>
      <c r="BP39" s="79" t="s">
        <v>51</v>
      </c>
      <c r="BQ39" s="57" t="s">
        <v>216</v>
      </c>
      <c r="BR39" s="28" t="s">
        <v>47</v>
      </c>
      <c r="BS39" s="29" t="s">
        <v>23</v>
      </c>
      <c r="BT39" s="29" t="s">
        <v>48</v>
      </c>
      <c r="BU39" s="79" t="s">
        <v>51</v>
      </c>
      <c r="BV39" s="57" t="s">
        <v>216</v>
      </c>
      <c r="BW39" s="28" t="s">
        <v>47</v>
      </c>
      <c r="BX39" s="29" t="s">
        <v>23</v>
      </c>
      <c r="BY39" s="29" t="s">
        <v>48</v>
      </c>
      <c r="BZ39" s="79" t="s">
        <v>51</v>
      </c>
      <c r="CA39" s="57" t="s">
        <v>216</v>
      </c>
      <c r="CB39" s="28" t="s">
        <v>47</v>
      </c>
      <c r="CC39" s="29" t="s">
        <v>23</v>
      </c>
      <c r="CD39" s="29" t="s">
        <v>48</v>
      </c>
      <c r="CE39" s="79" t="s">
        <v>51</v>
      </c>
      <c r="CF39" s="57" t="s">
        <v>216</v>
      </c>
      <c r="CG39" s="28" t="s">
        <v>47</v>
      </c>
      <c r="CH39" s="29" t="s">
        <v>23</v>
      </c>
      <c r="CI39" s="29" t="s">
        <v>48</v>
      </c>
      <c r="CJ39" s="79" t="s">
        <v>51</v>
      </c>
      <c r="CK39" s="57" t="s">
        <v>216</v>
      </c>
      <c r="CL39" s="28" t="s">
        <v>47</v>
      </c>
      <c r="CM39" s="29" t="s">
        <v>23</v>
      </c>
      <c r="CN39" s="29" t="s">
        <v>48</v>
      </c>
      <c r="CO39" s="79" t="s">
        <v>51</v>
      </c>
      <c r="CP39" s="57" t="s">
        <v>216</v>
      </c>
      <c r="CQ39" s="28" t="s">
        <v>47</v>
      </c>
      <c r="CR39" s="29" t="s">
        <v>23</v>
      </c>
      <c r="CS39" s="29" t="s">
        <v>48</v>
      </c>
      <c r="CT39" s="79" t="s">
        <v>51</v>
      </c>
      <c r="CU39" s="57" t="s">
        <v>216</v>
      </c>
      <c r="CV39" s="28" t="s">
        <v>47</v>
      </c>
      <c r="CW39" s="29" t="s">
        <v>23</v>
      </c>
      <c r="CX39" s="29" t="s">
        <v>48</v>
      </c>
      <c r="CY39" s="79" t="s">
        <v>51</v>
      </c>
      <c r="CZ39" s="57" t="s">
        <v>216</v>
      </c>
      <c r="DA39" s="28" t="s">
        <v>47</v>
      </c>
      <c r="DB39" s="29" t="s">
        <v>23</v>
      </c>
      <c r="DC39" s="29" t="s">
        <v>48</v>
      </c>
      <c r="DD39" s="79" t="s">
        <v>51</v>
      </c>
      <c r="DE39" s="57" t="s">
        <v>216</v>
      </c>
      <c r="DF39" s="28" t="s">
        <v>47</v>
      </c>
      <c r="DG39" s="29" t="s">
        <v>23</v>
      </c>
      <c r="DH39" s="29" t="s">
        <v>48</v>
      </c>
      <c r="DI39" s="79" t="s">
        <v>51</v>
      </c>
      <c r="DJ39" s="57" t="s">
        <v>216</v>
      </c>
      <c r="DK39" s="28" t="s">
        <v>47</v>
      </c>
      <c r="DL39" s="29" t="s">
        <v>23</v>
      </c>
      <c r="DM39" s="29" t="s">
        <v>48</v>
      </c>
      <c r="DN39" s="79" t="s">
        <v>51</v>
      </c>
      <c r="DO39" s="57" t="s">
        <v>216</v>
      </c>
      <c r="DP39" s="28" t="s">
        <v>47</v>
      </c>
      <c r="DQ39" s="29" t="s">
        <v>23</v>
      </c>
      <c r="DR39" s="29" t="s">
        <v>48</v>
      </c>
      <c r="DS39" s="79" t="s">
        <v>51</v>
      </c>
      <c r="DT39" s="57" t="s">
        <v>216</v>
      </c>
      <c r="DU39" s="28" t="s">
        <v>47</v>
      </c>
      <c r="DV39" s="29" t="s">
        <v>23</v>
      </c>
      <c r="DW39" s="29" t="s">
        <v>48</v>
      </c>
      <c r="DX39" s="79" t="s">
        <v>51</v>
      </c>
      <c r="DY39" s="57" t="s">
        <v>216</v>
      </c>
      <c r="DZ39" s="28" t="s">
        <v>47</v>
      </c>
      <c r="EA39" s="29" t="s">
        <v>23</v>
      </c>
      <c r="EB39" s="29" t="s">
        <v>48</v>
      </c>
      <c r="EC39" s="79" t="s">
        <v>51</v>
      </c>
      <c r="ED39" s="57" t="s">
        <v>216</v>
      </c>
      <c r="EE39" s="28" t="s">
        <v>47</v>
      </c>
      <c r="EF39" s="29" t="s">
        <v>23</v>
      </c>
      <c r="EG39" s="29" t="s">
        <v>48</v>
      </c>
      <c r="EH39" s="79" t="s">
        <v>51</v>
      </c>
      <c r="EI39" s="57" t="s">
        <v>216</v>
      </c>
      <c r="EJ39" s="28" t="s">
        <v>47</v>
      </c>
      <c r="EK39" s="29" t="s">
        <v>23</v>
      </c>
      <c r="EL39" s="29" t="s">
        <v>48</v>
      </c>
      <c r="EM39" s="79" t="s">
        <v>51</v>
      </c>
      <c r="EN39" s="57" t="s">
        <v>216</v>
      </c>
      <c r="EO39" s="28" t="s">
        <v>47</v>
      </c>
      <c r="EP39" s="29" t="s">
        <v>23</v>
      </c>
      <c r="EQ39" s="29" t="s">
        <v>48</v>
      </c>
      <c r="ER39" s="79" t="s">
        <v>51</v>
      </c>
      <c r="ES39" s="57" t="s">
        <v>216</v>
      </c>
      <c r="ET39" s="28" t="s">
        <v>47</v>
      </c>
      <c r="EU39" s="29" t="s">
        <v>23</v>
      </c>
      <c r="EV39" s="29" t="s">
        <v>48</v>
      </c>
      <c r="EW39" s="79" t="s">
        <v>51</v>
      </c>
      <c r="EX39" s="57" t="s">
        <v>216</v>
      </c>
      <c r="EY39" s="28" t="s">
        <v>47</v>
      </c>
      <c r="EZ39" s="29" t="s">
        <v>23</v>
      </c>
      <c r="FA39" s="29" t="s">
        <v>48</v>
      </c>
      <c r="FB39" s="79" t="s">
        <v>51</v>
      </c>
      <c r="FC39" s="57" t="s">
        <v>216</v>
      </c>
      <c r="FD39" s="28" t="s">
        <v>47</v>
      </c>
      <c r="FE39" s="29" t="s">
        <v>23</v>
      </c>
      <c r="FF39" s="29" t="s">
        <v>48</v>
      </c>
      <c r="FG39" s="79" t="s">
        <v>51</v>
      </c>
      <c r="FH39" s="57" t="s">
        <v>216</v>
      </c>
      <c r="FI39" s="28" t="s">
        <v>47</v>
      </c>
      <c r="FJ39" s="29" t="s">
        <v>23</v>
      </c>
      <c r="FK39" s="29" t="s">
        <v>48</v>
      </c>
      <c r="FL39" s="79" t="s">
        <v>51</v>
      </c>
      <c r="FM39" s="57" t="s">
        <v>216</v>
      </c>
      <c r="FN39" s="28" t="s">
        <v>47</v>
      </c>
      <c r="FO39" s="29" t="s">
        <v>23</v>
      </c>
      <c r="FP39" s="29" t="s">
        <v>48</v>
      </c>
      <c r="FQ39" s="79" t="s">
        <v>51</v>
      </c>
      <c r="FR39" s="57" t="s">
        <v>216</v>
      </c>
      <c r="FS39" s="28" t="s">
        <v>47</v>
      </c>
      <c r="FT39" s="29" t="s">
        <v>23</v>
      </c>
      <c r="FU39" s="29" t="s">
        <v>48</v>
      </c>
      <c r="FV39" s="79" t="s">
        <v>51</v>
      </c>
      <c r="FW39" s="57" t="s">
        <v>216</v>
      </c>
      <c r="FX39" s="28" t="s">
        <v>47</v>
      </c>
      <c r="FY39" s="29" t="s">
        <v>23</v>
      </c>
      <c r="FZ39" s="29" t="s">
        <v>48</v>
      </c>
      <c r="GA39" s="79" t="s">
        <v>51</v>
      </c>
      <c r="GB39" s="57" t="s">
        <v>216</v>
      </c>
      <c r="GC39" s="28" t="s">
        <v>47</v>
      </c>
      <c r="GD39" s="29" t="s">
        <v>23</v>
      </c>
      <c r="GE39" s="29" t="s">
        <v>48</v>
      </c>
      <c r="GF39" s="79" t="s">
        <v>51</v>
      </c>
      <c r="GG39" s="57" t="s">
        <v>216</v>
      </c>
      <c r="GH39" s="28" t="s">
        <v>47</v>
      </c>
      <c r="GI39" s="29" t="s">
        <v>23</v>
      </c>
      <c r="GJ39" s="29" t="s">
        <v>48</v>
      </c>
      <c r="GK39" s="79" t="s">
        <v>51</v>
      </c>
      <c r="GL39" s="57" t="s">
        <v>216</v>
      </c>
      <c r="GM39" s="28" t="s">
        <v>47</v>
      </c>
      <c r="GN39" s="29" t="s">
        <v>23</v>
      </c>
      <c r="GO39" s="29" t="s">
        <v>48</v>
      </c>
      <c r="GP39" s="79" t="s">
        <v>51</v>
      </c>
      <c r="GQ39" s="57" t="s">
        <v>216</v>
      </c>
      <c r="GR39" s="28" t="s">
        <v>47</v>
      </c>
      <c r="GS39" s="29" t="s">
        <v>23</v>
      </c>
      <c r="GT39" s="29" t="s">
        <v>48</v>
      </c>
      <c r="GU39" s="79" t="s">
        <v>51</v>
      </c>
      <c r="GV39" s="57" t="s">
        <v>216</v>
      </c>
      <c r="GW39" s="28" t="s">
        <v>47</v>
      </c>
      <c r="GX39" s="29" t="s">
        <v>23</v>
      </c>
      <c r="GY39" s="29" t="s">
        <v>48</v>
      </c>
      <c r="GZ39" s="79" t="s">
        <v>51</v>
      </c>
      <c r="HA39" s="57" t="s">
        <v>216</v>
      </c>
      <c r="HB39" s="28" t="s">
        <v>47</v>
      </c>
      <c r="HC39" s="29" t="s">
        <v>23</v>
      </c>
      <c r="HD39" s="29" t="s">
        <v>48</v>
      </c>
      <c r="HE39" s="79" t="s">
        <v>51</v>
      </c>
      <c r="HF39" s="57" t="s">
        <v>216</v>
      </c>
      <c r="HG39" s="28" t="s">
        <v>47</v>
      </c>
      <c r="HH39" s="29" t="s">
        <v>23</v>
      </c>
      <c r="HI39" s="29" t="s">
        <v>48</v>
      </c>
      <c r="HJ39" s="79" t="s">
        <v>51</v>
      </c>
      <c r="HK39" s="57" t="s">
        <v>216</v>
      </c>
      <c r="HL39" s="28" t="s">
        <v>47</v>
      </c>
      <c r="HM39" s="29" t="s">
        <v>23</v>
      </c>
      <c r="HN39" s="29" t="s">
        <v>48</v>
      </c>
      <c r="HO39" s="79" t="s">
        <v>51</v>
      </c>
      <c r="HP39" s="57" t="s">
        <v>216</v>
      </c>
      <c r="HQ39" s="28" t="s">
        <v>47</v>
      </c>
      <c r="HR39" s="29" t="s">
        <v>23</v>
      </c>
      <c r="HS39" s="29" t="s">
        <v>48</v>
      </c>
      <c r="HT39" s="79" t="s">
        <v>51</v>
      </c>
      <c r="HU39" s="57" t="s">
        <v>216</v>
      </c>
      <c r="HV39" s="28" t="s">
        <v>47</v>
      </c>
      <c r="HW39" s="29" t="s">
        <v>23</v>
      </c>
      <c r="HX39" s="29" t="s">
        <v>48</v>
      </c>
      <c r="HY39" s="79" t="s">
        <v>51</v>
      </c>
      <c r="HZ39" s="57" t="s">
        <v>216</v>
      </c>
      <c r="IA39" s="28" t="s">
        <v>47</v>
      </c>
      <c r="IB39" s="29" t="s">
        <v>23</v>
      </c>
      <c r="IC39" s="29" t="s">
        <v>48</v>
      </c>
      <c r="ID39" s="79" t="s">
        <v>51</v>
      </c>
      <c r="IE39" s="57" t="s">
        <v>216</v>
      </c>
      <c r="IF39" s="28" t="s">
        <v>47</v>
      </c>
      <c r="IG39" s="29" t="s">
        <v>23</v>
      </c>
      <c r="IH39" s="29" t="s">
        <v>48</v>
      </c>
      <c r="II39" s="79" t="s">
        <v>51</v>
      </c>
      <c r="IJ39" s="57" t="s">
        <v>216</v>
      </c>
      <c r="IK39" s="28" t="s">
        <v>47</v>
      </c>
      <c r="IL39" s="29" t="s">
        <v>23</v>
      </c>
      <c r="IM39" s="29" t="s">
        <v>48</v>
      </c>
      <c r="IN39" s="79" t="s">
        <v>51</v>
      </c>
      <c r="IO39" s="57" t="s">
        <v>216</v>
      </c>
      <c r="IP39" s="28" t="s">
        <v>47</v>
      </c>
      <c r="IQ39" s="29" t="s">
        <v>23</v>
      </c>
      <c r="IR39" s="29" t="s">
        <v>48</v>
      </c>
      <c r="IS39" s="79" t="s">
        <v>51</v>
      </c>
      <c r="IT39" s="57" t="s">
        <v>216</v>
      </c>
      <c r="IU39" s="28" t="s">
        <v>47</v>
      </c>
      <c r="IV39" s="29" t="s">
        <v>23</v>
      </c>
      <c r="IW39" s="29" t="s">
        <v>48</v>
      </c>
      <c r="IX39" s="79" t="s">
        <v>51</v>
      </c>
      <c r="IY39" s="57" t="s">
        <v>216</v>
      </c>
      <c r="IZ39" s="28" t="s">
        <v>47</v>
      </c>
      <c r="JA39" s="29" t="s">
        <v>23</v>
      </c>
      <c r="JB39" s="29" t="s">
        <v>48</v>
      </c>
      <c r="JC39" s="79" t="s">
        <v>51</v>
      </c>
      <c r="JD39" s="57" t="s">
        <v>216</v>
      </c>
      <c r="JE39" s="28" t="s">
        <v>47</v>
      </c>
      <c r="JF39" s="29" t="s">
        <v>23</v>
      </c>
      <c r="JG39" s="29" t="s">
        <v>48</v>
      </c>
      <c r="JH39" s="79" t="s">
        <v>51</v>
      </c>
      <c r="JI39" s="57" t="s">
        <v>216</v>
      </c>
      <c r="JJ39" s="28" t="s">
        <v>47</v>
      </c>
      <c r="JK39" s="29" t="s">
        <v>23</v>
      </c>
      <c r="JL39" s="29" t="s">
        <v>48</v>
      </c>
      <c r="JM39" s="79" t="s">
        <v>51</v>
      </c>
      <c r="JN39" s="57" t="s">
        <v>216</v>
      </c>
      <c r="JO39" s="28" t="s">
        <v>47</v>
      </c>
      <c r="JP39" s="29" t="s">
        <v>23</v>
      </c>
      <c r="JQ39" s="29" t="s">
        <v>48</v>
      </c>
      <c r="JR39" s="79" t="s">
        <v>51</v>
      </c>
      <c r="JS39" s="57" t="s">
        <v>216</v>
      </c>
      <c r="JT39" s="28" t="s">
        <v>47</v>
      </c>
      <c r="JU39" s="29" t="s">
        <v>23</v>
      </c>
      <c r="JV39" s="29" t="s">
        <v>48</v>
      </c>
      <c r="JW39" s="79" t="s">
        <v>51</v>
      </c>
      <c r="JX39" s="57" t="s">
        <v>216</v>
      </c>
      <c r="JY39" s="28" t="s">
        <v>47</v>
      </c>
      <c r="JZ39" s="29" t="s">
        <v>23</v>
      </c>
      <c r="KA39" s="29" t="s">
        <v>48</v>
      </c>
      <c r="KB39" s="79" t="s">
        <v>51</v>
      </c>
      <c r="KC39" s="57" t="s">
        <v>216</v>
      </c>
      <c r="KD39" s="28" t="s">
        <v>47</v>
      </c>
      <c r="KE39" s="29" t="s">
        <v>23</v>
      </c>
      <c r="KF39" s="29" t="s">
        <v>48</v>
      </c>
      <c r="KG39" s="79" t="s">
        <v>51</v>
      </c>
      <c r="KH39" s="57" t="s">
        <v>216</v>
      </c>
      <c r="KI39" s="28" t="s">
        <v>47</v>
      </c>
      <c r="KJ39" s="29" t="s">
        <v>23</v>
      </c>
      <c r="KK39" s="29" t="s">
        <v>48</v>
      </c>
      <c r="KL39" s="79" t="s">
        <v>51</v>
      </c>
      <c r="KM39" s="57" t="s">
        <v>216</v>
      </c>
      <c r="KN39" s="28" t="s">
        <v>47</v>
      </c>
      <c r="KO39" s="29" t="s">
        <v>23</v>
      </c>
      <c r="KP39" s="29" t="s">
        <v>48</v>
      </c>
      <c r="KQ39" s="79" t="s">
        <v>51</v>
      </c>
      <c r="KR39" s="57" t="s">
        <v>216</v>
      </c>
      <c r="KS39" s="28" t="s">
        <v>47</v>
      </c>
      <c r="KT39" s="29" t="s">
        <v>23</v>
      </c>
      <c r="KU39" s="29" t="s">
        <v>48</v>
      </c>
      <c r="KV39" s="79" t="s">
        <v>51</v>
      </c>
      <c r="KW39" s="57" t="s">
        <v>216</v>
      </c>
      <c r="KX39" s="28" t="s">
        <v>47</v>
      </c>
      <c r="KY39" s="29" t="s">
        <v>23</v>
      </c>
      <c r="KZ39" s="29" t="s">
        <v>48</v>
      </c>
      <c r="LA39" s="79" t="s">
        <v>51</v>
      </c>
      <c r="LB39" s="57" t="s">
        <v>216</v>
      </c>
      <c r="LC39" s="28" t="s">
        <v>47</v>
      </c>
      <c r="LD39" s="29" t="s">
        <v>23</v>
      </c>
      <c r="LE39" s="29" t="s">
        <v>48</v>
      </c>
      <c r="LF39" s="79" t="s">
        <v>51</v>
      </c>
      <c r="LG39" s="57" t="s">
        <v>216</v>
      </c>
      <c r="LH39" s="28" t="s">
        <v>47</v>
      </c>
      <c r="LI39" s="29" t="s">
        <v>23</v>
      </c>
      <c r="LJ39" s="29" t="s">
        <v>48</v>
      </c>
      <c r="LK39" s="79" t="s">
        <v>51</v>
      </c>
      <c r="LL39" s="57" t="s">
        <v>216</v>
      </c>
      <c r="LM39" s="28" t="s">
        <v>47</v>
      </c>
      <c r="LN39" s="29" t="s">
        <v>23</v>
      </c>
      <c r="LO39" s="29" t="s">
        <v>48</v>
      </c>
      <c r="LP39" s="79" t="s">
        <v>51</v>
      </c>
      <c r="LQ39" s="57" t="s">
        <v>216</v>
      </c>
      <c r="LR39" s="28" t="s">
        <v>47</v>
      </c>
      <c r="LS39" s="29" t="s">
        <v>23</v>
      </c>
      <c r="LT39" s="29" t="s">
        <v>48</v>
      </c>
      <c r="LU39" s="79" t="s">
        <v>51</v>
      </c>
      <c r="LV39" s="57" t="s">
        <v>216</v>
      </c>
      <c r="LW39" s="28" t="s">
        <v>47</v>
      </c>
      <c r="LX39" s="29" t="s">
        <v>23</v>
      </c>
      <c r="LY39" s="29" t="s">
        <v>48</v>
      </c>
      <c r="LZ39" s="79" t="s">
        <v>51</v>
      </c>
      <c r="MA39" s="57" t="s">
        <v>216</v>
      </c>
      <c r="MB39" s="28" t="s">
        <v>47</v>
      </c>
      <c r="MC39" s="29" t="s">
        <v>23</v>
      </c>
      <c r="MD39" s="29" t="s">
        <v>48</v>
      </c>
      <c r="ME39" s="79" t="s">
        <v>51</v>
      </c>
      <c r="MF39" s="57" t="s">
        <v>216</v>
      </c>
      <c r="MG39" s="28" t="s">
        <v>47</v>
      </c>
      <c r="MH39" s="29" t="s">
        <v>23</v>
      </c>
      <c r="MI39" s="29" t="s">
        <v>48</v>
      </c>
      <c r="MJ39" s="79" t="s">
        <v>51</v>
      </c>
      <c r="MK39" s="57" t="s">
        <v>216</v>
      </c>
      <c r="ML39" s="28" t="s">
        <v>47</v>
      </c>
      <c r="MM39" s="29" t="s">
        <v>23</v>
      </c>
      <c r="MN39" s="29" t="s">
        <v>48</v>
      </c>
      <c r="MO39" s="79" t="s">
        <v>51</v>
      </c>
      <c r="MP39" s="57" t="s">
        <v>216</v>
      </c>
      <c r="MQ39" s="28" t="s">
        <v>47</v>
      </c>
      <c r="MR39" s="29" t="s">
        <v>23</v>
      </c>
      <c r="MS39" s="29" t="s">
        <v>48</v>
      </c>
      <c r="MT39" s="79" t="s">
        <v>51</v>
      </c>
      <c r="MU39" s="57" t="s">
        <v>216</v>
      </c>
      <c r="MV39" s="28" t="s">
        <v>47</v>
      </c>
      <c r="MW39" s="29" t="s">
        <v>23</v>
      </c>
      <c r="MX39" s="29" t="s">
        <v>48</v>
      </c>
      <c r="MY39" s="79" t="s">
        <v>51</v>
      </c>
      <c r="MZ39" s="57" t="s">
        <v>216</v>
      </c>
      <c r="NA39" s="28" t="s">
        <v>47</v>
      </c>
      <c r="NB39" s="29" t="s">
        <v>23</v>
      </c>
      <c r="NC39" s="29" t="s">
        <v>48</v>
      </c>
      <c r="ND39" s="79" t="s">
        <v>51</v>
      </c>
      <c r="NE39" s="57" t="s">
        <v>216</v>
      </c>
      <c r="NF39" s="28" t="s">
        <v>47</v>
      </c>
      <c r="NG39" s="29" t="s">
        <v>23</v>
      </c>
      <c r="NH39" s="29" t="s">
        <v>48</v>
      </c>
      <c r="NI39" s="79" t="s">
        <v>51</v>
      </c>
      <c r="NJ39" s="57" t="s">
        <v>216</v>
      </c>
      <c r="NK39" s="28" t="s">
        <v>47</v>
      </c>
      <c r="NL39" s="29" t="s">
        <v>23</v>
      </c>
      <c r="NM39" s="29" t="s">
        <v>48</v>
      </c>
      <c r="NN39" s="79" t="s">
        <v>51</v>
      </c>
      <c r="NO39" s="57" t="s">
        <v>216</v>
      </c>
      <c r="NP39" s="28" t="s">
        <v>47</v>
      </c>
      <c r="NQ39" s="29" t="s">
        <v>23</v>
      </c>
      <c r="NR39" s="29" t="s">
        <v>48</v>
      </c>
      <c r="NS39" s="79" t="s">
        <v>51</v>
      </c>
      <c r="NT39" s="57" t="s">
        <v>216</v>
      </c>
      <c r="NU39" s="28" t="s">
        <v>47</v>
      </c>
      <c r="NV39" s="29" t="s">
        <v>23</v>
      </c>
      <c r="NW39" s="29" t="s">
        <v>48</v>
      </c>
      <c r="NX39" s="79" t="s">
        <v>51</v>
      </c>
      <c r="NY39" s="57" t="s">
        <v>216</v>
      </c>
      <c r="NZ39" s="28" t="s">
        <v>47</v>
      </c>
      <c r="OA39" s="29" t="s">
        <v>23</v>
      </c>
      <c r="OB39" s="29" t="s">
        <v>48</v>
      </c>
      <c r="OC39" s="79" t="s">
        <v>51</v>
      </c>
      <c r="OD39" s="57" t="s">
        <v>216</v>
      </c>
      <c r="OE39" s="28" t="s">
        <v>47</v>
      </c>
      <c r="OF39" s="29" t="s">
        <v>23</v>
      </c>
      <c r="OG39" s="29" t="s">
        <v>48</v>
      </c>
      <c r="OH39" s="79" t="s">
        <v>51</v>
      </c>
      <c r="OI39" s="57" t="s">
        <v>216</v>
      </c>
      <c r="OJ39" s="28" t="s">
        <v>47</v>
      </c>
      <c r="OK39" s="29" t="s">
        <v>23</v>
      </c>
      <c r="OL39" s="29" t="s">
        <v>48</v>
      </c>
      <c r="OM39" s="79" t="s">
        <v>51</v>
      </c>
      <c r="ON39" s="57" t="s">
        <v>216</v>
      </c>
      <c r="OO39" s="28" t="s">
        <v>47</v>
      </c>
      <c r="OP39" s="29" t="s">
        <v>23</v>
      </c>
      <c r="OQ39" s="29" t="s">
        <v>48</v>
      </c>
      <c r="OR39" s="79" t="s">
        <v>51</v>
      </c>
      <c r="OS39" s="57" t="s">
        <v>216</v>
      </c>
      <c r="OT39" s="28" t="s">
        <v>47</v>
      </c>
      <c r="OU39" s="29" t="s">
        <v>23</v>
      </c>
      <c r="OV39" s="29" t="s">
        <v>48</v>
      </c>
      <c r="OW39" s="79" t="s">
        <v>51</v>
      </c>
      <c r="OX39" s="57" t="s">
        <v>216</v>
      </c>
      <c r="OY39" s="28" t="s">
        <v>47</v>
      </c>
      <c r="OZ39" s="29" t="s">
        <v>23</v>
      </c>
      <c r="PA39" s="29" t="s">
        <v>48</v>
      </c>
      <c r="PB39" s="79" t="s">
        <v>51</v>
      </c>
      <c r="PC39" s="57" t="s">
        <v>216</v>
      </c>
      <c r="PD39" s="28" t="s">
        <v>47</v>
      </c>
      <c r="PE39" s="29" t="s">
        <v>23</v>
      </c>
      <c r="PF39" s="29" t="s">
        <v>48</v>
      </c>
      <c r="PG39" s="79" t="s">
        <v>51</v>
      </c>
      <c r="PH39" s="57" t="s">
        <v>216</v>
      </c>
      <c r="PI39" s="28" t="s">
        <v>47</v>
      </c>
      <c r="PJ39" s="29" t="s">
        <v>23</v>
      </c>
      <c r="PK39" s="29" t="s">
        <v>48</v>
      </c>
      <c r="PL39" s="79" t="s">
        <v>51</v>
      </c>
      <c r="PM39" s="57" t="s">
        <v>216</v>
      </c>
      <c r="PN39" s="28" t="s">
        <v>47</v>
      </c>
      <c r="PO39" s="29" t="s">
        <v>23</v>
      </c>
      <c r="PP39" s="29" t="s">
        <v>48</v>
      </c>
      <c r="PQ39" s="79" t="s">
        <v>51</v>
      </c>
      <c r="PR39" s="57" t="s">
        <v>216</v>
      </c>
      <c r="PS39" s="28" t="s">
        <v>47</v>
      </c>
      <c r="PT39" s="29" t="s">
        <v>23</v>
      </c>
      <c r="PU39" s="29" t="s">
        <v>48</v>
      </c>
      <c r="PV39" s="79" t="s">
        <v>51</v>
      </c>
      <c r="PW39" s="57" t="s">
        <v>216</v>
      </c>
      <c r="PX39" s="28" t="s">
        <v>47</v>
      </c>
      <c r="PY39" s="29" t="s">
        <v>23</v>
      </c>
      <c r="PZ39" s="29" t="s">
        <v>48</v>
      </c>
      <c r="QA39" s="79" t="s">
        <v>51</v>
      </c>
      <c r="QB39" s="57" t="s">
        <v>216</v>
      </c>
      <c r="QC39" s="28" t="s">
        <v>47</v>
      </c>
      <c r="QD39" s="29" t="s">
        <v>23</v>
      </c>
      <c r="QE39" s="29" t="s">
        <v>48</v>
      </c>
      <c r="QF39" s="79" t="s">
        <v>51</v>
      </c>
      <c r="QG39" s="57" t="s">
        <v>216</v>
      </c>
      <c r="QH39" s="28" t="s">
        <v>47</v>
      </c>
      <c r="QI39" s="29" t="s">
        <v>23</v>
      </c>
      <c r="QJ39" s="29" t="s">
        <v>48</v>
      </c>
      <c r="QK39" s="79" t="s">
        <v>51</v>
      </c>
      <c r="QL39" s="57" t="s">
        <v>216</v>
      </c>
      <c r="QM39" s="28" t="s">
        <v>47</v>
      </c>
      <c r="QN39" s="29" t="s">
        <v>23</v>
      </c>
      <c r="QO39" s="29" t="s">
        <v>48</v>
      </c>
      <c r="QP39" s="79" t="s">
        <v>51</v>
      </c>
      <c r="QQ39" s="57" t="s">
        <v>216</v>
      </c>
      <c r="QR39" s="28" t="s">
        <v>47</v>
      </c>
      <c r="QS39" s="29" t="s">
        <v>23</v>
      </c>
      <c r="QT39" s="29" t="s">
        <v>48</v>
      </c>
      <c r="QU39" s="79" t="s">
        <v>51</v>
      </c>
      <c r="QV39" s="57" t="s">
        <v>216</v>
      </c>
      <c r="QW39" s="28" t="s">
        <v>47</v>
      </c>
      <c r="QX39" s="29" t="s">
        <v>23</v>
      </c>
      <c r="QY39" s="29" t="s">
        <v>48</v>
      </c>
      <c r="QZ39" s="79" t="s">
        <v>51</v>
      </c>
      <c r="RA39" s="57" t="s">
        <v>216</v>
      </c>
      <c r="RB39" s="28" t="s">
        <v>47</v>
      </c>
      <c r="RC39" s="29" t="s">
        <v>23</v>
      </c>
      <c r="RD39" s="29" t="s">
        <v>48</v>
      </c>
      <c r="RE39" s="79" t="s">
        <v>51</v>
      </c>
      <c r="RF39" s="57" t="s">
        <v>216</v>
      </c>
      <c r="RG39" s="28" t="s">
        <v>47</v>
      </c>
      <c r="RH39" s="29" t="s">
        <v>23</v>
      </c>
      <c r="RI39" s="29" t="s">
        <v>48</v>
      </c>
      <c r="RJ39" s="79" t="s">
        <v>51</v>
      </c>
      <c r="RK39" s="57" t="s">
        <v>216</v>
      </c>
      <c r="RL39" s="28" t="s">
        <v>47</v>
      </c>
      <c r="RM39" s="29" t="s">
        <v>23</v>
      </c>
      <c r="RN39" s="29" t="s">
        <v>48</v>
      </c>
      <c r="RO39" s="79" t="s">
        <v>51</v>
      </c>
      <c r="RP39" s="57" t="s">
        <v>216</v>
      </c>
      <c r="RQ39" s="28" t="s">
        <v>47</v>
      </c>
      <c r="RR39" s="29" t="s">
        <v>23</v>
      </c>
      <c r="RS39" s="29" t="s">
        <v>48</v>
      </c>
      <c r="RT39" s="79" t="s">
        <v>51</v>
      </c>
      <c r="RU39" s="57" t="s">
        <v>216</v>
      </c>
      <c r="RV39" s="28" t="s">
        <v>47</v>
      </c>
      <c r="RW39" s="29" t="s">
        <v>23</v>
      </c>
      <c r="RX39" s="29" t="s">
        <v>48</v>
      </c>
      <c r="RY39" s="79" t="s">
        <v>51</v>
      </c>
      <c r="RZ39" s="57" t="s">
        <v>216</v>
      </c>
      <c r="SA39" s="28" t="s">
        <v>47</v>
      </c>
      <c r="SB39" s="29" t="s">
        <v>23</v>
      </c>
      <c r="SC39" s="29" t="s">
        <v>48</v>
      </c>
      <c r="SD39" s="79" t="s">
        <v>51</v>
      </c>
      <c r="SE39" s="57" t="s">
        <v>216</v>
      </c>
      <c r="SF39" s="28" t="s">
        <v>47</v>
      </c>
      <c r="SG39" s="29" t="s">
        <v>23</v>
      </c>
      <c r="SH39" s="29" t="s">
        <v>48</v>
      </c>
      <c r="SI39" s="79" t="s">
        <v>51</v>
      </c>
      <c r="SJ39" s="57" t="s">
        <v>216</v>
      </c>
      <c r="SK39" s="28" t="s">
        <v>47</v>
      </c>
      <c r="SL39" s="29" t="s">
        <v>23</v>
      </c>
      <c r="SM39" s="29" t="s">
        <v>48</v>
      </c>
      <c r="SN39" s="79" t="s">
        <v>51</v>
      </c>
      <c r="SO39" s="57" t="s">
        <v>216</v>
      </c>
      <c r="SP39" s="28" t="s">
        <v>47</v>
      </c>
      <c r="SQ39" s="29" t="s">
        <v>23</v>
      </c>
      <c r="SR39" s="29" t="s">
        <v>48</v>
      </c>
      <c r="SS39" s="79" t="s">
        <v>51</v>
      </c>
      <c r="ST39" s="57" t="s">
        <v>216</v>
      </c>
      <c r="SU39" s="54"/>
      <c r="SV39" s="160" t="s">
        <v>47</v>
      </c>
      <c r="SW39" s="119" t="s">
        <v>23</v>
      </c>
      <c r="SX39" s="119" t="s">
        <v>48</v>
      </c>
      <c r="SY39" s="163" t="s">
        <v>51</v>
      </c>
      <c r="SZ39" s="57" t="s">
        <v>216</v>
      </c>
      <c r="TA39" s="54"/>
      <c r="TB39" s="160" t="s">
        <v>47</v>
      </c>
      <c r="TC39" s="119" t="s">
        <v>23</v>
      </c>
      <c r="TD39" s="119" t="s">
        <v>48</v>
      </c>
      <c r="TE39" s="163" t="s">
        <v>51</v>
      </c>
      <c r="TF39" s="57" t="s">
        <v>216</v>
      </c>
      <c r="TG39" s="54"/>
      <c r="TH39" s="160" t="s">
        <v>47</v>
      </c>
      <c r="TI39" s="119" t="s">
        <v>23</v>
      </c>
      <c r="TJ39" s="119" t="s">
        <v>48</v>
      </c>
      <c r="TK39" s="163" t="s">
        <v>51</v>
      </c>
      <c r="TL39" s="57" t="s">
        <v>216</v>
      </c>
      <c r="TM39" s="54"/>
      <c r="TN39" s="160" t="s">
        <v>47</v>
      </c>
      <c r="TO39" s="119" t="s">
        <v>23</v>
      </c>
      <c r="TP39" s="119" t="s">
        <v>48</v>
      </c>
      <c r="TQ39" s="163" t="s">
        <v>51</v>
      </c>
      <c r="TR39" s="57" t="s">
        <v>216</v>
      </c>
      <c r="TS39" s="54"/>
      <c r="TT39" s="160" t="s">
        <v>47</v>
      </c>
      <c r="TU39" s="119" t="s">
        <v>23</v>
      </c>
      <c r="TV39" s="119" t="s">
        <v>48</v>
      </c>
      <c r="TW39" s="163" t="s">
        <v>51</v>
      </c>
      <c r="TX39" s="57" t="s">
        <v>216</v>
      </c>
      <c r="TY39" s="54"/>
      <c r="TZ39" s="160" t="s">
        <v>47</v>
      </c>
      <c r="UA39" s="119" t="s">
        <v>23</v>
      </c>
      <c r="UB39" s="119" t="s">
        <v>48</v>
      </c>
      <c r="UC39" s="163" t="s">
        <v>51</v>
      </c>
      <c r="UD39" s="57" t="s">
        <v>216</v>
      </c>
      <c r="UE39" s="54"/>
      <c r="UF39" s="160" t="s">
        <v>47</v>
      </c>
      <c r="UG39" s="119" t="s">
        <v>23</v>
      </c>
      <c r="UH39" s="119" t="s">
        <v>48</v>
      </c>
      <c r="UI39" s="163" t="s">
        <v>51</v>
      </c>
      <c r="UJ39" s="57" t="s">
        <v>216</v>
      </c>
      <c r="UK39" s="54"/>
      <c r="UL39" s="160" t="s">
        <v>47</v>
      </c>
      <c r="UM39" s="119" t="s">
        <v>23</v>
      </c>
      <c r="UN39" s="119" t="s">
        <v>48</v>
      </c>
      <c r="UO39" s="163" t="s">
        <v>51</v>
      </c>
      <c r="UP39" s="57" t="s">
        <v>216</v>
      </c>
      <c r="UQ39" s="54"/>
      <c r="UR39" s="160" t="s">
        <v>47</v>
      </c>
      <c r="US39" s="119" t="s">
        <v>23</v>
      </c>
      <c r="UT39" s="119" t="s">
        <v>48</v>
      </c>
      <c r="UU39" s="163" t="s">
        <v>51</v>
      </c>
      <c r="UV39" s="57" t="s">
        <v>216</v>
      </c>
      <c r="UW39" s="54"/>
      <c r="UX39" s="160" t="s">
        <v>47</v>
      </c>
      <c r="UY39" s="119" t="s">
        <v>23</v>
      </c>
      <c r="UZ39" s="119" t="s">
        <v>48</v>
      </c>
      <c r="VA39" s="163" t="s">
        <v>51</v>
      </c>
      <c r="VB39" s="57" t="s">
        <v>216</v>
      </c>
      <c r="VC39" s="54"/>
      <c r="VD39" s="160" t="s">
        <v>47</v>
      </c>
      <c r="VE39" s="119" t="s">
        <v>23</v>
      </c>
      <c r="VF39" s="119" t="s">
        <v>48</v>
      </c>
      <c r="VG39" s="163" t="s">
        <v>51</v>
      </c>
      <c r="VH39" s="57" t="s">
        <v>216</v>
      </c>
      <c r="VI39" s="54"/>
      <c r="VJ39" s="160" t="s">
        <v>47</v>
      </c>
      <c r="VK39" s="119" t="s">
        <v>23</v>
      </c>
      <c r="VL39" s="119" t="s">
        <v>48</v>
      </c>
      <c r="VM39" s="163" t="s">
        <v>51</v>
      </c>
      <c r="VN39" s="57" t="s">
        <v>216</v>
      </c>
      <c r="VO39" s="54"/>
    </row>
    <row r="40" spans="2:587" x14ac:dyDescent="0.2">
      <c r="B40" t="s">
        <v>108</v>
      </c>
      <c r="C40" s="184" t="s">
        <v>384</v>
      </c>
      <c r="D40" s="96">
        <v>2.6</v>
      </c>
      <c r="E40" s="124">
        <f>VLOOKUP($B40,'Prix MP'!$A$6:$F$187,4,FALSE)</f>
        <v>0.29870000000000002</v>
      </c>
      <c r="F40" s="60">
        <f>D40*E40</f>
        <v>0.77662000000000009</v>
      </c>
      <c r="G40" s="53"/>
      <c r="H40" s="164">
        <f t="shared" ref="H40:J46" si="1456">SUMIF($M$2:$S$2,H$2,$M40:$S40)/$P$13*$J$13</f>
        <v>6.5367312072892947</v>
      </c>
      <c r="I40" s="124">
        <f>J40/H40</f>
        <v>0.29869999999999991</v>
      </c>
      <c r="J40" s="61">
        <f t="shared" si="1456"/>
        <v>1.9525216116173119</v>
      </c>
      <c r="K40" s="80">
        <f>J40-$D40*I40*H$38</f>
        <v>6.5489464692485289E-3</v>
      </c>
      <c r="L40" s="58">
        <f>H40/H$18</f>
        <v>6.8528358208955238</v>
      </c>
      <c r="M40" s="53"/>
      <c r="N40" s="164">
        <f t="shared" ref="N40:P46" si="1457">SUMIF($S$2:$SU$2,N$2,$S40:$SU40)</f>
        <v>114.78500000000001</v>
      </c>
      <c r="O40" s="124">
        <f>P40/N40</f>
        <v>0.29869999999999997</v>
      </c>
      <c r="P40" s="61">
        <f t="shared" si="1457"/>
        <v>34.286279499999999</v>
      </c>
      <c r="Q40" s="80">
        <f>P40-$D40*O40*N$38</f>
        <v>0.11499950000000325</v>
      </c>
      <c r="R40" s="58">
        <f>N40/N$18</f>
        <v>6.8528358208955229</v>
      </c>
      <c r="S40" s="53"/>
      <c r="T40" s="96">
        <v>13</v>
      </c>
      <c r="U40" s="101">
        <v>0.29870000000000002</v>
      </c>
      <c r="V40" s="61">
        <f>T40*U40</f>
        <v>3.8831000000000002</v>
      </c>
      <c r="W40" s="102">
        <f>V40-$D40*U40*T$38</f>
        <v>0</v>
      </c>
      <c r="X40" s="58">
        <f>T40/T$38</f>
        <v>2.6</v>
      </c>
      <c r="Y40" s="96">
        <v>18.2</v>
      </c>
      <c r="Z40" s="101">
        <v>0.29870000000000002</v>
      </c>
      <c r="AA40" s="61">
        <f>Y40*Z40</f>
        <v>5.4363400000000004</v>
      </c>
      <c r="AB40" s="102">
        <f>AA40-$D40*Z40*Y$38</f>
        <v>0</v>
      </c>
      <c r="AC40" s="58">
        <f>Y40/Y$38</f>
        <v>2.6</v>
      </c>
      <c r="AD40" s="96">
        <v>13</v>
      </c>
      <c r="AE40" s="101">
        <v>0.29870000000000002</v>
      </c>
      <c r="AF40" s="61">
        <f t="shared" ref="AF40:AF46" si="1458">AD40*AE40</f>
        <v>3.8831000000000002</v>
      </c>
      <c r="AG40" s="102">
        <f t="shared" ref="AG40:AG46" si="1459">AF40-$D40*AE40*AD$38</f>
        <v>0</v>
      </c>
      <c r="AH40" s="58">
        <f>AD40/AD$38</f>
        <v>2.6</v>
      </c>
      <c r="AI40" s="96">
        <v>18.283999999999999</v>
      </c>
      <c r="AJ40" s="101">
        <v>0.29870000000000002</v>
      </c>
      <c r="AK40" s="61">
        <f t="shared" ref="AK40:AK46" si="1460">AI40*AJ40</f>
        <v>5.4614308000000005</v>
      </c>
      <c r="AL40" s="102">
        <f t="shared" ref="AL40:AL46" si="1461">AK40-$D40*AJ40*AI$38</f>
        <v>2.509080000000008E-2</v>
      </c>
      <c r="AM40" s="58">
        <f>AI40/AI$38</f>
        <v>2.6119999999999997</v>
      </c>
      <c r="AN40" s="96">
        <v>15.6</v>
      </c>
      <c r="AO40" s="101">
        <v>0.29870000000000002</v>
      </c>
      <c r="AP40" s="61">
        <f t="shared" ref="AP40:AP46" si="1462">AN40*AO40</f>
        <v>4.6597200000000001</v>
      </c>
      <c r="AQ40" s="102">
        <f t="shared" ref="AQ40:AQ46" si="1463">AP40-$D40*AO40*AN$38</f>
        <v>0</v>
      </c>
      <c r="AR40" s="58">
        <f>AN40/AN$38</f>
        <v>2.6</v>
      </c>
      <c r="AS40" s="96">
        <v>18.501000000000001</v>
      </c>
      <c r="AT40" s="101">
        <v>0.29870000000000002</v>
      </c>
      <c r="AU40" s="61">
        <f t="shared" ref="AU40:AU46" si="1464">AS40*AT40</f>
        <v>5.5262487000000009</v>
      </c>
      <c r="AV40" s="102">
        <f t="shared" ref="AV40:AV46" si="1465">AU40-$D40*AT40*AS$38</f>
        <v>8.9908700000000508E-2</v>
      </c>
      <c r="AW40" s="58">
        <f>AS40/AS$38</f>
        <v>2.6430000000000002</v>
      </c>
      <c r="AX40" s="96">
        <v>18.2</v>
      </c>
      <c r="AY40" s="101">
        <v>0.29870000000000002</v>
      </c>
      <c r="AZ40" s="61">
        <f t="shared" ref="AZ40:AZ46" si="1466">AX40*AY40</f>
        <v>5.4363400000000004</v>
      </c>
      <c r="BA40" s="102">
        <f t="shared" ref="BA40:BA46" si="1467">AZ40-$D40*AY40*AX$38</f>
        <v>0</v>
      </c>
      <c r="BB40" s="58">
        <f t="shared" ref="BB40:BB46" si="1468">AX40/AX$18</f>
        <v>6.0666666666666664</v>
      </c>
      <c r="BC40" s="96"/>
      <c r="BD40" s="101">
        <f>VLOOKUP($B40,'Prix MP'!$A$6:$F$187,4,FALSE)</f>
        <v>0.29870000000000002</v>
      </c>
      <c r="BE40" s="61">
        <f t="shared" ref="BE40:BE46" si="1469">BC40*BD40</f>
        <v>0</v>
      </c>
      <c r="BF40" s="102">
        <f t="shared" ref="BF40:BF46" si="1470">BE40-$D40*BD40*BC$38</f>
        <v>0</v>
      </c>
      <c r="BG40" s="58" t="e">
        <f t="shared" ref="BG40:BG46" si="1471">BC40/BC$18</f>
        <v>#DIV/0!</v>
      </c>
      <c r="BH40" s="96"/>
      <c r="BI40" s="101">
        <f>VLOOKUP($B40,'Prix MP'!$A$6:$F$187,4,FALSE)</f>
        <v>0.29870000000000002</v>
      </c>
      <c r="BJ40" s="61">
        <f t="shared" ref="BJ40:BJ46" si="1472">BH40*BI40</f>
        <v>0</v>
      </c>
      <c r="BK40" s="102">
        <f t="shared" ref="BK40:BK46" si="1473">BJ40-$D40*BI40*BH$38</f>
        <v>0</v>
      </c>
      <c r="BL40" s="58" t="e">
        <f t="shared" ref="BL40:BL46" si="1474">BH40/BH$18</f>
        <v>#DIV/0!</v>
      </c>
      <c r="BM40" s="96"/>
      <c r="BN40" s="101">
        <f>VLOOKUP($B40,'Prix MP'!$A$6:$F$187,4,FALSE)</f>
        <v>0.29870000000000002</v>
      </c>
      <c r="BO40" s="61">
        <f t="shared" ref="BO40:BO46" si="1475">BM40*BN40</f>
        <v>0</v>
      </c>
      <c r="BP40" s="102">
        <f t="shared" ref="BP40:BP46" si="1476">BO40-$D40*BN40*BM$38</f>
        <v>0</v>
      </c>
      <c r="BQ40" s="58" t="e">
        <f t="shared" ref="BQ40:BQ46" si="1477">BM40/BM$18</f>
        <v>#DIV/0!</v>
      </c>
      <c r="BR40" s="96"/>
      <c r="BS40" s="101">
        <f>VLOOKUP($B40,'Prix MP'!$A$6:$F$187,4,FALSE)</f>
        <v>0.29870000000000002</v>
      </c>
      <c r="BT40" s="61">
        <f t="shared" ref="BT40:BT46" si="1478">BR40*BS40</f>
        <v>0</v>
      </c>
      <c r="BU40" s="102">
        <f t="shared" ref="BU40:BU46" si="1479">BT40-$D40*BS40*BR$38</f>
        <v>0</v>
      </c>
      <c r="BV40" s="58" t="e">
        <f t="shared" ref="BV40:BV46" si="1480">BR40/BR$18</f>
        <v>#DIV/0!</v>
      </c>
      <c r="BW40" s="96"/>
      <c r="BX40" s="101">
        <f>VLOOKUP($B40,'Prix MP'!$A$6:$F$187,4,FALSE)</f>
        <v>0.29870000000000002</v>
      </c>
      <c r="BY40" s="61">
        <f t="shared" ref="BY40:BY46" si="1481">BW40*BX40</f>
        <v>0</v>
      </c>
      <c r="BZ40" s="102">
        <f t="shared" ref="BZ40:BZ46" si="1482">BY40-$D40*BX40*BW$38</f>
        <v>0</v>
      </c>
      <c r="CA40" s="58" t="e">
        <f t="shared" ref="CA40:CA46" si="1483">BW40/BW$18</f>
        <v>#DIV/0!</v>
      </c>
      <c r="CB40" s="96"/>
      <c r="CC40" s="101">
        <f>VLOOKUP($B40,'Prix MP'!$A$6:$F$187,4,FALSE)</f>
        <v>0.29870000000000002</v>
      </c>
      <c r="CD40" s="61">
        <f t="shared" ref="CD40:CD46" si="1484">CB40*CC40</f>
        <v>0</v>
      </c>
      <c r="CE40" s="102">
        <f t="shared" ref="CE40:CE46" si="1485">CD40-$D40*CC40*CB$38</f>
        <v>0</v>
      </c>
      <c r="CF40" s="58" t="e">
        <f t="shared" ref="CF40:CF46" si="1486">CB40/CB$18</f>
        <v>#DIV/0!</v>
      </c>
      <c r="CG40" s="96"/>
      <c r="CH40" s="101">
        <f>VLOOKUP($B40,'Prix MP'!$A$6:$F$187,4,FALSE)</f>
        <v>0.29870000000000002</v>
      </c>
      <c r="CI40" s="61">
        <f t="shared" ref="CI40:CI46" si="1487">CG40*CH40</f>
        <v>0</v>
      </c>
      <c r="CJ40" s="102">
        <f t="shared" ref="CJ40:CJ46" si="1488">CI40-$D40*CH40*CG$38</f>
        <v>0</v>
      </c>
      <c r="CK40" s="58" t="e">
        <f t="shared" ref="CK40:CK46" si="1489">CG40/CG$18</f>
        <v>#DIV/0!</v>
      </c>
      <c r="CL40" s="96"/>
      <c r="CM40" s="101">
        <f>VLOOKUP($B40,'Prix MP'!$A$6:$F$187,4,FALSE)</f>
        <v>0.29870000000000002</v>
      </c>
      <c r="CN40" s="61">
        <f t="shared" ref="CN40:CN46" si="1490">CL40*CM40</f>
        <v>0</v>
      </c>
      <c r="CO40" s="102">
        <f t="shared" ref="CO40:CO46" si="1491">CN40-$D40*CM40*CL$38</f>
        <v>0</v>
      </c>
      <c r="CP40" s="58" t="e">
        <f t="shared" ref="CP40:CP46" si="1492">CL40/CL$18</f>
        <v>#DIV/0!</v>
      </c>
      <c r="CQ40" s="96"/>
      <c r="CR40" s="101">
        <f>VLOOKUP($B40,'Prix MP'!$A$6:$F$187,4,FALSE)</f>
        <v>0.29870000000000002</v>
      </c>
      <c r="CS40" s="61">
        <f t="shared" ref="CS40:CS46" si="1493">CQ40*CR40</f>
        <v>0</v>
      </c>
      <c r="CT40" s="102">
        <f t="shared" ref="CT40:CT46" si="1494">CS40-$D40*CR40*CQ$38</f>
        <v>0</v>
      </c>
      <c r="CU40" s="58" t="e">
        <f t="shared" ref="CU40:CU46" si="1495">CQ40/CQ$18</f>
        <v>#DIV/0!</v>
      </c>
      <c r="CV40" s="96"/>
      <c r="CW40" s="101">
        <f>VLOOKUP($B40,'Prix MP'!$A$6:$F$187,4,FALSE)</f>
        <v>0.29870000000000002</v>
      </c>
      <c r="CX40" s="61">
        <f t="shared" ref="CX40:CX46" si="1496">CV40*CW40</f>
        <v>0</v>
      </c>
      <c r="CY40" s="102">
        <f t="shared" ref="CY40:CY46" si="1497">CX40-$D40*CW40*CV$38</f>
        <v>0</v>
      </c>
      <c r="CZ40" s="58" t="e">
        <f t="shared" ref="CZ40:CZ46" si="1498">CV40/CV$18</f>
        <v>#DIV/0!</v>
      </c>
      <c r="DA40" s="96"/>
      <c r="DB40" s="101">
        <f>VLOOKUP($B40,'Prix MP'!$A$6:$F$187,4,FALSE)</f>
        <v>0.29870000000000002</v>
      </c>
      <c r="DC40" s="61">
        <f t="shared" ref="DC40:DC46" si="1499">DA40*DB40</f>
        <v>0</v>
      </c>
      <c r="DD40" s="102">
        <f t="shared" ref="DD40:DD46" si="1500">DC40-$D40*DB40*DA$38</f>
        <v>0</v>
      </c>
      <c r="DE40" s="58" t="e">
        <f t="shared" ref="DE40:DE46" si="1501">DA40/DA$18</f>
        <v>#DIV/0!</v>
      </c>
      <c r="DF40" s="96"/>
      <c r="DG40" s="101">
        <f>VLOOKUP($B40,'Prix MP'!$A$6:$F$187,4,FALSE)</f>
        <v>0.29870000000000002</v>
      </c>
      <c r="DH40" s="61">
        <f t="shared" ref="DH40:DH46" si="1502">DF40*DG40</f>
        <v>0</v>
      </c>
      <c r="DI40" s="102">
        <f t="shared" ref="DI40:DI46" si="1503">DH40-$D40*DG40*DF$38</f>
        <v>0</v>
      </c>
      <c r="DJ40" s="58" t="e">
        <f t="shared" ref="DJ40:DJ46" si="1504">DF40/DF$18</f>
        <v>#DIV/0!</v>
      </c>
      <c r="DK40" s="96"/>
      <c r="DL40" s="101">
        <f>VLOOKUP($B40,'Prix MP'!$A$6:$F$187,4,FALSE)</f>
        <v>0.29870000000000002</v>
      </c>
      <c r="DM40" s="61">
        <f t="shared" ref="DM40:DM46" si="1505">DK40*DL40</f>
        <v>0</v>
      </c>
      <c r="DN40" s="102">
        <f t="shared" ref="DN40:DN46" si="1506">DM40-$D40*DL40*DK$38</f>
        <v>0</v>
      </c>
      <c r="DO40" s="58" t="e">
        <f t="shared" ref="DO40:DO46" si="1507">DK40/DK$18</f>
        <v>#DIV/0!</v>
      </c>
      <c r="DP40" s="96"/>
      <c r="DQ40" s="101">
        <f>VLOOKUP($B40,'Prix MP'!$A$6:$F$187,4,FALSE)</f>
        <v>0.29870000000000002</v>
      </c>
      <c r="DR40" s="61">
        <f t="shared" ref="DR40:DR46" si="1508">DP40*DQ40</f>
        <v>0</v>
      </c>
      <c r="DS40" s="102">
        <f t="shared" ref="DS40:DS46" si="1509">DR40-$D40*DQ40*DP$38</f>
        <v>0</v>
      </c>
      <c r="DT40" s="58" t="e">
        <f t="shared" ref="DT40:DT46" si="1510">DP40/DP$18</f>
        <v>#DIV/0!</v>
      </c>
      <c r="DU40" s="96"/>
      <c r="DV40" s="101">
        <f>VLOOKUP($B40,'Prix MP'!$A$6:$F$187,4,FALSE)</f>
        <v>0.29870000000000002</v>
      </c>
      <c r="DW40" s="61">
        <f t="shared" ref="DW40:DW46" si="1511">DU40*DV40</f>
        <v>0</v>
      </c>
      <c r="DX40" s="102">
        <f t="shared" ref="DX40:DX46" si="1512">DW40-$D40*DV40*DU$38</f>
        <v>0</v>
      </c>
      <c r="DY40" s="58" t="e">
        <f t="shared" ref="DY40:DY46" si="1513">DU40/DU$18</f>
        <v>#DIV/0!</v>
      </c>
      <c r="DZ40" s="96"/>
      <c r="EA40" s="101">
        <f>VLOOKUP($B40,'Prix MP'!$A$6:$F$187,4,FALSE)</f>
        <v>0.29870000000000002</v>
      </c>
      <c r="EB40" s="61">
        <f t="shared" ref="EB40:EB46" si="1514">DZ40*EA40</f>
        <v>0</v>
      </c>
      <c r="EC40" s="102">
        <f t="shared" ref="EC40:EC46" si="1515">EB40-$D40*EA40*DZ$38</f>
        <v>0</v>
      </c>
      <c r="ED40" s="58" t="e">
        <f t="shared" ref="ED40:ED46" si="1516">DZ40/DZ$18</f>
        <v>#DIV/0!</v>
      </c>
      <c r="EE40" s="96"/>
      <c r="EF40" s="101">
        <f>VLOOKUP($B40,'Prix MP'!$A$6:$F$187,4,FALSE)</f>
        <v>0.29870000000000002</v>
      </c>
      <c r="EG40" s="61">
        <f t="shared" ref="EG40:EG46" si="1517">EE40*EF40</f>
        <v>0</v>
      </c>
      <c r="EH40" s="102">
        <f t="shared" ref="EH40:EH46" si="1518">EG40-$D40*EF40*EE$38</f>
        <v>0</v>
      </c>
      <c r="EI40" s="58" t="e">
        <f t="shared" ref="EI40:EI46" si="1519">EE40/EE$18</f>
        <v>#DIV/0!</v>
      </c>
      <c r="EJ40" s="96"/>
      <c r="EK40" s="101">
        <f>VLOOKUP($B40,'Prix MP'!$A$6:$F$187,4,FALSE)</f>
        <v>0.29870000000000002</v>
      </c>
      <c r="EL40" s="61">
        <f t="shared" ref="EL40:EL46" si="1520">EJ40*EK40</f>
        <v>0</v>
      </c>
      <c r="EM40" s="102">
        <f t="shared" ref="EM40:EM46" si="1521">EL40-$D40*EK40*EJ$38</f>
        <v>0</v>
      </c>
      <c r="EN40" s="58" t="e">
        <f t="shared" ref="EN40:EN46" si="1522">EJ40/EJ$18</f>
        <v>#DIV/0!</v>
      </c>
      <c r="EO40" s="96"/>
      <c r="EP40" s="101">
        <f>VLOOKUP($B40,'Prix MP'!$A$6:$F$187,4,FALSE)</f>
        <v>0.29870000000000002</v>
      </c>
      <c r="EQ40" s="61">
        <f t="shared" ref="EQ40:EQ46" si="1523">EO40*EP40</f>
        <v>0</v>
      </c>
      <c r="ER40" s="102">
        <f t="shared" ref="ER40:ER46" si="1524">EQ40-$D40*EP40*EO$38</f>
        <v>0</v>
      </c>
      <c r="ES40" s="58" t="e">
        <f t="shared" ref="ES40:ES46" si="1525">EO40/EO$18</f>
        <v>#DIV/0!</v>
      </c>
      <c r="ET40" s="96"/>
      <c r="EU40" s="101">
        <f>VLOOKUP($B40,'Prix MP'!$A$6:$F$187,4,FALSE)</f>
        <v>0.29870000000000002</v>
      </c>
      <c r="EV40" s="61">
        <f t="shared" ref="EV40:EV46" si="1526">ET40*EU40</f>
        <v>0</v>
      </c>
      <c r="EW40" s="102">
        <f t="shared" ref="EW40:EW46" si="1527">EV40-$D40*EU40*ET$38</f>
        <v>0</v>
      </c>
      <c r="EX40" s="58" t="e">
        <f t="shared" ref="EX40:EX46" si="1528">ET40/ET$18</f>
        <v>#DIV/0!</v>
      </c>
      <c r="EY40" s="96"/>
      <c r="EZ40" s="101">
        <f>VLOOKUP($B40,'Prix MP'!$A$6:$F$187,4,FALSE)</f>
        <v>0.29870000000000002</v>
      </c>
      <c r="FA40" s="61">
        <f t="shared" ref="FA40:FA46" si="1529">EY40*EZ40</f>
        <v>0</v>
      </c>
      <c r="FB40" s="102">
        <f t="shared" ref="FB40:FB46" si="1530">FA40-$D40*EZ40*EY$38</f>
        <v>0</v>
      </c>
      <c r="FC40" s="58" t="e">
        <f t="shared" ref="FC40:FC46" si="1531">EY40/EY$18</f>
        <v>#DIV/0!</v>
      </c>
      <c r="FD40" s="96"/>
      <c r="FE40" s="101">
        <f>VLOOKUP($B40,'Prix MP'!$A$6:$F$187,4,FALSE)</f>
        <v>0.29870000000000002</v>
      </c>
      <c r="FF40" s="61">
        <f t="shared" ref="FF40:FF46" si="1532">FD40*FE40</f>
        <v>0</v>
      </c>
      <c r="FG40" s="102">
        <f t="shared" ref="FG40:FG46" si="1533">FF40-$D40*FE40*FD$38</f>
        <v>0</v>
      </c>
      <c r="FH40" s="58" t="e">
        <f t="shared" ref="FH40:FH46" si="1534">FD40/FD$18</f>
        <v>#DIV/0!</v>
      </c>
      <c r="FI40" s="96"/>
      <c r="FJ40" s="101">
        <f>VLOOKUP($B40,'Prix MP'!$A$6:$F$187,4,FALSE)</f>
        <v>0.29870000000000002</v>
      </c>
      <c r="FK40" s="61">
        <f t="shared" ref="FK40:FK46" si="1535">FI40*FJ40</f>
        <v>0</v>
      </c>
      <c r="FL40" s="102">
        <f t="shared" ref="FL40:FL46" si="1536">FK40-$D40*FJ40*FI$38</f>
        <v>0</v>
      </c>
      <c r="FM40" s="58" t="e">
        <f t="shared" ref="FM40:FM46" si="1537">FI40/FI$18</f>
        <v>#DIV/0!</v>
      </c>
      <c r="FN40" s="96"/>
      <c r="FO40" s="101">
        <f>VLOOKUP($B40,'Prix MP'!$A$6:$F$187,4,FALSE)</f>
        <v>0.29870000000000002</v>
      </c>
      <c r="FP40" s="61">
        <f t="shared" ref="FP40:FP46" si="1538">FN40*FO40</f>
        <v>0</v>
      </c>
      <c r="FQ40" s="102">
        <f t="shared" ref="FQ40:FQ46" si="1539">FP40-$D40*FO40*FN$38</f>
        <v>0</v>
      </c>
      <c r="FR40" s="58" t="e">
        <f t="shared" ref="FR40:FR46" si="1540">FN40/FN$18</f>
        <v>#DIV/0!</v>
      </c>
      <c r="FS40" s="96"/>
      <c r="FT40" s="101">
        <f>VLOOKUP($B40,'Prix MP'!$A$6:$F$187,4,FALSE)</f>
        <v>0.29870000000000002</v>
      </c>
      <c r="FU40" s="61">
        <f t="shared" ref="FU40:FU46" si="1541">FS40*FT40</f>
        <v>0</v>
      </c>
      <c r="FV40" s="102">
        <f t="shared" ref="FV40:FV46" si="1542">FU40-$D40*FT40*FS$38</f>
        <v>0</v>
      </c>
      <c r="FW40" s="58" t="e">
        <f t="shared" ref="FW40:FW46" si="1543">FS40/FS$18</f>
        <v>#DIV/0!</v>
      </c>
      <c r="FX40" s="96"/>
      <c r="FY40" s="101">
        <f>VLOOKUP($B40,'Prix MP'!$A$6:$F$187,4,FALSE)</f>
        <v>0.29870000000000002</v>
      </c>
      <c r="FZ40" s="61">
        <f t="shared" ref="FZ40:FZ46" si="1544">FX40*FY40</f>
        <v>0</v>
      </c>
      <c r="GA40" s="102">
        <f t="shared" ref="GA40:GA46" si="1545">FZ40-$D40*FY40*FX$38</f>
        <v>0</v>
      </c>
      <c r="GB40" s="58" t="e">
        <f t="shared" ref="GB40:GB46" si="1546">FX40/FX$18</f>
        <v>#DIV/0!</v>
      </c>
      <c r="GC40" s="96"/>
      <c r="GD40" s="101">
        <f>VLOOKUP($B40,'Prix MP'!$A$6:$F$187,4,FALSE)</f>
        <v>0.29870000000000002</v>
      </c>
      <c r="GE40" s="61">
        <f t="shared" ref="GE40:GE46" si="1547">GC40*GD40</f>
        <v>0</v>
      </c>
      <c r="GF40" s="102">
        <f t="shared" ref="GF40:GF46" si="1548">GE40-$D40*GD40*GC$38</f>
        <v>0</v>
      </c>
      <c r="GG40" s="58" t="e">
        <f t="shared" ref="GG40:GG46" si="1549">GC40/GC$18</f>
        <v>#DIV/0!</v>
      </c>
      <c r="GH40" s="96"/>
      <c r="GI40" s="101">
        <f>VLOOKUP($B40,'Prix MP'!$A$6:$F$187,4,FALSE)</f>
        <v>0.29870000000000002</v>
      </c>
      <c r="GJ40" s="61">
        <f t="shared" ref="GJ40:GJ46" si="1550">GH40*GI40</f>
        <v>0</v>
      </c>
      <c r="GK40" s="102">
        <f t="shared" ref="GK40:GK46" si="1551">GJ40-$D40*GI40*GH$38</f>
        <v>0</v>
      </c>
      <c r="GL40" s="58" t="e">
        <f t="shared" ref="GL40:GL46" si="1552">GH40/GH$18</f>
        <v>#DIV/0!</v>
      </c>
      <c r="GM40" s="96"/>
      <c r="GN40" s="101">
        <f>VLOOKUP($B40,'Prix MP'!$A$6:$F$187,4,FALSE)</f>
        <v>0.29870000000000002</v>
      </c>
      <c r="GO40" s="61">
        <f t="shared" ref="GO40:GO46" si="1553">GM40*GN40</f>
        <v>0</v>
      </c>
      <c r="GP40" s="102">
        <f t="shared" ref="GP40:GP46" si="1554">GO40-$D40*GN40*GM$38</f>
        <v>0</v>
      </c>
      <c r="GQ40" s="58" t="e">
        <f t="shared" ref="GQ40:GQ46" si="1555">GM40/GM$18</f>
        <v>#DIV/0!</v>
      </c>
      <c r="GR40" s="96"/>
      <c r="GS40" s="101">
        <f>VLOOKUP($B40,'Prix MP'!$A$6:$F$187,4,FALSE)</f>
        <v>0.29870000000000002</v>
      </c>
      <c r="GT40" s="61">
        <f t="shared" ref="GT40:GT46" si="1556">GR40*GS40</f>
        <v>0</v>
      </c>
      <c r="GU40" s="102">
        <f t="shared" ref="GU40:GU46" si="1557">GT40-$D40*GS40*GR$38</f>
        <v>0</v>
      </c>
      <c r="GV40" s="58" t="e">
        <f t="shared" ref="GV40:GV46" si="1558">GR40/GR$18</f>
        <v>#DIV/0!</v>
      </c>
      <c r="GW40" s="96"/>
      <c r="GX40" s="101">
        <f>VLOOKUP($B40,'Prix MP'!$A$6:$F$187,4,FALSE)</f>
        <v>0.29870000000000002</v>
      </c>
      <c r="GY40" s="61">
        <f t="shared" ref="GY40:GY46" si="1559">GW40*GX40</f>
        <v>0</v>
      </c>
      <c r="GZ40" s="102">
        <f t="shared" ref="GZ40:GZ46" si="1560">GY40-$D40*GX40*GW$38</f>
        <v>0</v>
      </c>
      <c r="HA40" s="58" t="e">
        <f t="shared" ref="HA40:HA46" si="1561">GW40/GW$18</f>
        <v>#DIV/0!</v>
      </c>
      <c r="HB40" s="96"/>
      <c r="HC40" s="101">
        <f>VLOOKUP($B40,'Prix MP'!$A$6:$F$187,4,FALSE)</f>
        <v>0.29870000000000002</v>
      </c>
      <c r="HD40" s="61">
        <f t="shared" ref="HD40:HD46" si="1562">HB40*HC40</f>
        <v>0</v>
      </c>
      <c r="HE40" s="102">
        <f t="shared" ref="HE40:HE46" si="1563">HD40-$D40*HC40*HB$38</f>
        <v>0</v>
      </c>
      <c r="HF40" s="58" t="e">
        <f t="shared" ref="HF40:HF46" si="1564">HB40/HB$18</f>
        <v>#DIV/0!</v>
      </c>
      <c r="HG40" s="96"/>
      <c r="HH40" s="101">
        <f>VLOOKUP($B40,'Prix MP'!$A$6:$F$187,4,FALSE)</f>
        <v>0.29870000000000002</v>
      </c>
      <c r="HI40" s="61">
        <f t="shared" ref="HI40:HI46" si="1565">HG40*HH40</f>
        <v>0</v>
      </c>
      <c r="HJ40" s="102">
        <f t="shared" ref="HJ40:HJ46" si="1566">HI40-$D40*HH40*HG$38</f>
        <v>0</v>
      </c>
      <c r="HK40" s="58" t="e">
        <f t="shared" ref="HK40:HK46" si="1567">HG40/HG$18</f>
        <v>#DIV/0!</v>
      </c>
      <c r="HL40" s="96"/>
      <c r="HM40" s="101">
        <f>VLOOKUP($B40,'Prix MP'!$A$6:$F$187,4,FALSE)</f>
        <v>0.29870000000000002</v>
      </c>
      <c r="HN40" s="61">
        <f t="shared" ref="HN40:HN46" si="1568">HL40*HM40</f>
        <v>0</v>
      </c>
      <c r="HO40" s="102">
        <f t="shared" ref="HO40:HO46" si="1569">HN40-$D40*HM40*HL$38</f>
        <v>0</v>
      </c>
      <c r="HP40" s="58" t="e">
        <f t="shared" ref="HP40:HP46" si="1570">HL40/HL$18</f>
        <v>#DIV/0!</v>
      </c>
      <c r="HQ40" s="96"/>
      <c r="HR40" s="101">
        <f>VLOOKUP($B40,'Prix MP'!$A$6:$F$187,4,FALSE)</f>
        <v>0.29870000000000002</v>
      </c>
      <c r="HS40" s="61">
        <f t="shared" ref="HS40:HS46" si="1571">HQ40*HR40</f>
        <v>0</v>
      </c>
      <c r="HT40" s="102">
        <f t="shared" ref="HT40:HT46" si="1572">HS40-$D40*HR40*HQ$38</f>
        <v>0</v>
      </c>
      <c r="HU40" s="58" t="e">
        <f t="shared" ref="HU40:HU46" si="1573">HQ40/HQ$18</f>
        <v>#DIV/0!</v>
      </c>
      <c r="HV40" s="96"/>
      <c r="HW40" s="101">
        <f>VLOOKUP($B40,'Prix MP'!$A$6:$F$187,4,FALSE)</f>
        <v>0.29870000000000002</v>
      </c>
      <c r="HX40" s="61">
        <f t="shared" ref="HX40:HX46" si="1574">HV40*HW40</f>
        <v>0</v>
      </c>
      <c r="HY40" s="102">
        <f t="shared" ref="HY40:HY46" si="1575">HX40-$D40*HW40*HV$38</f>
        <v>0</v>
      </c>
      <c r="HZ40" s="58" t="e">
        <f t="shared" ref="HZ40:HZ46" si="1576">HV40/HV$18</f>
        <v>#DIV/0!</v>
      </c>
      <c r="IA40" s="96"/>
      <c r="IB40" s="101">
        <f>VLOOKUP($B40,'Prix MP'!$A$6:$F$187,4,FALSE)</f>
        <v>0.29870000000000002</v>
      </c>
      <c r="IC40" s="61">
        <f t="shared" ref="IC40:IC46" si="1577">IA40*IB40</f>
        <v>0</v>
      </c>
      <c r="ID40" s="102">
        <f t="shared" ref="ID40:ID46" si="1578">IC40-$D40*IB40*IA$38</f>
        <v>0</v>
      </c>
      <c r="IE40" s="58" t="e">
        <f t="shared" ref="IE40:IE46" si="1579">IA40/IA$18</f>
        <v>#DIV/0!</v>
      </c>
      <c r="IF40" s="96"/>
      <c r="IG40" s="101">
        <f>VLOOKUP($B40,'Prix MP'!$A$6:$F$187,4,FALSE)</f>
        <v>0.29870000000000002</v>
      </c>
      <c r="IH40" s="61">
        <f t="shared" ref="IH40:IH46" si="1580">IF40*IG40</f>
        <v>0</v>
      </c>
      <c r="II40" s="102">
        <f t="shared" ref="II40:II46" si="1581">IH40-$D40*IG40*IF$38</f>
        <v>0</v>
      </c>
      <c r="IJ40" s="58" t="e">
        <f t="shared" ref="IJ40:IJ46" si="1582">IF40/IF$18</f>
        <v>#DIV/0!</v>
      </c>
      <c r="IK40" s="96"/>
      <c r="IL40" s="101">
        <f>VLOOKUP($B40,'Prix MP'!$A$6:$F$187,4,FALSE)</f>
        <v>0.29870000000000002</v>
      </c>
      <c r="IM40" s="61">
        <f t="shared" ref="IM40:IM46" si="1583">IK40*IL40</f>
        <v>0</v>
      </c>
      <c r="IN40" s="102">
        <f t="shared" ref="IN40:IN46" si="1584">IM40-$D40*IL40*IK$38</f>
        <v>0</v>
      </c>
      <c r="IO40" s="58" t="e">
        <f t="shared" ref="IO40:IO46" si="1585">IK40/IK$18</f>
        <v>#DIV/0!</v>
      </c>
      <c r="IP40" s="96"/>
      <c r="IQ40" s="101">
        <f>VLOOKUP($B40,'Prix MP'!$A$6:$F$187,4,FALSE)</f>
        <v>0.29870000000000002</v>
      </c>
      <c r="IR40" s="61">
        <f t="shared" ref="IR40:IR46" si="1586">IP40*IQ40</f>
        <v>0</v>
      </c>
      <c r="IS40" s="102">
        <f t="shared" ref="IS40:IS46" si="1587">IR40-$D40*IQ40*IP$38</f>
        <v>0</v>
      </c>
      <c r="IT40" s="58" t="e">
        <f t="shared" ref="IT40:IT46" si="1588">IP40/IP$18</f>
        <v>#DIV/0!</v>
      </c>
      <c r="IU40" s="96"/>
      <c r="IV40" s="101">
        <f>VLOOKUP($B40,'Prix MP'!$A$6:$F$187,4,FALSE)</f>
        <v>0.29870000000000002</v>
      </c>
      <c r="IW40" s="61">
        <f t="shared" ref="IW40:IW46" si="1589">IU40*IV40</f>
        <v>0</v>
      </c>
      <c r="IX40" s="102">
        <f t="shared" ref="IX40:IX46" si="1590">IW40-$D40*IV40*IU$38</f>
        <v>0</v>
      </c>
      <c r="IY40" s="58" t="e">
        <f t="shared" ref="IY40:IY46" si="1591">IU40/IU$18</f>
        <v>#DIV/0!</v>
      </c>
      <c r="IZ40" s="96"/>
      <c r="JA40" s="101">
        <f>VLOOKUP($B40,'Prix MP'!$A$6:$F$187,4,FALSE)</f>
        <v>0.29870000000000002</v>
      </c>
      <c r="JB40" s="61">
        <f t="shared" ref="JB40:JB46" si="1592">IZ40*JA40</f>
        <v>0</v>
      </c>
      <c r="JC40" s="102">
        <f t="shared" ref="JC40:JC46" si="1593">JB40-$D40*JA40*IZ$38</f>
        <v>0</v>
      </c>
      <c r="JD40" s="58" t="e">
        <f t="shared" ref="JD40:JD46" si="1594">IZ40/IZ$18</f>
        <v>#DIV/0!</v>
      </c>
      <c r="JE40" s="96"/>
      <c r="JF40" s="101">
        <f>VLOOKUP($B40,'Prix MP'!$A$6:$F$187,4,FALSE)</f>
        <v>0.29870000000000002</v>
      </c>
      <c r="JG40" s="61">
        <f t="shared" ref="JG40:JG46" si="1595">JE40*JF40</f>
        <v>0</v>
      </c>
      <c r="JH40" s="102">
        <f t="shared" ref="JH40:JH46" si="1596">JG40-$D40*JF40*JE$38</f>
        <v>0</v>
      </c>
      <c r="JI40" s="58" t="e">
        <f t="shared" ref="JI40:JI46" si="1597">JE40/JE$18</f>
        <v>#DIV/0!</v>
      </c>
      <c r="JJ40" s="96"/>
      <c r="JK40" s="101">
        <f>VLOOKUP($B40,'Prix MP'!$A$6:$F$187,4,FALSE)</f>
        <v>0.29870000000000002</v>
      </c>
      <c r="JL40" s="61">
        <f t="shared" ref="JL40:JL46" si="1598">JJ40*JK40</f>
        <v>0</v>
      </c>
      <c r="JM40" s="102">
        <f t="shared" ref="JM40:JM46" si="1599">JL40-$D40*JK40*JJ$38</f>
        <v>0</v>
      </c>
      <c r="JN40" s="58" t="e">
        <f t="shared" ref="JN40:JN46" si="1600">JJ40/JJ$18</f>
        <v>#DIV/0!</v>
      </c>
      <c r="JO40" s="96"/>
      <c r="JP40" s="101">
        <f>VLOOKUP($B40,'Prix MP'!$A$6:$F$187,4,FALSE)</f>
        <v>0.29870000000000002</v>
      </c>
      <c r="JQ40" s="61">
        <f t="shared" ref="JQ40:JQ46" si="1601">JO40*JP40</f>
        <v>0</v>
      </c>
      <c r="JR40" s="102">
        <f t="shared" ref="JR40:JR46" si="1602">JQ40-$D40*JP40*JO$38</f>
        <v>0</v>
      </c>
      <c r="JS40" s="58" t="e">
        <f t="shared" ref="JS40:JS46" si="1603">JO40/JO$18</f>
        <v>#DIV/0!</v>
      </c>
      <c r="JT40" s="96"/>
      <c r="JU40" s="101">
        <f>VLOOKUP($B40,'Prix MP'!$A$6:$F$187,4,FALSE)</f>
        <v>0.29870000000000002</v>
      </c>
      <c r="JV40" s="61">
        <f t="shared" ref="JV40:JV46" si="1604">JT40*JU40</f>
        <v>0</v>
      </c>
      <c r="JW40" s="102">
        <f t="shared" ref="JW40:JW46" si="1605">JV40-$D40*JU40*JT$38</f>
        <v>0</v>
      </c>
      <c r="JX40" s="58" t="e">
        <f t="shared" ref="JX40:JX46" si="1606">JT40/JT$18</f>
        <v>#DIV/0!</v>
      </c>
      <c r="JY40" s="96"/>
      <c r="JZ40" s="101">
        <f>VLOOKUP($B40,'Prix MP'!$A$6:$F$187,4,FALSE)</f>
        <v>0.29870000000000002</v>
      </c>
      <c r="KA40" s="61">
        <f t="shared" ref="KA40:KA46" si="1607">JY40*JZ40</f>
        <v>0</v>
      </c>
      <c r="KB40" s="102">
        <f t="shared" ref="KB40:KB46" si="1608">KA40-$D40*JZ40*JY$38</f>
        <v>0</v>
      </c>
      <c r="KC40" s="58" t="e">
        <f t="shared" ref="KC40:KC46" si="1609">JY40/JY$18</f>
        <v>#DIV/0!</v>
      </c>
      <c r="KD40" s="96"/>
      <c r="KE40" s="101">
        <f>VLOOKUP($B40,'Prix MP'!$A$6:$F$187,4,FALSE)</f>
        <v>0.29870000000000002</v>
      </c>
      <c r="KF40" s="61">
        <f t="shared" ref="KF40:KF46" si="1610">KD40*KE40</f>
        <v>0</v>
      </c>
      <c r="KG40" s="102">
        <f t="shared" ref="KG40:KG46" si="1611">KF40-$D40*KE40*KD$38</f>
        <v>0</v>
      </c>
      <c r="KH40" s="58" t="e">
        <f t="shared" ref="KH40:KH46" si="1612">KD40/KD$18</f>
        <v>#DIV/0!</v>
      </c>
      <c r="KI40" s="96"/>
      <c r="KJ40" s="101">
        <f>VLOOKUP($B40,'Prix MP'!$A$6:$F$187,4,FALSE)</f>
        <v>0.29870000000000002</v>
      </c>
      <c r="KK40" s="61">
        <f t="shared" ref="KK40:KK46" si="1613">KI40*KJ40</f>
        <v>0</v>
      </c>
      <c r="KL40" s="102">
        <f t="shared" ref="KL40:KL46" si="1614">KK40-$D40*KJ40*KI$38</f>
        <v>0</v>
      </c>
      <c r="KM40" s="58" t="e">
        <f t="shared" ref="KM40:KM46" si="1615">KI40/KI$18</f>
        <v>#DIV/0!</v>
      </c>
      <c r="KN40" s="96"/>
      <c r="KO40" s="101">
        <f>VLOOKUP($B40,'Prix MP'!$A$6:$F$187,4,FALSE)</f>
        <v>0.29870000000000002</v>
      </c>
      <c r="KP40" s="61">
        <f t="shared" ref="KP40:KP46" si="1616">KN40*KO40</f>
        <v>0</v>
      </c>
      <c r="KQ40" s="102">
        <f t="shared" ref="KQ40:KQ46" si="1617">KP40-$D40*KO40*KN$38</f>
        <v>0</v>
      </c>
      <c r="KR40" s="58" t="e">
        <f t="shared" ref="KR40:KR46" si="1618">KN40/KN$18</f>
        <v>#DIV/0!</v>
      </c>
      <c r="KS40" s="96"/>
      <c r="KT40" s="101">
        <f>VLOOKUP($B40,'Prix MP'!$A$6:$F$187,4,FALSE)</f>
        <v>0.29870000000000002</v>
      </c>
      <c r="KU40" s="61">
        <f t="shared" ref="KU40:KU46" si="1619">KS40*KT40</f>
        <v>0</v>
      </c>
      <c r="KV40" s="102">
        <f t="shared" ref="KV40:KV46" si="1620">KU40-$D40*KT40*KS$38</f>
        <v>0</v>
      </c>
      <c r="KW40" s="58" t="e">
        <f t="shared" ref="KW40:KW46" si="1621">KS40/KS$18</f>
        <v>#DIV/0!</v>
      </c>
      <c r="KX40" s="96"/>
      <c r="KY40" s="101">
        <f>VLOOKUP($B40,'Prix MP'!$A$6:$F$187,4,FALSE)</f>
        <v>0.29870000000000002</v>
      </c>
      <c r="KZ40" s="61">
        <f t="shared" ref="KZ40:KZ46" si="1622">KX40*KY40</f>
        <v>0</v>
      </c>
      <c r="LA40" s="102">
        <f t="shared" ref="LA40:LA46" si="1623">KZ40-$D40*KY40*KX$38</f>
        <v>0</v>
      </c>
      <c r="LB40" s="58" t="e">
        <f t="shared" ref="LB40:LB46" si="1624">KX40/KX$18</f>
        <v>#DIV/0!</v>
      </c>
      <c r="LC40" s="96"/>
      <c r="LD40" s="101">
        <f>VLOOKUP($B40,'Prix MP'!$A$6:$F$187,4,FALSE)</f>
        <v>0.29870000000000002</v>
      </c>
      <c r="LE40" s="61">
        <f t="shared" ref="LE40:LE46" si="1625">LC40*LD40</f>
        <v>0</v>
      </c>
      <c r="LF40" s="102">
        <f t="shared" ref="LF40:LF46" si="1626">LE40-$D40*LD40*LC$38</f>
        <v>0</v>
      </c>
      <c r="LG40" s="58" t="e">
        <f t="shared" ref="LG40:LG46" si="1627">LC40/LC$18</f>
        <v>#DIV/0!</v>
      </c>
      <c r="LH40" s="96"/>
      <c r="LI40" s="101">
        <f>VLOOKUP($B40,'Prix MP'!$A$6:$F$187,4,FALSE)</f>
        <v>0.29870000000000002</v>
      </c>
      <c r="LJ40" s="61">
        <f t="shared" ref="LJ40:LJ46" si="1628">LH40*LI40</f>
        <v>0</v>
      </c>
      <c r="LK40" s="102">
        <f t="shared" ref="LK40:LK46" si="1629">LJ40-$D40*LI40*LH$38</f>
        <v>0</v>
      </c>
      <c r="LL40" s="58" t="e">
        <f t="shared" ref="LL40:LL46" si="1630">LH40/LH$18</f>
        <v>#DIV/0!</v>
      </c>
      <c r="LM40" s="96"/>
      <c r="LN40" s="101">
        <f>VLOOKUP($B40,'Prix MP'!$A$6:$F$187,4,FALSE)</f>
        <v>0.29870000000000002</v>
      </c>
      <c r="LO40" s="61">
        <f t="shared" ref="LO40:LO46" si="1631">LM40*LN40</f>
        <v>0</v>
      </c>
      <c r="LP40" s="102">
        <f t="shared" ref="LP40:LP46" si="1632">LO40-$D40*LN40*LM$38</f>
        <v>0</v>
      </c>
      <c r="LQ40" s="58" t="e">
        <f t="shared" ref="LQ40:LQ46" si="1633">LM40/LM$18</f>
        <v>#DIV/0!</v>
      </c>
      <c r="LR40" s="96"/>
      <c r="LS40" s="101">
        <f>VLOOKUP($B40,'Prix MP'!$A$6:$F$187,4,FALSE)</f>
        <v>0.29870000000000002</v>
      </c>
      <c r="LT40" s="61">
        <f t="shared" ref="LT40:LT46" si="1634">LR40*LS40</f>
        <v>0</v>
      </c>
      <c r="LU40" s="102">
        <f t="shared" ref="LU40:LU46" si="1635">LT40-$D40*LS40*LR$38</f>
        <v>0</v>
      </c>
      <c r="LV40" s="58" t="e">
        <f t="shared" ref="LV40:LV46" si="1636">LR40/LR$18</f>
        <v>#DIV/0!</v>
      </c>
      <c r="LW40" s="96"/>
      <c r="LX40" s="101">
        <f>VLOOKUP($B40,'Prix MP'!$A$6:$F$187,4,FALSE)</f>
        <v>0.29870000000000002</v>
      </c>
      <c r="LY40" s="61">
        <f t="shared" ref="LY40:LY46" si="1637">LW40*LX40</f>
        <v>0</v>
      </c>
      <c r="LZ40" s="102">
        <f t="shared" ref="LZ40:LZ46" si="1638">LY40-$D40*LX40*LW$38</f>
        <v>0</v>
      </c>
      <c r="MA40" s="58" t="e">
        <f t="shared" ref="MA40:MA46" si="1639">LW40/LW$18</f>
        <v>#DIV/0!</v>
      </c>
      <c r="MB40" s="96"/>
      <c r="MC40" s="101">
        <f>VLOOKUP($B40,'Prix MP'!$A$6:$F$187,4,FALSE)</f>
        <v>0.29870000000000002</v>
      </c>
      <c r="MD40" s="61">
        <f t="shared" ref="MD40:MD46" si="1640">MB40*MC40</f>
        <v>0</v>
      </c>
      <c r="ME40" s="102">
        <f t="shared" ref="ME40:ME46" si="1641">MD40-$D40*MC40*MB$38</f>
        <v>0</v>
      </c>
      <c r="MF40" s="58" t="e">
        <f t="shared" ref="MF40:MF46" si="1642">MB40/MB$18</f>
        <v>#DIV/0!</v>
      </c>
      <c r="MG40" s="96"/>
      <c r="MH40" s="101">
        <f>VLOOKUP($B40,'Prix MP'!$A$6:$F$187,4,FALSE)</f>
        <v>0.29870000000000002</v>
      </c>
      <c r="MI40" s="61">
        <f t="shared" ref="MI40:MI46" si="1643">MG40*MH40</f>
        <v>0</v>
      </c>
      <c r="MJ40" s="102">
        <f t="shared" ref="MJ40:MJ46" si="1644">MI40-$D40*MH40*MG$38</f>
        <v>0</v>
      </c>
      <c r="MK40" s="58" t="e">
        <f t="shared" ref="MK40:MK46" si="1645">MG40/MG$18</f>
        <v>#DIV/0!</v>
      </c>
      <c r="ML40" s="96"/>
      <c r="MM40" s="101">
        <f>VLOOKUP($B40,'Prix MP'!$A$6:$F$187,4,FALSE)</f>
        <v>0.29870000000000002</v>
      </c>
      <c r="MN40" s="61">
        <f t="shared" ref="MN40:MN46" si="1646">ML40*MM40</f>
        <v>0</v>
      </c>
      <c r="MO40" s="102">
        <f t="shared" ref="MO40:MO46" si="1647">MN40-$D40*MM40*ML$38</f>
        <v>0</v>
      </c>
      <c r="MP40" s="58" t="e">
        <f t="shared" ref="MP40:MP46" si="1648">ML40/ML$18</f>
        <v>#DIV/0!</v>
      </c>
      <c r="MQ40" s="96"/>
      <c r="MR40" s="101">
        <f>VLOOKUP($B40,'Prix MP'!$A$6:$F$187,4,FALSE)</f>
        <v>0.29870000000000002</v>
      </c>
      <c r="MS40" s="61">
        <f t="shared" ref="MS40:MS46" si="1649">MQ40*MR40</f>
        <v>0</v>
      </c>
      <c r="MT40" s="102">
        <f t="shared" ref="MT40:MT46" si="1650">MS40-$D40*MR40*MQ$38</f>
        <v>0</v>
      </c>
      <c r="MU40" s="58" t="e">
        <f t="shared" ref="MU40:MU46" si="1651">MQ40/MQ$18</f>
        <v>#DIV/0!</v>
      </c>
      <c r="MV40" s="96"/>
      <c r="MW40" s="101">
        <f>VLOOKUP($B40,'Prix MP'!$A$6:$F$187,4,FALSE)</f>
        <v>0.29870000000000002</v>
      </c>
      <c r="MX40" s="61">
        <f t="shared" ref="MX40:MX46" si="1652">MV40*MW40</f>
        <v>0</v>
      </c>
      <c r="MY40" s="102">
        <f t="shared" ref="MY40:MY46" si="1653">MX40-$D40*MW40*MV$38</f>
        <v>0</v>
      </c>
      <c r="MZ40" s="58" t="e">
        <f t="shared" ref="MZ40:MZ46" si="1654">MV40/MV$18</f>
        <v>#DIV/0!</v>
      </c>
      <c r="NA40" s="96"/>
      <c r="NB40" s="101">
        <f>VLOOKUP($B40,'Prix MP'!$A$6:$F$187,4,FALSE)</f>
        <v>0.29870000000000002</v>
      </c>
      <c r="NC40" s="61">
        <f t="shared" ref="NC40:NC46" si="1655">NA40*NB40</f>
        <v>0</v>
      </c>
      <c r="ND40" s="102">
        <f t="shared" ref="ND40:ND46" si="1656">NC40-$D40*NB40*NA$38</f>
        <v>0</v>
      </c>
      <c r="NE40" s="58" t="e">
        <f t="shared" ref="NE40:NE46" si="1657">NA40/NA$18</f>
        <v>#DIV/0!</v>
      </c>
      <c r="NF40" s="96"/>
      <c r="NG40" s="101">
        <f>VLOOKUP($B40,'Prix MP'!$A$6:$F$187,4,FALSE)</f>
        <v>0.29870000000000002</v>
      </c>
      <c r="NH40" s="61">
        <f t="shared" ref="NH40:NH46" si="1658">NF40*NG40</f>
        <v>0</v>
      </c>
      <c r="NI40" s="102">
        <f t="shared" ref="NI40:NI46" si="1659">NH40-$D40*NG40*NF$38</f>
        <v>0</v>
      </c>
      <c r="NJ40" s="58" t="e">
        <f t="shared" ref="NJ40:NJ46" si="1660">NF40/NF$18</f>
        <v>#DIV/0!</v>
      </c>
      <c r="NK40" s="96"/>
      <c r="NL40" s="101">
        <f>VLOOKUP($B40,'Prix MP'!$A$6:$F$187,4,FALSE)</f>
        <v>0.29870000000000002</v>
      </c>
      <c r="NM40" s="61">
        <f t="shared" ref="NM40:NM46" si="1661">NK40*NL40</f>
        <v>0</v>
      </c>
      <c r="NN40" s="102">
        <f t="shared" ref="NN40:NN46" si="1662">NM40-$D40*NL40*NK$38</f>
        <v>0</v>
      </c>
      <c r="NO40" s="58" t="e">
        <f t="shared" ref="NO40:NO46" si="1663">NK40/NK$18</f>
        <v>#DIV/0!</v>
      </c>
      <c r="NP40" s="96"/>
      <c r="NQ40" s="101">
        <f>VLOOKUP($B40,'Prix MP'!$A$6:$F$187,4,FALSE)</f>
        <v>0.29870000000000002</v>
      </c>
      <c r="NR40" s="61">
        <f t="shared" ref="NR40:NR46" si="1664">NP40*NQ40</f>
        <v>0</v>
      </c>
      <c r="NS40" s="102">
        <f t="shared" ref="NS40:NS46" si="1665">NR40-$D40*NQ40*NP$38</f>
        <v>0</v>
      </c>
      <c r="NT40" s="58" t="e">
        <f t="shared" ref="NT40:NT46" si="1666">NP40/NP$18</f>
        <v>#DIV/0!</v>
      </c>
      <c r="NU40" s="96"/>
      <c r="NV40" s="101">
        <f>VLOOKUP($B40,'Prix MP'!$A$6:$F$187,4,FALSE)</f>
        <v>0.29870000000000002</v>
      </c>
      <c r="NW40" s="61">
        <f t="shared" ref="NW40:NW46" si="1667">NU40*NV40</f>
        <v>0</v>
      </c>
      <c r="NX40" s="102">
        <f t="shared" ref="NX40:NX46" si="1668">NW40-$D40*NV40*NU$38</f>
        <v>0</v>
      </c>
      <c r="NY40" s="58" t="e">
        <f t="shared" ref="NY40:NY46" si="1669">NU40/NU$18</f>
        <v>#DIV/0!</v>
      </c>
      <c r="NZ40" s="96"/>
      <c r="OA40" s="101">
        <f>VLOOKUP($B40,'Prix MP'!$A$6:$F$187,4,FALSE)</f>
        <v>0.29870000000000002</v>
      </c>
      <c r="OB40" s="61">
        <f t="shared" ref="OB40:OB46" si="1670">NZ40*OA40</f>
        <v>0</v>
      </c>
      <c r="OC40" s="102">
        <f t="shared" ref="OC40:OC46" si="1671">OB40-$D40*OA40*NZ$38</f>
        <v>0</v>
      </c>
      <c r="OD40" s="58" t="e">
        <f t="shared" ref="OD40:OD46" si="1672">NZ40/NZ$18</f>
        <v>#DIV/0!</v>
      </c>
      <c r="OE40" s="96"/>
      <c r="OF40" s="101">
        <f>VLOOKUP($B40,'Prix MP'!$A$6:$F$187,4,FALSE)</f>
        <v>0.29870000000000002</v>
      </c>
      <c r="OG40" s="61">
        <f t="shared" ref="OG40:OG46" si="1673">OE40*OF40</f>
        <v>0</v>
      </c>
      <c r="OH40" s="102">
        <f t="shared" ref="OH40:OH46" si="1674">OG40-$D40*OF40*OE$38</f>
        <v>0</v>
      </c>
      <c r="OI40" s="58" t="e">
        <f t="shared" ref="OI40:OI46" si="1675">OE40/OE$18</f>
        <v>#DIV/0!</v>
      </c>
      <c r="OJ40" s="96"/>
      <c r="OK40" s="101">
        <f>VLOOKUP($B40,'Prix MP'!$A$6:$F$187,4,FALSE)</f>
        <v>0.29870000000000002</v>
      </c>
      <c r="OL40" s="61">
        <f t="shared" ref="OL40:OL46" si="1676">OJ40*OK40</f>
        <v>0</v>
      </c>
      <c r="OM40" s="102">
        <f t="shared" ref="OM40:OM46" si="1677">OL40-$D40*OK40*OJ$38</f>
        <v>0</v>
      </c>
      <c r="ON40" s="58" t="e">
        <f t="shared" ref="ON40:ON46" si="1678">OJ40/OJ$18</f>
        <v>#DIV/0!</v>
      </c>
      <c r="OO40" s="96"/>
      <c r="OP40" s="101">
        <f>VLOOKUP($B40,'Prix MP'!$A$6:$F$187,4,FALSE)</f>
        <v>0.29870000000000002</v>
      </c>
      <c r="OQ40" s="61">
        <f t="shared" ref="OQ40:OQ46" si="1679">OO40*OP40</f>
        <v>0</v>
      </c>
      <c r="OR40" s="102">
        <f t="shared" ref="OR40:OR46" si="1680">OQ40-$D40*OP40*OO$38</f>
        <v>0</v>
      </c>
      <c r="OS40" s="58" t="e">
        <f t="shared" ref="OS40:OS46" si="1681">OO40/OO$18</f>
        <v>#DIV/0!</v>
      </c>
      <c r="OT40" s="96"/>
      <c r="OU40" s="101">
        <f>VLOOKUP($B40,'Prix MP'!$A$6:$F$187,4,FALSE)</f>
        <v>0.29870000000000002</v>
      </c>
      <c r="OV40" s="61">
        <f t="shared" ref="OV40:OV46" si="1682">OT40*OU40</f>
        <v>0</v>
      </c>
      <c r="OW40" s="102">
        <f t="shared" ref="OW40:OW46" si="1683">OV40-$D40*OU40*OT$38</f>
        <v>0</v>
      </c>
      <c r="OX40" s="58" t="e">
        <f t="shared" ref="OX40:OX46" si="1684">OT40/OT$18</f>
        <v>#DIV/0!</v>
      </c>
      <c r="OY40" s="96"/>
      <c r="OZ40" s="101">
        <f>VLOOKUP($B40,'Prix MP'!$A$6:$F$187,4,FALSE)</f>
        <v>0.29870000000000002</v>
      </c>
      <c r="PA40" s="61">
        <f t="shared" ref="PA40:PA46" si="1685">OY40*OZ40</f>
        <v>0</v>
      </c>
      <c r="PB40" s="102">
        <f t="shared" ref="PB40:PB46" si="1686">PA40-$D40*OZ40*OY$38</f>
        <v>0</v>
      </c>
      <c r="PC40" s="58" t="e">
        <f t="shared" ref="PC40:PC46" si="1687">OY40/OY$18</f>
        <v>#DIV/0!</v>
      </c>
      <c r="PD40" s="96"/>
      <c r="PE40" s="101">
        <f>VLOOKUP($B40,'Prix MP'!$A$6:$F$187,4,FALSE)</f>
        <v>0.29870000000000002</v>
      </c>
      <c r="PF40" s="61">
        <f t="shared" ref="PF40:PF46" si="1688">PD40*PE40</f>
        <v>0</v>
      </c>
      <c r="PG40" s="102">
        <f t="shared" ref="PG40:PG46" si="1689">PF40-$D40*PE40*PD$38</f>
        <v>0</v>
      </c>
      <c r="PH40" s="58" t="e">
        <f t="shared" ref="PH40:PH46" si="1690">PD40/PD$18</f>
        <v>#DIV/0!</v>
      </c>
      <c r="PI40" s="96"/>
      <c r="PJ40" s="101">
        <f>VLOOKUP($B40,'Prix MP'!$A$6:$F$187,4,FALSE)</f>
        <v>0.29870000000000002</v>
      </c>
      <c r="PK40" s="61">
        <f t="shared" ref="PK40:PK46" si="1691">PI40*PJ40</f>
        <v>0</v>
      </c>
      <c r="PL40" s="102">
        <f t="shared" ref="PL40:PL46" si="1692">PK40-$D40*PJ40*PI$38</f>
        <v>0</v>
      </c>
      <c r="PM40" s="58" t="e">
        <f t="shared" ref="PM40:PM46" si="1693">PI40/PI$18</f>
        <v>#DIV/0!</v>
      </c>
      <c r="PN40" s="96"/>
      <c r="PO40" s="101">
        <f>VLOOKUP($B40,'Prix MP'!$A$6:$F$187,4,FALSE)</f>
        <v>0.29870000000000002</v>
      </c>
      <c r="PP40" s="61">
        <f t="shared" ref="PP40:PP46" si="1694">PN40*PO40</f>
        <v>0</v>
      </c>
      <c r="PQ40" s="102">
        <f t="shared" ref="PQ40:PQ46" si="1695">PP40-$D40*PO40*PN$38</f>
        <v>0</v>
      </c>
      <c r="PR40" s="58" t="e">
        <f t="shared" ref="PR40:PR46" si="1696">PN40/PN$18</f>
        <v>#DIV/0!</v>
      </c>
      <c r="PS40" s="96"/>
      <c r="PT40" s="101">
        <f>VLOOKUP($B40,'Prix MP'!$A$6:$F$187,4,FALSE)</f>
        <v>0.29870000000000002</v>
      </c>
      <c r="PU40" s="61">
        <f t="shared" ref="PU40:PU46" si="1697">PS40*PT40</f>
        <v>0</v>
      </c>
      <c r="PV40" s="102">
        <f t="shared" ref="PV40:PV46" si="1698">PU40-$D40*PT40*PS$38</f>
        <v>0</v>
      </c>
      <c r="PW40" s="58" t="e">
        <f t="shared" ref="PW40:PW46" si="1699">PS40/PS$18</f>
        <v>#DIV/0!</v>
      </c>
      <c r="PX40" s="96"/>
      <c r="PY40" s="101">
        <f>VLOOKUP($B40,'Prix MP'!$A$6:$F$187,4,FALSE)</f>
        <v>0.29870000000000002</v>
      </c>
      <c r="PZ40" s="61">
        <f t="shared" ref="PZ40:PZ46" si="1700">PX40*PY40</f>
        <v>0</v>
      </c>
      <c r="QA40" s="102">
        <f t="shared" ref="QA40:QA46" si="1701">PZ40-$D40*PY40*PX$38</f>
        <v>0</v>
      </c>
      <c r="QB40" s="58" t="e">
        <f t="shared" ref="QB40:QB46" si="1702">PX40/PX$18</f>
        <v>#DIV/0!</v>
      </c>
      <c r="QC40" s="96"/>
      <c r="QD40" s="101">
        <f>VLOOKUP($B40,'Prix MP'!$A$6:$F$187,4,FALSE)</f>
        <v>0.29870000000000002</v>
      </c>
      <c r="QE40" s="61">
        <f t="shared" ref="QE40:QE46" si="1703">QC40*QD40</f>
        <v>0</v>
      </c>
      <c r="QF40" s="102">
        <f t="shared" ref="QF40:QF46" si="1704">QE40-$D40*QD40*QC$38</f>
        <v>0</v>
      </c>
      <c r="QG40" s="58" t="e">
        <f t="shared" ref="QG40:QG46" si="1705">QC40/QC$18</f>
        <v>#DIV/0!</v>
      </c>
      <c r="QH40" s="96"/>
      <c r="QI40" s="101">
        <f>VLOOKUP($B40,'Prix MP'!$A$6:$F$187,4,FALSE)</f>
        <v>0.29870000000000002</v>
      </c>
      <c r="QJ40" s="61">
        <f t="shared" ref="QJ40:QJ46" si="1706">QH40*QI40</f>
        <v>0</v>
      </c>
      <c r="QK40" s="102">
        <f t="shared" ref="QK40:QK46" si="1707">QJ40-$D40*QI40*QH$38</f>
        <v>0</v>
      </c>
      <c r="QL40" s="58" t="e">
        <f t="shared" ref="QL40:QL46" si="1708">QH40/QH$18</f>
        <v>#DIV/0!</v>
      </c>
      <c r="QM40" s="96"/>
      <c r="QN40" s="101">
        <f>VLOOKUP($B40,'Prix MP'!$A$6:$F$187,4,FALSE)</f>
        <v>0.29870000000000002</v>
      </c>
      <c r="QO40" s="61">
        <f t="shared" ref="QO40:QO46" si="1709">QM40*QN40</f>
        <v>0</v>
      </c>
      <c r="QP40" s="102">
        <f t="shared" ref="QP40:QP46" si="1710">QO40-$D40*QN40*QM$38</f>
        <v>0</v>
      </c>
      <c r="QQ40" s="58" t="e">
        <f t="shared" ref="QQ40:QQ46" si="1711">QM40/QM$18</f>
        <v>#DIV/0!</v>
      </c>
      <c r="QR40" s="96"/>
      <c r="QS40" s="101">
        <f>VLOOKUP($B40,'Prix MP'!$A$6:$F$187,4,FALSE)</f>
        <v>0.29870000000000002</v>
      </c>
      <c r="QT40" s="61">
        <f t="shared" ref="QT40:QT46" si="1712">QR40*QS40</f>
        <v>0</v>
      </c>
      <c r="QU40" s="102">
        <f t="shared" ref="QU40:QU46" si="1713">QT40-$D40*QS40*QR$38</f>
        <v>0</v>
      </c>
      <c r="QV40" s="58" t="e">
        <f t="shared" ref="QV40:QV46" si="1714">QR40/QR$18</f>
        <v>#DIV/0!</v>
      </c>
      <c r="QW40" s="96"/>
      <c r="QX40" s="101">
        <f>VLOOKUP($B40,'Prix MP'!$A$6:$F$187,4,FALSE)</f>
        <v>0.29870000000000002</v>
      </c>
      <c r="QY40" s="61">
        <f t="shared" ref="QY40:QY46" si="1715">QW40*QX40</f>
        <v>0</v>
      </c>
      <c r="QZ40" s="102">
        <f t="shared" ref="QZ40:QZ46" si="1716">QY40-$D40*QX40*QW$38</f>
        <v>0</v>
      </c>
      <c r="RA40" s="58" t="e">
        <f t="shared" ref="RA40:RA46" si="1717">QW40/QW$18</f>
        <v>#DIV/0!</v>
      </c>
      <c r="RB40" s="96"/>
      <c r="RC40" s="101">
        <f>VLOOKUP($B40,'Prix MP'!$A$6:$F$187,4,FALSE)</f>
        <v>0.29870000000000002</v>
      </c>
      <c r="RD40" s="61">
        <f t="shared" ref="RD40:RD46" si="1718">RB40*RC40</f>
        <v>0</v>
      </c>
      <c r="RE40" s="102">
        <f t="shared" ref="RE40:RE46" si="1719">RD40-$D40*RC40*RB$38</f>
        <v>0</v>
      </c>
      <c r="RF40" s="58" t="e">
        <f t="shared" ref="RF40:RF46" si="1720">RB40/RB$18</f>
        <v>#DIV/0!</v>
      </c>
      <c r="RG40" s="96"/>
      <c r="RH40" s="101">
        <f>VLOOKUP($B40,'Prix MP'!$A$6:$F$187,4,FALSE)</f>
        <v>0.29870000000000002</v>
      </c>
      <c r="RI40" s="61">
        <f t="shared" ref="RI40:RI46" si="1721">RG40*RH40</f>
        <v>0</v>
      </c>
      <c r="RJ40" s="102">
        <f t="shared" ref="RJ40:RJ46" si="1722">RI40-$D40*RH40*RG$38</f>
        <v>0</v>
      </c>
      <c r="RK40" s="58" t="e">
        <f t="shared" ref="RK40:RK46" si="1723">RG40/RG$18</f>
        <v>#DIV/0!</v>
      </c>
      <c r="RL40" s="96"/>
      <c r="RM40" s="101">
        <f>VLOOKUP($B40,'Prix MP'!$A$6:$F$187,4,FALSE)</f>
        <v>0.29870000000000002</v>
      </c>
      <c r="RN40" s="61">
        <f t="shared" ref="RN40:RN46" si="1724">RL40*RM40</f>
        <v>0</v>
      </c>
      <c r="RO40" s="102">
        <f t="shared" ref="RO40:RO46" si="1725">RN40-$D40*RM40*RL$38</f>
        <v>0</v>
      </c>
      <c r="RP40" s="58" t="e">
        <f t="shared" ref="RP40:RP46" si="1726">RL40/RL$18</f>
        <v>#DIV/0!</v>
      </c>
      <c r="RQ40" s="96"/>
      <c r="RR40" s="101">
        <f>VLOOKUP($B40,'Prix MP'!$A$6:$F$187,4,FALSE)</f>
        <v>0.29870000000000002</v>
      </c>
      <c r="RS40" s="61">
        <f t="shared" ref="RS40:RS46" si="1727">RQ40*RR40</f>
        <v>0</v>
      </c>
      <c r="RT40" s="102">
        <f t="shared" ref="RT40:RT46" si="1728">RS40-$D40*RR40*RQ$38</f>
        <v>0</v>
      </c>
      <c r="RU40" s="58" t="e">
        <f t="shared" ref="RU40:RU46" si="1729">RQ40/RQ$18</f>
        <v>#DIV/0!</v>
      </c>
      <c r="RV40" s="96"/>
      <c r="RW40" s="101">
        <f>VLOOKUP($B40,'Prix MP'!$A$6:$F$187,4,FALSE)</f>
        <v>0.29870000000000002</v>
      </c>
      <c r="RX40" s="61">
        <f t="shared" ref="RX40:RX46" si="1730">RV40*RW40</f>
        <v>0</v>
      </c>
      <c r="RY40" s="102">
        <f t="shared" ref="RY40:RY46" si="1731">RX40-$D40*RW40*RV$38</f>
        <v>0</v>
      </c>
      <c r="RZ40" s="58" t="e">
        <f t="shared" ref="RZ40:RZ46" si="1732">RV40/RV$18</f>
        <v>#DIV/0!</v>
      </c>
      <c r="SA40" s="96"/>
      <c r="SB40" s="101">
        <f>VLOOKUP($B40,'Prix MP'!$A$6:$F$187,4,FALSE)</f>
        <v>0.29870000000000002</v>
      </c>
      <c r="SC40" s="61">
        <f t="shared" ref="SC40:SC46" si="1733">SA40*SB40</f>
        <v>0</v>
      </c>
      <c r="SD40" s="102">
        <f t="shared" ref="SD40:SD46" si="1734">SC40-$D40*SB40*SA$38</f>
        <v>0</v>
      </c>
      <c r="SE40" s="58" t="e">
        <f t="shared" ref="SE40:SE46" si="1735">SA40/SA$18</f>
        <v>#DIV/0!</v>
      </c>
      <c r="SF40" s="96"/>
      <c r="SG40" s="101">
        <f>VLOOKUP($B40,'Prix MP'!$A$6:$F$187,4,FALSE)</f>
        <v>0.29870000000000002</v>
      </c>
      <c r="SH40" s="61">
        <f t="shared" ref="SH40:SH46" si="1736">SF40*SG40</f>
        <v>0</v>
      </c>
      <c r="SI40" s="102">
        <f t="shared" ref="SI40:SI46" si="1737">SH40-$D40*SG40*SF$38</f>
        <v>0</v>
      </c>
      <c r="SJ40" s="58" t="e">
        <f t="shared" ref="SJ40:SJ46" si="1738">SF40/SF$18</f>
        <v>#DIV/0!</v>
      </c>
      <c r="SK40" s="96"/>
      <c r="SL40" s="101">
        <f>VLOOKUP($B40,'Prix MP'!$A$6:$F$187,4,FALSE)</f>
        <v>0.29870000000000002</v>
      </c>
      <c r="SM40" s="61">
        <f t="shared" ref="SM40:SM46" si="1739">SK40*SL40</f>
        <v>0</v>
      </c>
      <c r="SN40" s="102">
        <f t="shared" ref="SN40:SN46" si="1740">SM40-$D40*SL40*SK$38</f>
        <v>0</v>
      </c>
      <c r="SO40" s="58" t="e">
        <f t="shared" ref="SO40:SO46" si="1741">SK40/SK$18</f>
        <v>#DIV/0!</v>
      </c>
      <c r="SP40" s="96"/>
      <c r="SQ40" s="101">
        <f>VLOOKUP($B40,'Prix MP'!$A$6:$F$187,4,FALSE)</f>
        <v>0.29870000000000002</v>
      </c>
      <c r="SR40" s="61">
        <f t="shared" ref="SR40:SR46" si="1742">SP40*SQ40</f>
        <v>0</v>
      </c>
      <c r="SS40" s="102">
        <f t="shared" ref="SS40:SS46" si="1743">SR40-$D40*SQ40*SP$38</f>
        <v>0</v>
      </c>
      <c r="ST40" s="58" t="e">
        <f t="shared" ref="ST40:ST46" si="1744">SP40/SP$18</f>
        <v>#DIV/0!</v>
      </c>
      <c r="SU40" s="53"/>
      <c r="SV40" s="164">
        <f t="shared" ref="SV40:SV46" si="1745">SUMIFS($S40:$SU40,$S$2:$SU$2,SV$2,$S$1:$SU$1,SW$11)/SX$1*SX$13</f>
        <v>6.1904761904761907</v>
      </c>
      <c r="SW40" s="124">
        <f>SX40/SV40</f>
        <v>0.29870000000000002</v>
      </c>
      <c r="SX40" s="61">
        <f>SUMIFS($S40:$SU40,$S$2:$SU$2,SX$2,$S$1:$SU$1,SW$11)/SX$1*SX$13</f>
        <v>1.8490952380952381</v>
      </c>
      <c r="SY40" s="80">
        <f t="shared" ref="SY40:SY41" si="1746">SX40-$D40*SW40*SV$38</f>
        <v>0</v>
      </c>
      <c r="SZ40" s="58">
        <f>SV40/SV$18</f>
        <v>7.4285714285714288</v>
      </c>
      <c r="TA40" s="53"/>
      <c r="TB40" s="164">
        <f t="shared" ref="TB40:TB46" si="1747">SUMIFS($S40:$SU40,$S$2:$SU$2,TB$2,$S$1:$SU$1,TC$11)/TD$1*TD$13</f>
        <v>6.0666666666666664</v>
      </c>
      <c r="TC40" s="124">
        <f>TD40/TB40</f>
        <v>0.29870000000000002</v>
      </c>
      <c r="TD40" s="61">
        <f>SUMIFS($S40:$SU40,$S$2:$SU$2,TD$2,$S$1:$SU$1,TC$11)/TD$1*TD$13</f>
        <v>1.8121133333333335</v>
      </c>
      <c r="TE40" s="80">
        <f t="shared" ref="TE40:TE41" si="1748">TD40-$D40*TC40*TB$38</f>
        <v>0</v>
      </c>
      <c r="TF40" s="58">
        <f>TB40/TB$18</f>
        <v>6.0666666666666664</v>
      </c>
      <c r="TG40" s="53"/>
      <c r="TH40" s="164" t="e">
        <f t="shared" ref="TH40:TH46" si="1749">SUMIFS($S40:$SU40,$S$2:$SU$2,TH$2,$S$1:$SU$1,TI$11)/TJ$1*TJ$13</f>
        <v>#DIV/0!</v>
      </c>
      <c r="TI40" s="124" t="e">
        <f>TJ40/TH40</f>
        <v>#DIV/0!</v>
      </c>
      <c r="TJ40" s="61" t="e">
        <f>SUMIFS($S40:$SU40,$S$2:$SU$2,TJ$2,$S$1:$SU$1,TI$11)/TJ$1*TJ$13</f>
        <v>#DIV/0!</v>
      </c>
      <c r="TK40" s="80" t="e">
        <f t="shared" ref="TK40:TK41" si="1750">TJ40-$D40*TI40*TH$38</f>
        <v>#DIV/0!</v>
      </c>
      <c r="TL40" s="58" t="e">
        <f>TH40/TH$18</f>
        <v>#DIV/0!</v>
      </c>
      <c r="TM40" s="53"/>
      <c r="TN40" s="164">
        <f t="shared" ref="TN40:TN46" si="1751">SUMIFS($S40:$SU40,$S$2:$SU$2,TN$2,$S$1:$SU$1,TO$11)/TP$1*TP$13</f>
        <v>6.1904761904761907</v>
      </c>
      <c r="TO40" s="124">
        <f>TP40/TN40</f>
        <v>0.29870000000000002</v>
      </c>
      <c r="TP40" s="61">
        <f>SUMIFS($S40:$SU40,$S$2:$SU$2,TP$2,$S$1:$SU$1,TO$11)/TP$1*TP$13</f>
        <v>1.8490952380952381</v>
      </c>
      <c r="TQ40" s="80">
        <f t="shared" ref="TQ40:TQ41" si="1752">TP40-$D40*TO40*TN$38</f>
        <v>0</v>
      </c>
      <c r="TR40" s="58">
        <f>TN40/TN$18</f>
        <v>6.5000000000000009</v>
      </c>
      <c r="TS40" s="53"/>
      <c r="TT40" s="164" t="e">
        <f t="shared" ref="TT40:TT46" si="1753">SUMIFS($S40:$SU40,$S$2:$SU$2,TT$2,$S$1:$SU$1,TU$11)/TV$1*TV$13</f>
        <v>#DIV/0!</v>
      </c>
      <c r="TU40" s="124" t="e">
        <f>TV40/TT40</f>
        <v>#DIV/0!</v>
      </c>
      <c r="TV40" s="61" t="e">
        <f>SUMIFS($S40:$SU40,$S$2:$SU$2,TV$2,$S$1:$SU$1,TU$11)/TV$1*TV$13</f>
        <v>#DIV/0!</v>
      </c>
      <c r="TW40" s="80" t="e">
        <f t="shared" ref="TW40:TW41" si="1754">TV40-$D40*TU40*TT$38</f>
        <v>#DIV/0!</v>
      </c>
      <c r="TX40" s="58" t="e">
        <f>TT40/TT$18</f>
        <v>#DIV/0!</v>
      </c>
      <c r="TY40" s="53"/>
      <c r="TZ40" s="164">
        <f t="shared" ref="TZ40:TZ46" si="1755">SUMIFS($S40:$SU40,$S$2:$SU$2,TZ$2,$S$1:$SU$1,UA$11)/UB$1*UB$13</f>
        <v>6.1979661016949148</v>
      </c>
      <c r="UA40" s="124">
        <f>UB40/TZ40</f>
        <v>0.29870000000000008</v>
      </c>
      <c r="UB40" s="61">
        <f>SUMIFS($S40:$SU40,$S$2:$SU$2,UB$2,$S$1:$SU$1,UA$11)/UB$1*UB$13</f>
        <v>1.8513324745762714</v>
      </c>
      <c r="UC40" s="80">
        <f t="shared" ref="UC40:UC41" si="1756">UB40-$D40*UA40*TZ$38</f>
        <v>8.5053559322032513E-3</v>
      </c>
      <c r="UD40" s="58">
        <f>TZ40/TZ$18</f>
        <v>6.0946666666666669</v>
      </c>
      <c r="UE40" s="53"/>
      <c r="UF40" s="164">
        <f t="shared" ref="UF40:UF46" si="1757">SUMIFS($S40:$SU40,$S$2:$SU$2,UF$2,$S$1:$SU$1,UG$11)/UH$1*UH$13</f>
        <v>6.5</v>
      </c>
      <c r="UG40" s="124">
        <f>UH40/UF40</f>
        <v>0.29870000000000002</v>
      </c>
      <c r="UH40" s="61">
        <f>SUMIFS($S40:$SU40,$S$2:$SU$2,UH$2,$S$1:$SU$1,UG$11)/UH$1*UH$13</f>
        <v>1.9415500000000001</v>
      </c>
      <c r="UI40" s="80">
        <f t="shared" ref="UI40:UI41" si="1758">UH40-$D40*UG40*UF$38</f>
        <v>0</v>
      </c>
      <c r="UJ40" s="58">
        <f>UF40/UF$18</f>
        <v>7.8</v>
      </c>
      <c r="UK40" s="53"/>
      <c r="UL40" s="164" t="e">
        <f t="shared" ref="UL40:UL46" si="1759">SUMIFS($S40:$SU40,$S$2:$SU$2,UL$2,$S$1:$SU$1,UM$11)/UN$1*UN$13</f>
        <v>#DIV/0!</v>
      </c>
      <c r="UM40" s="124" t="e">
        <f>UN40/UL40</f>
        <v>#DIV/0!</v>
      </c>
      <c r="UN40" s="61" t="e">
        <f>SUMIFS($S40:$SU40,$S$2:$SU$2,UN$2,$S$1:$SU$1,UM$11)/UN$1*UN$13</f>
        <v>#DIV/0!</v>
      </c>
      <c r="UO40" s="80" t="e">
        <f t="shared" ref="UO40:UO41" si="1760">UN40-$D40*UM40*UL$38</f>
        <v>#DIV/0!</v>
      </c>
      <c r="UP40" s="58" t="e">
        <f>UL40/UL$18</f>
        <v>#DIV/0!</v>
      </c>
      <c r="UQ40" s="53"/>
      <c r="UR40" s="164" t="e">
        <f t="shared" ref="UR40:UR46" si="1761">SUMIFS($S40:$SU40,$S$2:$SU$2,UR$2,$S$1:$SU$1,US$11)/UT$1*UT$13</f>
        <v>#DIV/0!</v>
      </c>
      <c r="US40" s="124" t="e">
        <f>UT40/UR40</f>
        <v>#DIV/0!</v>
      </c>
      <c r="UT40" s="61" t="e">
        <f>SUMIFS($S40:$SU40,$S$2:$SU$2,UT$2,$S$1:$SU$1,US$11)/UT$1*UT$13</f>
        <v>#DIV/0!</v>
      </c>
      <c r="UU40" s="80" t="e">
        <f t="shared" ref="UU40:UU41" si="1762">UT40-$D40*US40*UR$38</f>
        <v>#DIV/0!</v>
      </c>
      <c r="UV40" s="58" t="e">
        <f>UR40/UR$18</f>
        <v>#DIV/0!</v>
      </c>
      <c r="UW40" s="53"/>
      <c r="UX40" s="164">
        <f t="shared" ref="UX40:UX46" si="1763">SUMIFS($S40:$SU40,$S$2:$SU$2,UX$2,$S$1:$SU$1,UY$11)/UZ$1*UZ$13</f>
        <v>7.3255489021956084</v>
      </c>
      <c r="UY40" s="124">
        <f>UZ40/UX40</f>
        <v>0.29870000000000008</v>
      </c>
      <c r="UZ40" s="61">
        <f>SUMIFS($S40:$SU40,$S$2:$SU$2,UZ$2,$S$1:$SU$1,UY$11)/UZ$1*UZ$13</f>
        <v>2.1881414570858286</v>
      </c>
      <c r="VA40" s="80">
        <f t="shared" ref="VA40:VA41" si="1764">UZ40-$D40*UY40*UX$38</f>
        <v>1.7945848303392964E-2</v>
      </c>
      <c r="VB40" s="58">
        <f>UX40/UX$18</f>
        <v>7.3402000000000003</v>
      </c>
      <c r="VC40" s="53"/>
      <c r="VD40" s="164" t="e">
        <f t="shared" ref="VD40:VD46" si="1765">SUMIFS($S40:$SU40,$S$2:$SU$2,VD$2,$S$1:$SU$1,VE$11)/VF$1*VF$13</f>
        <v>#DIV/0!</v>
      </c>
      <c r="VE40" s="124" t="e">
        <f>VF40/VD40</f>
        <v>#DIV/0!</v>
      </c>
      <c r="VF40" s="61" t="e">
        <f>SUMIFS($S40:$SU40,$S$2:$SU$2,VF$2,$S$1:$SU$1,VE$11)/VF$1*VF$13</f>
        <v>#DIV/0!</v>
      </c>
      <c r="VG40" s="80" t="e">
        <f t="shared" ref="VG40:VG41" si="1766">VF40-$D40*VE40*VD$38</f>
        <v>#DIV/0!</v>
      </c>
      <c r="VH40" s="58" t="e">
        <f>VD40/VD$18</f>
        <v>#DIV/0!</v>
      </c>
      <c r="VI40" s="53"/>
      <c r="VJ40" s="164" t="e">
        <f t="shared" ref="VJ40:VJ46" si="1767">SUMIFS($S40:$SU40,$S$2:$SU$2,VJ$2,$S$1:$SU$1,VK$11)/VL$1*VL$13</f>
        <v>#DIV/0!</v>
      </c>
      <c r="VK40" s="124" t="e">
        <f>VL40/VJ40</f>
        <v>#DIV/0!</v>
      </c>
      <c r="VL40" s="61" t="e">
        <f>SUMIFS($S40:$SU40,$S$2:$SU$2,VL$2,$S$1:$SU$1,VK$11)/VL$1*VL$13</f>
        <v>#DIV/0!</v>
      </c>
      <c r="VM40" s="80" t="e">
        <f t="shared" ref="VM40:VM41" si="1768">VL40-$D40*VK40*VJ$38</f>
        <v>#DIV/0!</v>
      </c>
      <c r="VN40" s="58" t="e">
        <f>VJ40/VJ$18</f>
        <v>#DIV/0!</v>
      </c>
      <c r="VO40" s="53"/>
    </row>
    <row r="41" spans="2:587" x14ac:dyDescent="0.2">
      <c r="B41" t="s">
        <v>33</v>
      </c>
      <c r="C41" s="97" t="s">
        <v>236</v>
      </c>
      <c r="D41" s="96">
        <v>0.6</v>
      </c>
      <c r="E41" s="124">
        <f>VLOOKUP($B41,'Prix MP'!$A$6:$F$187,4,FALSE)</f>
        <v>0.11</v>
      </c>
      <c r="F41" s="60">
        <f t="shared" ref="F41:F46" si="1769">D41*E41</f>
        <v>6.6000000000000003E-2</v>
      </c>
      <c r="G41" s="53"/>
      <c r="H41" s="165">
        <f t="shared" si="1456"/>
        <v>1.5552391799544421</v>
      </c>
      <c r="I41" s="124">
        <f t="shared" ref="I41:I46" si="1770">J41/H41</f>
        <v>0.10999999999999999</v>
      </c>
      <c r="J41" s="61">
        <f t="shared" si="1456"/>
        <v>0.17107630979498861</v>
      </c>
      <c r="K41" s="80">
        <f t="shared" ref="K41:K46" si="1771">J41-$D41*I41*H$38</f>
        <v>5.7004555808656265E-3</v>
      </c>
      <c r="L41" s="59">
        <f t="shared" ref="L41:L46" si="1772">H41/H$18</f>
        <v>1.63044776119403</v>
      </c>
      <c r="M41" s="53"/>
      <c r="N41" s="165">
        <f t="shared" si="1457"/>
        <v>27.310000000000002</v>
      </c>
      <c r="O41" s="124">
        <f t="shared" ref="O41:O46" si="1773">P41/N41</f>
        <v>0.11</v>
      </c>
      <c r="P41" s="61">
        <f t="shared" si="1457"/>
        <v>3.0041000000000002</v>
      </c>
      <c r="Q41" s="80">
        <f t="shared" ref="Q41:Q46" si="1774">P41-$D41*O41*N$38</f>
        <v>0.1001000000000003</v>
      </c>
      <c r="R41" s="59">
        <f t="shared" ref="R41:R46" si="1775">N41/N$18</f>
        <v>1.63044776119403</v>
      </c>
      <c r="S41" s="53"/>
      <c r="T41" s="106">
        <v>3.15</v>
      </c>
      <c r="U41" s="101">
        <v>0.11</v>
      </c>
      <c r="V41" s="61">
        <f t="shared" ref="V41:V46" si="1776">T41*U41</f>
        <v>0.34649999999999997</v>
      </c>
      <c r="W41" s="102">
        <f t="shared" ref="W41:W46" si="1777">V41-$D41*U41*T$38</f>
        <v>1.6499999999999959E-2</v>
      </c>
      <c r="X41" s="58">
        <f t="shared" ref="X41:X46" si="1778">T41/T$38</f>
        <v>0.63</v>
      </c>
      <c r="Y41" s="106">
        <v>4.41</v>
      </c>
      <c r="Z41" s="101">
        <v>0.11</v>
      </c>
      <c r="AA41" s="61">
        <f t="shared" ref="AA41:AA46" si="1779">Y41*Z41</f>
        <v>0.48510000000000003</v>
      </c>
      <c r="AB41" s="102">
        <f t="shared" ref="AB41:AB46" si="1780">AA41-$D41*Z41*Y$38</f>
        <v>2.3100000000000009E-2</v>
      </c>
      <c r="AC41" s="58">
        <f t="shared" ref="AC41:AC46" si="1781">Y41/Y$38</f>
        <v>0.63</v>
      </c>
      <c r="AD41" s="106">
        <v>3.15</v>
      </c>
      <c r="AE41" s="101">
        <v>0.11</v>
      </c>
      <c r="AF41" s="61">
        <f t="shared" si="1458"/>
        <v>0.34649999999999997</v>
      </c>
      <c r="AG41" s="102">
        <f t="shared" si="1459"/>
        <v>1.6499999999999959E-2</v>
      </c>
      <c r="AH41" s="58">
        <f t="shared" ref="AH41:AH46" si="1782">AD41/AD$38</f>
        <v>0.63</v>
      </c>
      <c r="AI41" s="106">
        <v>4.3949999999999996</v>
      </c>
      <c r="AJ41" s="101">
        <v>0.11</v>
      </c>
      <c r="AK41" s="61">
        <f t="shared" si="1460"/>
        <v>0.48344999999999994</v>
      </c>
      <c r="AL41" s="102">
        <f t="shared" si="1461"/>
        <v>2.1449999999999914E-2</v>
      </c>
      <c r="AM41" s="58">
        <f t="shared" ref="AM41:AM46" si="1783">AI41/AI$38</f>
        <v>0.62785714285714278</v>
      </c>
      <c r="AN41" s="106">
        <v>3.6</v>
      </c>
      <c r="AO41" s="101">
        <v>0.11</v>
      </c>
      <c r="AP41" s="61">
        <f t="shared" si="1462"/>
        <v>0.39600000000000002</v>
      </c>
      <c r="AQ41" s="102">
        <f t="shared" si="1463"/>
        <v>0</v>
      </c>
      <c r="AR41" s="58">
        <f t="shared" ref="AR41:AR46" si="1784">AN41/AN$38</f>
        <v>0.6</v>
      </c>
      <c r="AS41" s="106">
        <v>4.4050000000000002</v>
      </c>
      <c r="AT41" s="101">
        <v>0.11</v>
      </c>
      <c r="AU41" s="61">
        <f t="shared" si="1464"/>
        <v>0.48455000000000004</v>
      </c>
      <c r="AV41" s="102">
        <f t="shared" si="1465"/>
        <v>2.2550000000000014E-2</v>
      </c>
      <c r="AW41" s="58">
        <f t="shared" ref="AW41:AW46" si="1785">AS41/AS$38</f>
        <v>0.62928571428571434</v>
      </c>
      <c r="AX41" s="106">
        <v>4.2</v>
      </c>
      <c r="AY41" s="101">
        <v>0.11</v>
      </c>
      <c r="AZ41" s="61">
        <f t="shared" si="1466"/>
        <v>0.46200000000000002</v>
      </c>
      <c r="BA41" s="102">
        <f t="shared" si="1467"/>
        <v>0</v>
      </c>
      <c r="BB41" s="59">
        <f t="shared" si="1468"/>
        <v>1.4000000000000001</v>
      </c>
      <c r="BC41" s="106"/>
      <c r="BD41" s="101">
        <f>VLOOKUP($B41,'Prix MP'!$A$6:$F$187,4,FALSE)</f>
        <v>0.11</v>
      </c>
      <c r="BE41" s="61">
        <f t="shared" si="1469"/>
        <v>0</v>
      </c>
      <c r="BF41" s="102">
        <f t="shared" si="1470"/>
        <v>0</v>
      </c>
      <c r="BG41" s="59" t="e">
        <f t="shared" si="1471"/>
        <v>#DIV/0!</v>
      </c>
      <c r="BH41" s="106"/>
      <c r="BI41" s="101">
        <f>VLOOKUP($B41,'Prix MP'!$A$6:$F$187,4,FALSE)</f>
        <v>0.11</v>
      </c>
      <c r="BJ41" s="61">
        <f t="shared" si="1472"/>
        <v>0</v>
      </c>
      <c r="BK41" s="102">
        <f t="shared" si="1473"/>
        <v>0</v>
      </c>
      <c r="BL41" s="59" t="e">
        <f t="shared" si="1474"/>
        <v>#DIV/0!</v>
      </c>
      <c r="BM41" s="106"/>
      <c r="BN41" s="101">
        <f>VLOOKUP($B41,'Prix MP'!$A$6:$F$187,4,FALSE)</f>
        <v>0.11</v>
      </c>
      <c r="BO41" s="61">
        <f t="shared" si="1475"/>
        <v>0</v>
      </c>
      <c r="BP41" s="102">
        <f t="shared" si="1476"/>
        <v>0</v>
      </c>
      <c r="BQ41" s="59" t="e">
        <f t="shared" si="1477"/>
        <v>#DIV/0!</v>
      </c>
      <c r="BR41" s="106"/>
      <c r="BS41" s="101">
        <f>VLOOKUP($B41,'Prix MP'!$A$6:$F$187,4,FALSE)</f>
        <v>0.11</v>
      </c>
      <c r="BT41" s="61">
        <f t="shared" si="1478"/>
        <v>0</v>
      </c>
      <c r="BU41" s="102">
        <f t="shared" si="1479"/>
        <v>0</v>
      </c>
      <c r="BV41" s="59" t="e">
        <f t="shared" si="1480"/>
        <v>#DIV/0!</v>
      </c>
      <c r="BW41" s="106"/>
      <c r="BX41" s="101">
        <f>VLOOKUP($B41,'Prix MP'!$A$6:$F$187,4,FALSE)</f>
        <v>0.11</v>
      </c>
      <c r="BY41" s="61">
        <f t="shared" si="1481"/>
        <v>0</v>
      </c>
      <c r="BZ41" s="102">
        <f t="shared" si="1482"/>
        <v>0</v>
      </c>
      <c r="CA41" s="59" t="e">
        <f t="shared" si="1483"/>
        <v>#DIV/0!</v>
      </c>
      <c r="CB41" s="106"/>
      <c r="CC41" s="101">
        <f>VLOOKUP($B41,'Prix MP'!$A$6:$F$187,4,FALSE)</f>
        <v>0.11</v>
      </c>
      <c r="CD41" s="61">
        <f t="shared" si="1484"/>
        <v>0</v>
      </c>
      <c r="CE41" s="102">
        <f t="shared" si="1485"/>
        <v>0</v>
      </c>
      <c r="CF41" s="59" t="e">
        <f t="shared" si="1486"/>
        <v>#DIV/0!</v>
      </c>
      <c r="CG41" s="106"/>
      <c r="CH41" s="101">
        <f>VLOOKUP($B41,'Prix MP'!$A$6:$F$187,4,FALSE)</f>
        <v>0.11</v>
      </c>
      <c r="CI41" s="61">
        <f t="shared" si="1487"/>
        <v>0</v>
      </c>
      <c r="CJ41" s="102">
        <f t="shared" si="1488"/>
        <v>0</v>
      </c>
      <c r="CK41" s="59" t="e">
        <f t="shared" si="1489"/>
        <v>#DIV/0!</v>
      </c>
      <c r="CL41" s="106"/>
      <c r="CM41" s="101">
        <f>VLOOKUP($B41,'Prix MP'!$A$6:$F$187,4,FALSE)</f>
        <v>0.11</v>
      </c>
      <c r="CN41" s="61">
        <f t="shared" si="1490"/>
        <v>0</v>
      </c>
      <c r="CO41" s="102">
        <f t="shared" si="1491"/>
        <v>0</v>
      </c>
      <c r="CP41" s="59" t="e">
        <f t="shared" si="1492"/>
        <v>#DIV/0!</v>
      </c>
      <c r="CQ41" s="106"/>
      <c r="CR41" s="101">
        <f>VLOOKUP($B41,'Prix MP'!$A$6:$F$187,4,FALSE)</f>
        <v>0.11</v>
      </c>
      <c r="CS41" s="61">
        <f t="shared" si="1493"/>
        <v>0</v>
      </c>
      <c r="CT41" s="102">
        <f t="shared" si="1494"/>
        <v>0</v>
      </c>
      <c r="CU41" s="59" t="e">
        <f t="shared" si="1495"/>
        <v>#DIV/0!</v>
      </c>
      <c r="CV41" s="106"/>
      <c r="CW41" s="101">
        <f>VLOOKUP($B41,'Prix MP'!$A$6:$F$187,4,FALSE)</f>
        <v>0.11</v>
      </c>
      <c r="CX41" s="61">
        <f t="shared" si="1496"/>
        <v>0</v>
      </c>
      <c r="CY41" s="102">
        <f t="shared" si="1497"/>
        <v>0</v>
      </c>
      <c r="CZ41" s="59" t="e">
        <f t="shared" si="1498"/>
        <v>#DIV/0!</v>
      </c>
      <c r="DA41" s="106"/>
      <c r="DB41" s="101">
        <f>VLOOKUP($B41,'Prix MP'!$A$6:$F$187,4,FALSE)</f>
        <v>0.11</v>
      </c>
      <c r="DC41" s="61">
        <f t="shared" si="1499"/>
        <v>0</v>
      </c>
      <c r="DD41" s="102">
        <f t="shared" si="1500"/>
        <v>0</v>
      </c>
      <c r="DE41" s="59" t="e">
        <f t="shared" si="1501"/>
        <v>#DIV/0!</v>
      </c>
      <c r="DF41" s="106"/>
      <c r="DG41" s="101">
        <f>VLOOKUP($B41,'Prix MP'!$A$6:$F$187,4,FALSE)</f>
        <v>0.11</v>
      </c>
      <c r="DH41" s="61">
        <f t="shared" si="1502"/>
        <v>0</v>
      </c>
      <c r="DI41" s="102">
        <f t="shared" si="1503"/>
        <v>0</v>
      </c>
      <c r="DJ41" s="59" t="e">
        <f t="shared" si="1504"/>
        <v>#DIV/0!</v>
      </c>
      <c r="DK41" s="106"/>
      <c r="DL41" s="101">
        <f>VLOOKUP($B41,'Prix MP'!$A$6:$F$187,4,FALSE)</f>
        <v>0.11</v>
      </c>
      <c r="DM41" s="61">
        <f t="shared" si="1505"/>
        <v>0</v>
      </c>
      <c r="DN41" s="102">
        <f t="shared" si="1506"/>
        <v>0</v>
      </c>
      <c r="DO41" s="59" t="e">
        <f t="shared" si="1507"/>
        <v>#DIV/0!</v>
      </c>
      <c r="DP41" s="106"/>
      <c r="DQ41" s="101">
        <f>VLOOKUP($B41,'Prix MP'!$A$6:$F$187,4,FALSE)</f>
        <v>0.11</v>
      </c>
      <c r="DR41" s="61">
        <f t="shared" si="1508"/>
        <v>0</v>
      </c>
      <c r="DS41" s="102">
        <f t="shared" si="1509"/>
        <v>0</v>
      </c>
      <c r="DT41" s="59" t="e">
        <f t="shared" si="1510"/>
        <v>#DIV/0!</v>
      </c>
      <c r="DU41" s="106"/>
      <c r="DV41" s="101">
        <f>VLOOKUP($B41,'Prix MP'!$A$6:$F$187,4,FALSE)</f>
        <v>0.11</v>
      </c>
      <c r="DW41" s="61">
        <f t="shared" si="1511"/>
        <v>0</v>
      </c>
      <c r="DX41" s="102">
        <f t="shared" si="1512"/>
        <v>0</v>
      </c>
      <c r="DY41" s="59" t="e">
        <f t="shared" si="1513"/>
        <v>#DIV/0!</v>
      </c>
      <c r="DZ41" s="106"/>
      <c r="EA41" s="101">
        <f>VLOOKUP($B41,'Prix MP'!$A$6:$F$187,4,FALSE)</f>
        <v>0.11</v>
      </c>
      <c r="EB41" s="61">
        <f t="shared" si="1514"/>
        <v>0</v>
      </c>
      <c r="EC41" s="102">
        <f t="shared" si="1515"/>
        <v>0</v>
      </c>
      <c r="ED41" s="59" t="e">
        <f t="shared" si="1516"/>
        <v>#DIV/0!</v>
      </c>
      <c r="EE41" s="106"/>
      <c r="EF41" s="101">
        <f>VLOOKUP($B41,'Prix MP'!$A$6:$F$187,4,FALSE)</f>
        <v>0.11</v>
      </c>
      <c r="EG41" s="61">
        <f t="shared" si="1517"/>
        <v>0</v>
      </c>
      <c r="EH41" s="102">
        <f t="shared" si="1518"/>
        <v>0</v>
      </c>
      <c r="EI41" s="59" t="e">
        <f t="shared" si="1519"/>
        <v>#DIV/0!</v>
      </c>
      <c r="EJ41" s="106"/>
      <c r="EK41" s="101">
        <f>VLOOKUP($B41,'Prix MP'!$A$6:$F$187,4,FALSE)</f>
        <v>0.11</v>
      </c>
      <c r="EL41" s="61">
        <f t="shared" si="1520"/>
        <v>0</v>
      </c>
      <c r="EM41" s="102">
        <f t="shared" si="1521"/>
        <v>0</v>
      </c>
      <c r="EN41" s="59" t="e">
        <f t="shared" si="1522"/>
        <v>#DIV/0!</v>
      </c>
      <c r="EO41" s="106"/>
      <c r="EP41" s="101">
        <f>VLOOKUP($B41,'Prix MP'!$A$6:$F$187,4,FALSE)</f>
        <v>0.11</v>
      </c>
      <c r="EQ41" s="61">
        <f t="shared" si="1523"/>
        <v>0</v>
      </c>
      <c r="ER41" s="102">
        <f t="shared" si="1524"/>
        <v>0</v>
      </c>
      <c r="ES41" s="59" t="e">
        <f t="shared" si="1525"/>
        <v>#DIV/0!</v>
      </c>
      <c r="ET41" s="106"/>
      <c r="EU41" s="101">
        <f>VLOOKUP($B41,'Prix MP'!$A$6:$F$187,4,FALSE)</f>
        <v>0.11</v>
      </c>
      <c r="EV41" s="61">
        <f t="shared" si="1526"/>
        <v>0</v>
      </c>
      <c r="EW41" s="102">
        <f t="shared" si="1527"/>
        <v>0</v>
      </c>
      <c r="EX41" s="59" t="e">
        <f t="shared" si="1528"/>
        <v>#DIV/0!</v>
      </c>
      <c r="EY41" s="106"/>
      <c r="EZ41" s="101">
        <f>VLOOKUP($B41,'Prix MP'!$A$6:$F$187,4,FALSE)</f>
        <v>0.11</v>
      </c>
      <c r="FA41" s="61">
        <f t="shared" si="1529"/>
        <v>0</v>
      </c>
      <c r="FB41" s="102">
        <f t="shared" si="1530"/>
        <v>0</v>
      </c>
      <c r="FC41" s="59" t="e">
        <f t="shared" si="1531"/>
        <v>#DIV/0!</v>
      </c>
      <c r="FD41" s="106"/>
      <c r="FE41" s="101">
        <f>VLOOKUP($B41,'Prix MP'!$A$6:$F$187,4,FALSE)</f>
        <v>0.11</v>
      </c>
      <c r="FF41" s="61">
        <f t="shared" si="1532"/>
        <v>0</v>
      </c>
      <c r="FG41" s="102">
        <f t="shared" si="1533"/>
        <v>0</v>
      </c>
      <c r="FH41" s="59" t="e">
        <f t="shared" si="1534"/>
        <v>#DIV/0!</v>
      </c>
      <c r="FI41" s="106"/>
      <c r="FJ41" s="101">
        <f>VLOOKUP($B41,'Prix MP'!$A$6:$F$187,4,FALSE)</f>
        <v>0.11</v>
      </c>
      <c r="FK41" s="61">
        <f t="shared" si="1535"/>
        <v>0</v>
      </c>
      <c r="FL41" s="102">
        <f t="shared" si="1536"/>
        <v>0</v>
      </c>
      <c r="FM41" s="59" t="e">
        <f t="shared" si="1537"/>
        <v>#DIV/0!</v>
      </c>
      <c r="FN41" s="106"/>
      <c r="FO41" s="101">
        <f>VLOOKUP($B41,'Prix MP'!$A$6:$F$187,4,FALSE)</f>
        <v>0.11</v>
      </c>
      <c r="FP41" s="61">
        <f t="shared" si="1538"/>
        <v>0</v>
      </c>
      <c r="FQ41" s="102">
        <f t="shared" si="1539"/>
        <v>0</v>
      </c>
      <c r="FR41" s="59" t="e">
        <f t="shared" si="1540"/>
        <v>#DIV/0!</v>
      </c>
      <c r="FS41" s="106"/>
      <c r="FT41" s="101">
        <f>VLOOKUP($B41,'Prix MP'!$A$6:$F$187,4,FALSE)</f>
        <v>0.11</v>
      </c>
      <c r="FU41" s="61">
        <f t="shared" si="1541"/>
        <v>0</v>
      </c>
      <c r="FV41" s="102">
        <f t="shared" si="1542"/>
        <v>0</v>
      </c>
      <c r="FW41" s="59" t="e">
        <f t="shared" si="1543"/>
        <v>#DIV/0!</v>
      </c>
      <c r="FX41" s="106"/>
      <c r="FY41" s="101">
        <f>VLOOKUP($B41,'Prix MP'!$A$6:$F$187,4,FALSE)</f>
        <v>0.11</v>
      </c>
      <c r="FZ41" s="61">
        <f t="shared" si="1544"/>
        <v>0</v>
      </c>
      <c r="GA41" s="102">
        <f t="shared" si="1545"/>
        <v>0</v>
      </c>
      <c r="GB41" s="59" t="e">
        <f t="shared" si="1546"/>
        <v>#DIV/0!</v>
      </c>
      <c r="GC41" s="106"/>
      <c r="GD41" s="101">
        <f>VLOOKUP($B41,'Prix MP'!$A$6:$F$187,4,FALSE)</f>
        <v>0.11</v>
      </c>
      <c r="GE41" s="61">
        <f t="shared" si="1547"/>
        <v>0</v>
      </c>
      <c r="GF41" s="102">
        <f t="shared" si="1548"/>
        <v>0</v>
      </c>
      <c r="GG41" s="59" t="e">
        <f t="shared" si="1549"/>
        <v>#DIV/0!</v>
      </c>
      <c r="GH41" s="106"/>
      <c r="GI41" s="101">
        <f>VLOOKUP($B41,'Prix MP'!$A$6:$F$187,4,FALSE)</f>
        <v>0.11</v>
      </c>
      <c r="GJ41" s="61">
        <f t="shared" si="1550"/>
        <v>0</v>
      </c>
      <c r="GK41" s="102">
        <f t="shared" si="1551"/>
        <v>0</v>
      </c>
      <c r="GL41" s="59" t="e">
        <f t="shared" si="1552"/>
        <v>#DIV/0!</v>
      </c>
      <c r="GM41" s="106"/>
      <c r="GN41" s="101">
        <f>VLOOKUP($B41,'Prix MP'!$A$6:$F$187,4,FALSE)</f>
        <v>0.11</v>
      </c>
      <c r="GO41" s="61">
        <f t="shared" si="1553"/>
        <v>0</v>
      </c>
      <c r="GP41" s="102">
        <f t="shared" si="1554"/>
        <v>0</v>
      </c>
      <c r="GQ41" s="59" t="e">
        <f t="shared" si="1555"/>
        <v>#DIV/0!</v>
      </c>
      <c r="GR41" s="106"/>
      <c r="GS41" s="101">
        <f>VLOOKUP($B41,'Prix MP'!$A$6:$F$187,4,FALSE)</f>
        <v>0.11</v>
      </c>
      <c r="GT41" s="61">
        <f t="shared" si="1556"/>
        <v>0</v>
      </c>
      <c r="GU41" s="102">
        <f t="shared" si="1557"/>
        <v>0</v>
      </c>
      <c r="GV41" s="59" t="e">
        <f t="shared" si="1558"/>
        <v>#DIV/0!</v>
      </c>
      <c r="GW41" s="106"/>
      <c r="GX41" s="101">
        <f>VLOOKUP($B41,'Prix MP'!$A$6:$F$187,4,FALSE)</f>
        <v>0.11</v>
      </c>
      <c r="GY41" s="61">
        <f t="shared" si="1559"/>
        <v>0</v>
      </c>
      <c r="GZ41" s="102">
        <f t="shared" si="1560"/>
        <v>0</v>
      </c>
      <c r="HA41" s="59" t="e">
        <f t="shared" si="1561"/>
        <v>#DIV/0!</v>
      </c>
      <c r="HB41" s="106"/>
      <c r="HC41" s="101">
        <f>VLOOKUP($B41,'Prix MP'!$A$6:$F$187,4,FALSE)</f>
        <v>0.11</v>
      </c>
      <c r="HD41" s="61">
        <f t="shared" si="1562"/>
        <v>0</v>
      </c>
      <c r="HE41" s="102">
        <f t="shared" si="1563"/>
        <v>0</v>
      </c>
      <c r="HF41" s="59" t="e">
        <f t="shared" si="1564"/>
        <v>#DIV/0!</v>
      </c>
      <c r="HG41" s="106"/>
      <c r="HH41" s="101">
        <f>VLOOKUP($B41,'Prix MP'!$A$6:$F$187,4,FALSE)</f>
        <v>0.11</v>
      </c>
      <c r="HI41" s="61">
        <f t="shared" si="1565"/>
        <v>0</v>
      </c>
      <c r="HJ41" s="102">
        <f t="shared" si="1566"/>
        <v>0</v>
      </c>
      <c r="HK41" s="59" t="e">
        <f t="shared" si="1567"/>
        <v>#DIV/0!</v>
      </c>
      <c r="HL41" s="106"/>
      <c r="HM41" s="101">
        <f>VLOOKUP($B41,'Prix MP'!$A$6:$F$187,4,FALSE)</f>
        <v>0.11</v>
      </c>
      <c r="HN41" s="61">
        <f t="shared" si="1568"/>
        <v>0</v>
      </c>
      <c r="HO41" s="102">
        <f t="shared" si="1569"/>
        <v>0</v>
      </c>
      <c r="HP41" s="59" t="e">
        <f t="shared" si="1570"/>
        <v>#DIV/0!</v>
      </c>
      <c r="HQ41" s="106"/>
      <c r="HR41" s="101">
        <f>VLOOKUP($B41,'Prix MP'!$A$6:$F$187,4,FALSE)</f>
        <v>0.11</v>
      </c>
      <c r="HS41" s="61">
        <f t="shared" si="1571"/>
        <v>0</v>
      </c>
      <c r="HT41" s="102">
        <f t="shared" si="1572"/>
        <v>0</v>
      </c>
      <c r="HU41" s="59" t="e">
        <f t="shared" si="1573"/>
        <v>#DIV/0!</v>
      </c>
      <c r="HV41" s="106"/>
      <c r="HW41" s="101">
        <f>VLOOKUP($B41,'Prix MP'!$A$6:$F$187,4,FALSE)</f>
        <v>0.11</v>
      </c>
      <c r="HX41" s="61">
        <f t="shared" si="1574"/>
        <v>0</v>
      </c>
      <c r="HY41" s="102">
        <f t="shared" si="1575"/>
        <v>0</v>
      </c>
      <c r="HZ41" s="59" t="e">
        <f t="shared" si="1576"/>
        <v>#DIV/0!</v>
      </c>
      <c r="IA41" s="106"/>
      <c r="IB41" s="101">
        <f>VLOOKUP($B41,'Prix MP'!$A$6:$F$187,4,FALSE)</f>
        <v>0.11</v>
      </c>
      <c r="IC41" s="61">
        <f t="shared" si="1577"/>
        <v>0</v>
      </c>
      <c r="ID41" s="102">
        <f t="shared" si="1578"/>
        <v>0</v>
      </c>
      <c r="IE41" s="59" t="e">
        <f t="shared" si="1579"/>
        <v>#DIV/0!</v>
      </c>
      <c r="IF41" s="106"/>
      <c r="IG41" s="101">
        <f>VLOOKUP($B41,'Prix MP'!$A$6:$F$187,4,FALSE)</f>
        <v>0.11</v>
      </c>
      <c r="IH41" s="61">
        <f t="shared" si="1580"/>
        <v>0</v>
      </c>
      <c r="II41" s="102">
        <f t="shared" si="1581"/>
        <v>0</v>
      </c>
      <c r="IJ41" s="59" t="e">
        <f t="shared" si="1582"/>
        <v>#DIV/0!</v>
      </c>
      <c r="IK41" s="106"/>
      <c r="IL41" s="101">
        <f>VLOOKUP($B41,'Prix MP'!$A$6:$F$187,4,FALSE)</f>
        <v>0.11</v>
      </c>
      <c r="IM41" s="61">
        <f t="shared" si="1583"/>
        <v>0</v>
      </c>
      <c r="IN41" s="102">
        <f t="shared" si="1584"/>
        <v>0</v>
      </c>
      <c r="IO41" s="59" t="e">
        <f t="shared" si="1585"/>
        <v>#DIV/0!</v>
      </c>
      <c r="IP41" s="106"/>
      <c r="IQ41" s="101">
        <f>VLOOKUP($B41,'Prix MP'!$A$6:$F$187,4,FALSE)</f>
        <v>0.11</v>
      </c>
      <c r="IR41" s="61">
        <f t="shared" si="1586"/>
        <v>0</v>
      </c>
      <c r="IS41" s="102">
        <f t="shared" si="1587"/>
        <v>0</v>
      </c>
      <c r="IT41" s="59" t="e">
        <f t="shared" si="1588"/>
        <v>#DIV/0!</v>
      </c>
      <c r="IU41" s="106"/>
      <c r="IV41" s="101">
        <f>VLOOKUP($B41,'Prix MP'!$A$6:$F$187,4,FALSE)</f>
        <v>0.11</v>
      </c>
      <c r="IW41" s="61">
        <f t="shared" si="1589"/>
        <v>0</v>
      </c>
      <c r="IX41" s="102">
        <f t="shared" si="1590"/>
        <v>0</v>
      </c>
      <c r="IY41" s="59" t="e">
        <f t="shared" si="1591"/>
        <v>#DIV/0!</v>
      </c>
      <c r="IZ41" s="106"/>
      <c r="JA41" s="101">
        <f>VLOOKUP($B41,'Prix MP'!$A$6:$F$187,4,FALSE)</f>
        <v>0.11</v>
      </c>
      <c r="JB41" s="61">
        <f t="shared" si="1592"/>
        <v>0</v>
      </c>
      <c r="JC41" s="102">
        <f t="shared" si="1593"/>
        <v>0</v>
      </c>
      <c r="JD41" s="59" t="e">
        <f t="shared" si="1594"/>
        <v>#DIV/0!</v>
      </c>
      <c r="JE41" s="106"/>
      <c r="JF41" s="101">
        <f>VLOOKUP($B41,'Prix MP'!$A$6:$F$187,4,FALSE)</f>
        <v>0.11</v>
      </c>
      <c r="JG41" s="61">
        <f t="shared" si="1595"/>
        <v>0</v>
      </c>
      <c r="JH41" s="102">
        <f t="shared" si="1596"/>
        <v>0</v>
      </c>
      <c r="JI41" s="59" t="e">
        <f t="shared" si="1597"/>
        <v>#DIV/0!</v>
      </c>
      <c r="JJ41" s="106"/>
      <c r="JK41" s="101">
        <f>VLOOKUP($B41,'Prix MP'!$A$6:$F$187,4,FALSE)</f>
        <v>0.11</v>
      </c>
      <c r="JL41" s="61">
        <f t="shared" si="1598"/>
        <v>0</v>
      </c>
      <c r="JM41" s="102">
        <f t="shared" si="1599"/>
        <v>0</v>
      </c>
      <c r="JN41" s="59" t="e">
        <f t="shared" si="1600"/>
        <v>#DIV/0!</v>
      </c>
      <c r="JO41" s="106"/>
      <c r="JP41" s="101">
        <f>VLOOKUP($B41,'Prix MP'!$A$6:$F$187,4,FALSE)</f>
        <v>0.11</v>
      </c>
      <c r="JQ41" s="61">
        <f t="shared" si="1601"/>
        <v>0</v>
      </c>
      <c r="JR41" s="102">
        <f t="shared" si="1602"/>
        <v>0</v>
      </c>
      <c r="JS41" s="59" t="e">
        <f t="shared" si="1603"/>
        <v>#DIV/0!</v>
      </c>
      <c r="JT41" s="106"/>
      <c r="JU41" s="101">
        <f>VLOOKUP($B41,'Prix MP'!$A$6:$F$187,4,FALSE)</f>
        <v>0.11</v>
      </c>
      <c r="JV41" s="61">
        <f t="shared" si="1604"/>
        <v>0</v>
      </c>
      <c r="JW41" s="102">
        <f t="shared" si="1605"/>
        <v>0</v>
      </c>
      <c r="JX41" s="59" t="e">
        <f t="shared" si="1606"/>
        <v>#DIV/0!</v>
      </c>
      <c r="JY41" s="106"/>
      <c r="JZ41" s="101">
        <f>VLOOKUP($B41,'Prix MP'!$A$6:$F$187,4,FALSE)</f>
        <v>0.11</v>
      </c>
      <c r="KA41" s="61">
        <f t="shared" si="1607"/>
        <v>0</v>
      </c>
      <c r="KB41" s="102">
        <f t="shared" si="1608"/>
        <v>0</v>
      </c>
      <c r="KC41" s="59" t="e">
        <f t="shared" si="1609"/>
        <v>#DIV/0!</v>
      </c>
      <c r="KD41" s="106"/>
      <c r="KE41" s="101">
        <f>VLOOKUP($B41,'Prix MP'!$A$6:$F$187,4,FALSE)</f>
        <v>0.11</v>
      </c>
      <c r="KF41" s="61">
        <f t="shared" si="1610"/>
        <v>0</v>
      </c>
      <c r="KG41" s="102">
        <f t="shared" si="1611"/>
        <v>0</v>
      </c>
      <c r="KH41" s="59" t="e">
        <f t="shared" si="1612"/>
        <v>#DIV/0!</v>
      </c>
      <c r="KI41" s="106"/>
      <c r="KJ41" s="101">
        <f>VLOOKUP($B41,'Prix MP'!$A$6:$F$187,4,FALSE)</f>
        <v>0.11</v>
      </c>
      <c r="KK41" s="61">
        <f t="shared" si="1613"/>
        <v>0</v>
      </c>
      <c r="KL41" s="102">
        <f t="shared" si="1614"/>
        <v>0</v>
      </c>
      <c r="KM41" s="59" t="e">
        <f t="shared" si="1615"/>
        <v>#DIV/0!</v>
      </c>
      <c r="KN41" s="106"/>
      <c r="KO41" s="101">
        <f>VLOOKUP($B41,'Prix MP'!$A$6:$F$187,4,FALSE)</f>
        <v>0.11</v>
      </c>
      <c r="KP41" s="61">
        <f t="shared" si="1616"/>
        <v>0</v>
      </c>
      <c r="KQ41" s="102">
        <f t="shared" si="1617"/>
        <v>0</v>
      </c>
      <c r="KR41" s="59" t="e">
        <f t="shared" si="1618"/>
        <v>#DIV/0!</v>
      </c>
      <c r="KS41" s="106"/>
      <c r="KT41" s="101">
        <f>VLOOKUP($B41,'Prix MP'!$A$6:$F$187,4,FALSE)</f>
        <v>0.11</v>
      </c>
      <c r="KU41" s="61">
        <f t="shared" si="1619"/>
        <v>0</v>
      </c>
      <c r="KV41" s="102">
        <f t="shared" si="1620"/>
        <v>0</v>
      </c>
      <c r="KW41" s="59" t="e">
        <f t="shared" si="1621"/>
        <v>#DIV/0!</v>
      </c>
      <c r="KX41" s="106"/>
      <c r="KY41" s="101">
        <f>VLOOKUP($B41,'Prix MP'!$A$6:$F$187,4,FALSE)</f>
        <v>0.11</v>
      </c>
      <c r="KZ41" s="61">
        <f t="shared" si="1622"/>
        <v>0</v>
      </c>
      <c r="LA41" s="102">
        <f t="shared" si="1623"/>
        <v>0</v>
      </c>
      <c r="LB41" s="59" t="e">
        <f t="shared" si="1624"/>
        <v>#DIV/0!</v>
      </c>
      <c r="LC41" s="106"/>
      <c r="LD41" s="101">
        <f>VLOOKUP($B41,'Prix MP'!$A$6:$F$187,4,FALSE)</f>
        <v>0.11</v>
      </c>
      <c r="LE41" s="61">
        <f t="shared" si="1625"/>
        <v>0</v>
      </c>
      <c r="LF41" s="102">
        <f t="shared" si="1626"/>
        <v>0</v>
      </c>
      <c r="LG41" s="59" t="e">
        <f t="shared" si="1627"/>
        <v>#DIV/0!</v>
      </c>
      <c r="LH41" s="106"/>
      <c r="LI41" s="101">
        <f>VLOOKUP($B41,'Prix MP'!$A$6:$F$187,4,FALSE)</f>
        <v>0.11</v>
      </c>
      <c r="LJ41" s="61">
        <f t="shared" si="1628"/>
        <v>0</v>
      </c>
      <c r="LK41" s="102">
        <f t="shared" si="1629"/>
        <v>0</v>
      </c>
      <c r="LL41" s="59" t="e">
        <f t="shared" si="1630"/>
        <v>#DIV/0!</v>
      </c>
      <c r="LM41" s="106"/>
      <c r="LN41" s="101">
        <f>VLOOKUP($B41,'Prix MP'!$A$6:$F$187,4,FALSE)</f>
        <v>0.11</v>
      </c>
      <c r="LO41" s="61">
        <f t="shared" si="1631"/>
        <v>0</v>
      </c>
      <c r="LP41" s="102">
        <f t="shared" si="1632"/>
        <v>0</v>
      </c>
      <c r="LQ41" s="59" t="e">
        <f t="shared" si="1633"/>
        <v>#DIV/0!</v>
      </c>
      <c r="LR41" s="106"/>
      <c r="LS41" s="101">
        <f>VLOOKUP($B41,'Prix MP'!$A$6:$F$187,4,FALSE)</f>
        <v>0.11</v>
      </c>
      <c r="LT41" s="61">
        <f t="shared" si="1634"/>
        <v>0</v>
      </c>
      <c r="LU41" s="102">
        <f t="shared" si="1635"/>
        <v>0</v>
      </c>
      <c r="LV41" s="59" t="e">
        <f t="shared" si="1636"/>
        <v>#DIV/0!</v>
      </c>
      <c r="LW41" s="106"/>
      <c r="LX41" s="101">
        <f>VLOOKUP($B41,'Prix MP'!$A$6:$F$187,4,FALSE)</f>
        <v>0.11</v>
      </c>
      <c r="LY41" s="61">
        <f t="shared" si="1637"/>
        <v>0</v>
      </c>
      <c r="LZ41" s="102">
        <f t="shared" si="1638"/>
        <v>0</v>
      </c>
      <c r="MA41" s="59" t="e">
        <f t="shared" si="1639"/>
        <v>#DIV/0!</v>
      </c>
      <c r="MB41" s="106"/>
      <c r="MC41" s="101">
        <f>VLOOKUP($B41,'Prix MP'!$A$6:$F$187,4,FALSE)</f>
        <v>0.11</v>
      </c>
      <c r="MD41" s="61">
        <f t="shared" si="1640"/>
        <v>0</v>
      </c>
      <c r="ME41" s="102">
        <f t="shared" si="1641"/>
        <v>0</v>
      </c>
      <c r="MF41" s="59" t="e">
        <f t="shared" si="1642"/>
        <v>#DIV/0!</v>
      </c>
      <c r="MG41" s="106"/>
      <c r="MH41" s="101">
        <f>VLOOKUP($B41,'Prix MP'!$A$6:$F$187,4,FALSE)</f>
        <v>0.11</v>
      </c>
      <c r="MI41" s="61">
        <f t="shared" si="1643"/>
        <v>0</v>
      </c>
      <c r="MJ41" s="102">
        <f t="shared" si="1644"/>
        <v>0</v>
      </c>
      <c r="MK41" s="59" t="e">
        <f t="shared" si="1645"/>
        <v>#DIV/0!</v>
      </c>
      <c r="ML41" s="106"/>
      <c r="MM41" s="101">
        <f>VLOOKUP($B41,'Prix MP'!$A$6:$F$187,4,FALSE)</f>
        <v>0.11</v>
      </c>
      <c r="MN41" s="61">
        <f t="shared" si="1646"/>
        <v>0</v>
      </c>
      <c r="MO41" s="102">
        <f t="shared" si="1647"/>
        <v>0</v>
      </c>
      <c r="MP41" s="59" t="e">
        <f t="shared" si="1648"/>
        <v>#DIV/0!</v>
      </c>
      <c r="MQ41" s="106"/>
      <c r="MR41" s="101">
        <f>VLOOKUP($B41,'Prix MP'!$A$6:$F$187,4,FALSE)</f>
        <v>0.11</v>
      </c>
      <c r="MS41" s="61">
        <f t="shared" si="1649"/>
        <v>0</v>
      </c>
      <c r="MT41" s="102">
        <f t="shared" si="1650"/>
        <v>0</v>
      </c>
      <c r="MU41" s="59" t="e">
        <f t="shared" si="1651"/>
        <v>#DIV/0!</v>
      </c>
      <c r="MV41" s="106"/>
      <c r="MW41" s="101">
        <f>VLOOKUP($B41,'Prix MP'!$A$6:$F$187,4,FALSE)</f>
        <v>0.11</v>
      </c>
      <c r="MX41" s="61">
        <f t="shared" si="1652"/>
        <v>0</v>
      </c>
      <c r="MY41" s="102">
        <f t="shared" si="1653"/>
        <v>0</v>
      </c>
      <c r="MZ41" s="59" t="e">
        <f t="shared" si="1654"/>
        <v>#DIV/0!</v>
      </c>
      <c r="NA41" s="106"/>
      <c r="NB41" s="101">
        <f>VLOOKUP($B41,'Prix MP'!$A$6:$F$187,4,FALSE)</f>
        <v>0.11</v>
      </c>
      <c r="NC41" s="61">
        <f t="shared" si="1655"/>
        <v>0</v>
      </c>
      <c r="ND41" s="102">
        <f t="shared" si="1656"/>
        <v>0</v>
      </c>
      <c r="NE41" s="59" t="e">
        <f t="shared" si="1657"/>
        <v>#DIV/0!</v>
      </c>
      <c r="NF41" s="106"/>
      <c r="NG41" s="101">
        <f>VLOOKUP($B41,'Prix MP'!$A$6:$F$187,4,FALSE)</f>
        <v>0.11</v>
      </c>
      <c r="NH41" s="61">
        <f t="shared" si="1658"/>
        <v>0</v>
      </c>
      <c r="NI41" s="102">
        <f t="shared" si="1659"/>
        <v>0</v>
      </c>
      <c r="NJ41" s="59" t="e">
        <f t="shared" si="1660"/>
        <v>#DIV/0!</v>
      </c>
      <c r="NK41" s="106"/>
      <c r="NL41" s="101">
        <f>VLOOKUP($B41,'Prix MP'!$A$6:$F$187,4,FALSE)</f>
        <v>0.11</v>
      </c>
      <c r="NM41" s="61">
        <f t="shared" si="1661"/>
        <v>0</v>
      </c>
      <c r="NN41" s="102">
        <f t="shared" si="1662"/>
        <v>0</v>
      </c>
      <c r="NO41" s="59" t="e">
        <f t="shared" si="1663"/>
        <v>#DIV/0!</v>
      </c>
      <c r="NP41" s="106"/>
      <c r="NQ41" s="101">
        <f>VLOOKUP($B41,'Prix MP'!$A$6:$F$187,4,FALSE)</f>
        <v>0.11</v>
      </c>
      <c r="NR41" s="61">
        <f t="shared" si="1664"/>
        <v>0</v>
      </c>
      <c r="NS41" s="102">
        <f t="shared" si="1665"/>
        <v>0</v>
      </c>
      <c r="NT41" s="59" t="e">
        <f t="shared" si="1666"/>
        <v>#DIV/0!</v>
      </c>
      <c r="NU41" s="106"/>
      <c r="NV41" s="101">
        <f>VLOOKUP($B41,'Prix MP'!$A$6:$F$187,4,FALSE)</f>
        <v>0.11</v>
      </c>
      <c r="NW41" s="61">
        <f t="shared" si="1667"/>
        <v>0</v>
      </c>
      <c r="NX41" s="102">
        <f t="shared" si="1668"/>
        <v>0</v>
      </c>
      <c r="NY41" s="59" t="e">
        <f t="shared" si="1669"/>
        <v>#DIV/0!</v>
      </c>
      <c r="NZ41" s="106"/>
      <c r="OA41" s="101">
        <f>VLOOKUP($B41,'Prix MP'!$A$6:$F$187,4,FALSE)</f>
        <v>0.11</v>
      </c>
      <c r="OB41" s="61">
        <f t="shared" si="1670"/>
        <v>0</v>
      </c>
      <c r="OC41" s="102">
        <f t="shared" si="1671"/>
        <v>0</v>
      </c>
      <c r="OD41" s="59" t="e">
        <f t="shared" si="1672"/>
        <v>#DIV/0!</v>
      </c>
      <c r="OE41" s="106"/>
      <c r="OF41" s="101">
        <f>VLOOKUP($B41,'Prix MP'!$A$6:$F$187,4,FALSE)</f>
        <v>0.11</v>
      </c>
      <c r="OG41" s="61">
        <f t="shared" si="1673"/>
        <v>0</v>
      </c>
      <c r="OH41" s="102">
        <f t="shared" si="1674"/>
        <v>0</v>
      </c>
      <c r="OI41" s="59" t="e">
        <f t="shared" si="1675"/>
        <v>#DIV/0!</v>
      </c>
      <c r="OJ41" s="106"/>
      <c r="OK41" s="101">
        <f>VLOOKUP($B41,'Prix MP'!$A$6:$F$187,4,FALSE)</f>
        <v>0.11</v>
      </c>
      <c r="OL41" s="61">
        <f t="shared" si="1676"/>
        <v>0</v>
      </c>
      <c r="OM41" s="102">
        <f t="shared" si="1677"/>
        <v>0</v>
      </c>
      <c r="ON41" s="59" t="e">
        <f t="shared" si="1678"/>
        <v>#DIV/0!</v>
      </c>
      <c r="OO41" s="106"/>
      <c r="OP41" s="101">
        <f>VLOOKUP($B41,'Prix MP'!$A$6:$F$187,4,FALSE)</f>
        <v>0.11</v>
      </c>
      <c r="OQ41" s="61">
        <f t="shared" si="1679"/>
        <v>0</v>
      </c>
      <c r="OR41" s="102">
        <f t="shared" si="1680"/>
        <v>0</v>
      </c>
      <c r="OS41" s="59" t="e">
        <f t="shared" si="1681"/>
        <v>#DIV/0!</v>
      </c>
      <c r="OT41" s="106"/>
      <c r="OU41" s="101">
        <f>VLOOKUP($B41,'Prix MP'!$A$6:$F$187,4,FALSE)</f>
        <v>0.11</v>
      </c>
      <c r="OV41" s="61">
        <f t="shared" si="1682"/>
        <v>0</v>
      </c>
      <c r="OW41" s="102">
        <f t="shared" si="1683"/>
        <v>0</v>
      </c>
      <c r="OX41" s="59" t="e">
        <f t="shared" si="1684"/>
        <v>#DIV/0!</v>
      </c>
      <c r="OY41" s="106"/>
      <c r="OZ41" s="101">
        <f>VLOOKUP($B41,'Prix MP'!$A$6:$F$187,4,FALSE)</f>
        <v>0.11</v>
      </c>
      <c r="PA41" s="61">
        <f t="shared" si="1685"/>
        <v>0</v>
      </c>
      <c r="PB41" s="102">
        <f t="shared" si="1686"/>
        <v>0</v>
      </c>
      <c r="PC41" s="59" t="e">
        <f t="shared" si="1687"/>
        <v>#DIV/0!</v>
      </c>
      <c r="PD41" s="106"/>
      <c r="PE41" s="101">
        <f>VLOOKUP($B41,'Prix MP'!$A$6:$F$187,4,FALSE)</f>
        <v>0.11</v>
      </c>
      <c r="PF41" s="61">
        <f t="shared" si="1688"/>
        <v>0</v>
      </c>
      <c r="PG41" s="102">
        <f t="shared" si="1689"/>
        <v>0</v>
      </c>
      <c r="PH41" s="59" t="e">
        <f t="shared" si="1690"/>
        <v>#DIV/0!</v>
      </c>
      <c r="PI41" s="106"/>
      <c r="PJ41" s="101">
        <f>VLOOKUP($B41,'Prix MP'!$A$6:$F$187,4,FALSE)</f>
        <v>0.11</v>
      </c>
      <c r="PK41" s="61">
        <f t="shared" si="1691"/>
        <v>0</v>
      </c>
      <c r="PL41" s="102">
        <f t="shared" si="1692"/>
        <v>0</v>
      </c>
      <c r="PM41" s="59" t="e">
        <f t="shared" si="1693"/>
        <v>#DIV/0!</v>
      </c>
      <c r="PN41" s="106"/>
      <c r="PO41" s="101">
        <f>VLOOKUP($B41,'Prix MP'!$A$6:$F$187,4,FALSE)</f>
        <v>0.11</v>
      </c>
      <c r="PP41" s="61">
        <f t="shared" si="1694"/>
        <v>0</v>
      </c>
      <c r="PQ41" s="102">
        <f t="shared" si="1695"/>
        <v>0</v>
      </c>
      <c r="PR41" s="59" t="e">
        <f t="shared" si="1696"/>
        <v>#DIV/0!</v>
      </c>
      <c r="PS41" s="106"/>
      <c r="PT41" s="101">
        <f>VLOOKUP($B41,'Prix MP'!$A$6:$F$187,4,FALSE)</f>
        <v>0.11</v>
      </c>
      <c r="PU41" s="61">
        <f t="shared" si="1697"/>
        <v>0</v>
      </c>
      <c r="PV41" s="102">
        <f t="shared" si="1698"/>
        <v>0</v>
      </c>
      <c r="PW41" s="59" t="e">
        <f t="shared" si="1699"/>
        <v>#DIV/0!</v>
      </c>
      <c r="PX41" s="106"/>
      <c r="PY41" s="101">
        <f>VLOOKUP($B41,'Prix MP'!$A$6:$F$187,4,FALSE)</f>
        <v>0.11</v>
      </c>
      <c r="PZ41" s="61">
        <f t="shared" si="1700"/>
        <v>0</v>
      </c>
      <c r="QA41" s="102">
        <f t="shared" si="1701"/>
        <v>0</v>
      </c>
      <c r="QB41" s="59" t="e">
        <f t="shared" si="1702"/>
        <v>#DIV/0!</v>
      </c>
      <c r="QC41" s="106"/>
      <c r="QD41" s="101">
        <f>VLOOKUP($B41,'Prix MP'!$A$6:$F$187,4,FALSE)</f>
        <v>0.11</v>
      </c>
      <c r="QE41" s="61">
        <f t="shared" si="1703"/>
        <v>0</v>
      </c>
      <c r="QF41" s="102">
        <f t="shared" si="1704"/>
        <v>0</v>
      </c>
      <c r="QG41" s="59" t="e">
        <f t="shared" si="1705"/>
        <v>#DIV/0!</v>
      </c>
      <c r="QH41" s="106"/>
      <c r="QI41" s="101">
        <f>VLOOKUP($B41,'Prix MP'!$A$6:$F$187,4,FALSE)</f>
        <v>0.11</v>
      </c>
      <c r="QJ41" s="61">
        <f t="shared" si="1706"/>
        <v>0</v>
      </c>
      <c r="QK41" s="102">
        <f t="shared" si="1707"/>
        <v>0</v>
      </c>
      <c r="QL41" s="59" t="e">
        <f t="shared" si="1708"/>
        <v>#DIV/0!</v>
      </c>
      <c r="QM41" s="106"/>
      <c r="QN41" s="101">
        <f>VLOOKUP($B41,'Prix MP'!$A$6:$F$187,4,FALSE)</f>
        <v>0.11</v>
      </c>
      <c r="QO41" s="61">
        <f t="shared" si="1709"/>
        <v>0</v>
      </c>
      <c r="QP41" s="102">
        <f t="shared" si="1710"/>
        <v>0</v>
      </c>
      <c r="QQ41" s="59" t="e">
        <f t="shared" si="1711"/>
        <v>#DIV/0!</v>
      </c>
      <c r="QR41" s="106"/>
      <c r="QS41" s="101">
        <f>VLOOKUP($B41,'Prix MP'!$A$6:$F$187,4,FALSE)</f>
        <v>0.11</v>
      </c>
      <c r="QT41" s="61">
        <f t="shared" si="1712"/>
        <v>0</v>
      </c>
      <c r="QU41" s="102">
        <f t="shared" si="1713"/>
        <v>0</v>
      </c>
      <c r="QV41" s="59" t="e">
        <f t="shared" si="1714"/>
        <v>#DIV/0!</v>
      </c>
      <c r="QW41" s="106"/>
      <c r="QX41" s="101">
        <f>VLOOKUP($B41,'Prix MP'!$A$6:$F$187,4,FALSE)</f>
        <v>0.11</v>
      </c>
      <c r="QY41" s="61">
        <f t="shared" si="1715"/>
        <v>0</v>
      </c>
      <c r="QZ41" s="102">
        <f t="shared" si="1716"/>
        <v>0</v>
      </c>
      <c r="RA41" s="59" t="e">
        <f t="shared" si="1717"/>
        <v>#DIV/0!</v>
      </c>
      <c r="RB41" s="106"/>
      <c r="RC41" s="101">
        <f>VLOOKUP($B41,'Prix MP'!$A$6:$F$187,4,FALSE)</f>
        <v>0.11</v>
      </c>
      <c r="RD41" s="61">
        <f t="shared" si="1718"/>
        <v>0</v>
      </c>
      <c r="RE41" s="102">
        <f t="shared" si="1719"/>
        <v>0</v>
      </c>
      <c r="RF41" s="59" t="e">
        <f t="shared" si="1720"/>
        <v>#DIV/0!</v>
      </c>
      <c r="RG41" s="106"/>
      <c r="RH41" s="101">
        <f>VLOOKUP($B41,'Prix MP'!$A$6:$F$187,4,FALSE)</f>
        <v>0.11</v>
      </c>
      <c r="RI41" s="61">
        <f t="shared" si="1721"/>
        <v>0</v>
      </c>
      <c r="RJ41" s="102">
        <f t="shared" si="1722"/>
        <v>0</v>
      </c>
      <c r="RK41" s="59" t="e">
        <f t="shared" si="1723"/>
        <v>#DIV/0!</v>
      </c>
      <c r="RL41" s="106"/>
      <c r="RM41" s="101">
        <f>VLOOKUP($B41,'Prix MP'!$A$6:$F$187,4,FALSE)</f>
        <v>0.11</v>
      </c>
      <c r="RN41" s="61">
        <f t="shared" si="1724"/>
        <v>0</v>
      </c>
      <c r="RO41" s="102">
        <f t="shared" si="1725"/>
        <v>0</v>
      </c>
      <c r="RP41" s="59" t="e">
        <f t="shared" si="1726"/>
        <v>#DIV/0!</v>
      </c>
      <c r="RQ41" s="106"/>
      <c r="RR41" s="101">
        <f>VLOOKUP($B41,'Prix MP'!$A$6:$F$187,4,FALSE)</f>
        <v>0.11</v>
      </c>
      <c r="RS41" s="61">
        <f t="shared" si="1727"/>
        <v>0</v>
      </c>
      <c r="RT41" s="102">
        <f t="shared" si="1728"/>
        <v>0</v>
      </c>
      <c r="RU41" s="59" t="e">
        <f t="shared" si="1729"/>
        <v>#DIV/0!</v>
      </c>
      <c r="RV41" s="106"/>
      <c r="RW41" s="101">
        <f>VLOOKUP($B41,'Prix MP'!$A$6:$F$187,4,FALSE)</f>
        <v>0.11</v>
      </c>
      <c r="RX41" s="61">
        <f t="shared" si="1730"/>
        <v>0</v>
      </c>
      <c r="RY41" s="102">
        <f t="shared" si="1731"/>
        <v>0</v>
      </c>
      <c r="RZ41" s="59" t="e">
        <f t="shared" si="1732"/>
        <v>#DIV/0!</v>
      </c>
      <c r="SA41" s="106"/>
      <c r="SB41" s="101">
        <f>VLOOKUP($B41,'Prix MP'!$A$6:$F$187,4,FALSE)</f>
        <v>0.11</v>
      </c>
      <c r="SC41" s="61">
        <f t="shared" si="1733"/>
        <v>0</v>
      </c>
      <c r="SD41" s="102">
        <f t="shared" si="1734"/>
        <v>0</v>
      </c>
      <c r="SE41" s="59" t="e">
        <f t="shared" si="1735"/>
        <v>#DIV/0!</v>
      </c>
      <c r="SF41" s="106"/>
      <c r="SG41" s="101">
        <f>VLOOKUP($B41,'Prix MP'!$A$6:$F$187,4,FALSE)</f>
        <v>0.11</v>
      </c>
      <c r="SH41" s="61">
        <f t="shared" si="1736"/>
        <v>0</v>
      </c>
      <c r="SI41" s="102">
        <f t="shared" si="1737"/>
        <v>0</v>
      </c>
      <c r="SJ41" s="59" t="e">
        <f t="shared" si="1738"/>
        <v>#DIV/0!</v>
      </c>
      <c r="SK41" s="106"/>
      <c r="SL41" s="101">
        <f>VLOOKUP($B41,'Prix MP'!$A$6:$F$187,4,FALSE)</f>
        <v>0.11</v>
      </c>
      <c r="SM41" s="61">
        <f t="shared" si="1739"/>
        <v>0</v>
      </c>
      <c r="SN41" s="102">
        <f t="shared" si="1740"/>
        <v>0</v>
      </c>
      <c r="SO41" s="59" t="e">
        <f t="shared" si="1741"/>
        <v>#DIV/0!</v>
      </c>
      <c r="SP41" s="106"/>
      <c r="SQ41" s="101">
        <f>VLOOKUP($B41,'Prix MP'!$A$6:$F$187,4,FALSE)</f>
        <v>0.11</v>
      </c>
      <c r="SR41" s="61">
        <f t="shared" si="1742"/>
        <v>0</v>
      </c>
      <c r="SS41" s="102">
        <f t="shared" si="1743"/>
        <v>0</v>
      </c>
      <c r="ST41" s="59" t="e">
        <f t="shared" si="1744"/>
        <v>#DIV/0!</v>
      </c>
      <c r="SU41" s="53"/>
      <c r="SV41" s="165">
        <f t="shared" si="1745"/>
        <v>1.5</v>
      </c>
      <c r="SW41" s="124">
        <f t="shared" ref="SW41:SW46" si="1786">SX41/SV41</f>
        <v>0.11</v>
      </c>
      <c r="SX41" s="61">
        <f t="shared" ref="SX41:SX46" si="1787">SUMIFS($S41:$SU41,$S$2:$SU$2,SX$2,$S$1:$SU$1,SW$11)/SX$1*SX$13</f>
        <v>0.16500000000000001</v>
      </c>
      <c r="SY41" s="80">
        <f t="shared" si="1746"/>
        <v>7.8571428571428403E-3</v>
      </c>
      <c r="SZ41" s="59">
        <f t="shared" ref="SZ41:SZ46" si="1788">SV41/SV$18</f>
        <v>1.7999999999999998</v>
      </c>
      <c r="TA41" s="53"/>
      <c r="TB41" s="165">
        <f t="shared" si="1747"/>
        <v>1.47</v>
      </c>
      <c r="TC41" s="124">
        <f t="shared" ref="TC41:TC46" si="1789">TD41/TB41</f>
        <v>0.11000000000000001</v>
      </c>
      <c r="TD41" s="61">
        <f t="shared" ref="TD41:TD46" si="1790">SUMIFS($S41:$SU41,$S$2:$SU$2,TD$2,$S$1:$SU$1,TC$11)/TD$1*TD$13</f>
        <v>0.16170000000000001</v>
      </c>
      <c r="TE41" s="80">
        <f t="shared" si="1748"/>
        <v>7.6999999999999846E-3</v>
      </c>
      <c r="TF41" s="59">
        <f t="shared" ref="TF41:TF46" si="1791">TB41/TB$18</f>
        <v>1.47</v>
      </c>
      <c r="TG41" s="53"/>
      <c r="TH41" s="165" t="e">
        <f t="shared" si="1749"/>
        <v>#DIV/0!</v>
      </c>
      <c r="TI41" s="124" t="e">
        <f t="shared" ref="TI41:TI46" si="1792">TJ41/TH41</f>
        <v>#DIV/0!</v>
      </c>
      <c r="TJ41" s="61" t="e">
        <f t="shared" ref="TJ41:TJ46" si="1793">SUMIFS($S41:$SU41,$S$2:$SU$2,TJ$2,$S$1:$SU$1,TI$11)/TJ$1*TJ$13</f>
        <v>#DIV/0!</v>
      </c>
      <c r="TK41" s="80" t="e">
        <f t="shared" si="1750"/>
        <v>#DIV/0!</v>
      </c>
      <c r="TL41" s="59" t="e">
        <f t="shared" ref="TL41:TL46" si="1794">TH41/TH$18</f>
        <v>#DIV/0!</v>
      </c>
      <c r="TM41" s="53"/>
      <c r="TN41" s="165">
        <f t="shared" si="1751"/>
        <v>1.5</v>
      </c>
      <c r="TO41" s="124">
        <f t="shared" ref="TO41:TO46" si="1795">TP41/TN41</f>
        <v>0.11</v>
      </c>
      <c r="TP41" s="61">
        <f t="shared" ref="TP41:TP46" si="1796">SUMIFS($S41:$SU41,$S$2:$SU$2,TP$2,$S$1:$SU$1,TO$11)/TP$1*TP$13</f>
        <v>0.16500000000000001</v>
      </c>
      <c r="TQ41" s="80">
        <f t="shared" si="1752"/>
        <v>7.8571428571428403E-3</v>
      </c>
      <c r="TR41" s="59">
        <f t="shared" ref="TR41:TR46" si="1797">TN41/TN$18</f>
        <v>1.5750000000000002</v>
      </c>
      <c r="TS41" s="53"/>
      <c r="TT41" s="165" t="e">
        <f t="shared" si="1753"/>
        <v>#DIV/0!</v>
      </c>
      <c r="TU41" s="124" t="e">
        <f t="shared" ref="TU41:TU46" si="1798">TV41/TT41</f>
        <v>#DIV/0!</v>
      </c>
      <c r="TV41" s="61" t="e">
        <f t="shared" ref="TV41:TV46" si="1799">SUMIFS($S41:$SU41,$S$2:$SU$2,TV$2,$S$1:$SU$1,TU$11)/TV$1*TV$13</f>
        <v>#DIV/0!</v>
      </c>
      <c r="TW41" s="80" t="e">
        <f t="shared" si="1754"/>
        <v>#DIV/0!</v>
      </c>
      <c r="TX41" s="59" t="e">
        <f t="shared" ref="TX41:TX46" si="1800">TT41/TT$18</f>
        <v>#DIV/0!</v>
      </c>
      <c r="TY41" s="53"/>
      <c r="TZ41" s="165">
        <f t="shared" si="1755"/>
        <v>1.4898305084745762</v>
      </c>
      <c r="UA41" s="124">
        <f t="shared" ref="UA41:UA46" si="1801">UB41/TZ41</f>
        <v>0.10999999999999997</v>
      </c>
      <c r="UB41" s="61">
        <f t="shared" ref="UB41:UB46" si="1802">SUMIFS($S41:$SU41,$S$2:$SU$2,UB$2,$S$1:$SU$1,UA$11)/UB$1*UB$13</f>
        <v>0.16388135593220335</v>
      </c>
      <c r="UC41" s="80">
        <f t="shared" si="1756"/>
        <v>7.2711864406779791E-3</v>
      </c>
      <c r="UD41" s="59">
        <f t="shared" ref="UD41:UD46" si="1803">TZ41/TZ$18</f>
        <v>1.4650000000000001</v>
      </c>
      <c r="UE41" s="53"/>
      <c r="UF41" s="165">
        <f t="shared" si="1757"/>
        <v>1.5</v>
      </c>
      <c r="UG41" s="124">
        <f t="shared" ref="UG41:UG46" si="1804">UH41/UF41</f>
        <v>0.11</v>
      </c>
      <c r="UH41" s="61">
        <f t="shared" ref="UH41:UH46" si="1805">SUMIFS($S41:$SU41,$S$2:$SU$2,UH$2,$S$1:$SU$1,UG$11)/UH$1*UH$13</f>
        <v>0.16500000000000001</v>
      </c>
      <c r="UI41" s="80">
        <f t="shared" si="1758"/>
        <v>0</v>
      </c>
      <c r="UJ41" s="59">
        <f t="shared" ref="UJ41:UJ46" si="1806">UF41/UF$18</f>
        <v>1.7999999999999998</v>
      </c>
      <c r="UK41" s="53"/>
      <c r="UL41" s="165" t="e">
        <f t="shared" si="1759"/>
        <v>#DIV/0!</v>
      </c>
      <c r="UM41" s="124" t="e">
        <f t="shared" ref="UM41:UM46" si="1807">UN41/UL41</f>
        <v>#DIV/0!</v>
      </c>
      <c r="UN41" s="61" t="e">
        <f t="shared" ref="UN41:UN46" si="1808">SUMIFS($S41:$SU41,$S$2:$SU$2,UN$2,$S$1:$SU$1,UM$11)/UN$1*UN$13</f>
        <v>#DIV/0!</v>
      </c>
      <c r="UO41" s="80" t="e">
        <f t="shared" si="1760"/>
        <v>#DIV/0!</v>
      </c>
      <c r="UP41" s="59" t="e">
        <f t="shared" ref="UP41:UP46" si="1809">UL41/UL$18</f>
        <v>#DIV/0!</v>
      </c>
      <c r="UQ41" s="53"/>
      <c r="UR41" s="165" t="e">
        <f t="shared" si="1761"/>
        <v>#DIV/0!</v>
      </c>
      <c r="US41" s="124" t="e">
        <f t="shared" ref="US41:US46" si="1810">UT41/UR41</f>
        <v>#DIV/0!</v>
      </c>
      <c r="UT41" s="61" t="e">
        <f t="shared" ref="UT41:UT46" si="1811">SUMIFS($S41:$SU41,$S$2:$SU$2,UT$2,$S$1:$SU$1,US$11)/UT$1*UT$13</f>
        <v>#DIV/0!</v>
      </c>
      <c r="UU41" s="80" t="e">
        <f t="shared" si="1762"/>
        <v>#DIV/0!</v>
      </c>
      <c r="UV41" s="59" t="e">
        <f t="shared" ref="UV41:UV46" si="1812">UR41/UR$18</f>
        <v>#DIV/0!</v>
      </c>
      <c r="UW41" s="53"/>
      <c r="UX41" s="165">
        <f t="shared" si="1763"/>
        <v>1.7175648702594812</v>
      </c>
      <c r="UY41" s="124">
        <f t="shared" ref="UY41:UY46" si="1813">UZ41/UX41</f>
        <v>0.10999999999999997</v>
      </c>
      <c r="UZ41" s="61">
        <f t="shared" ref="UZ41:UZ46" si="1814">SUMIFS($S41:$SU41,$S$2:$SU$2,UZ$2,$S$1:$SU$1,UY$11)/UZ$1*UZ$13</f>
        <v>0.18893213572854289</v>
      </c>
      <c r="VA41" s="80">
        <f t="shared" si="1764"/>
        <v>4.5009980039920627E-3</v>
      </c>
      <c r="VB41" s="59">
        <f t="shared" ref="VB41:VB46" si="1815">UX41/UX$18</f>
        <v>1.7210000000000003</v>
      </c>
      <c r="VC41" s="53"/>
      <c r="VD41" s="165" t="e">
        <f t="shared" si="1765"/>
        <v>#DIV/0!</v>
      </c>
      <c r="VE41" s="124" t="e">
        <f t="shared" ref="VE41:VE46" si="1816">VF41/VD41</f>
        <v>#DIV/0!</v>
      </c>
      <c r="VF41" s="61" t="e">
        <f t="shared" ref="VF41:VF46" si="1817">SUMIFS($S41:$SU41,$S$2:$SU$2,VF$2,$S$1:$SU$1,VE$11)/VF$1*VF$13</f>
        <v>#DIV/0!</v>
      </c>
      <c r="VG41" s="80" t="e">
        <f t="shared" si="1766"/>
        <v>#DIV/0!</v>
      </c>
      <c r="VH41" s="59" t="e">
        <f t="shared" ref="VH41:VH46" si="1818">VD41/VD$18</f>
        <v>#DIV/0!</v>
      </c>
      <c r="VI41" s="53"/>
      <c r="VJ41" s="165" t="e">
        <f t="shared" si="1767"/>
        <v>#DIV/0!</v>
      </c>
      <c r="VK41" s="124" t="e">
        <f t="shared" ref="VK41:VK46" si="1819">VL41/VJ41</f>
        <v>#DIV/0!</v>
      </c>
      <c r="VL41" s="61" t="e">
        <f t="shared" ref="VL41:VL46" si="1820">SUMIFS($S41:$SU41,$S$2:$SU$2,VL$2,$S$1:$SU$1,VK$11)/VL$1*VL$13</f>
        <v>#DIV/0!</v>
      </c>
      <c r="VM41" s="80" t="e">
        <f t="shared" si="1768"/>
        <v>#DIV/0!</v>
      </c>
      <c r="VN41" s="59" t="e">
        <f t="shared" ref="VN41:VN46" si="1821">VJ41/VJ$18</f>
        <v>#DIV/0!</v>
      </c>
      <c r="VO41" s="53"/>
    </row>
    <row r="42" spans="2:587" x14ac:dyDescent="0.2">
      <c r="B42" t="s">
        <v>35</v>
      </c>
      <c r="C42" s="97" t="s">
        <v>237</v>
      </c>
      <c r="D42" s="96">
        <v>0.04</v>
      </c>
      <c r="E42" s="124">
        <f>VLOOKUP($B42,'Prix MP'!$A$6:$F$187,4,FALSE)</f>
        <v>8.5</v>
      </c>
      <c r="F42" s="60">
        <f t="shared" si="1769"/>
        <v>0.34</v>
      </c>
      <c r="G42" s="53"/>
      <c r="H42" s="164">
        <f t="shared" si="1456"/>
        <v>0.10074031890660591</v>
      </c>
      <c r="I42" s="124">
        <f t="shared" si="1770"/>
        <v>8.5</v>
      </c>
      <c r="J42" s="61">
        <f t="shared" si="1456"/>
        <v>0.85629271070615021</v>
      </c>
      <c r="K42" s="80">
        <f t="shared" si="1771"/>
        <v>4.3564920273345686E-3</v>
      </c>
      <c r="L42" s="58">
        <f t="shared" si="1772"/>
        <v>0.10561194029850746</v>
      </c>
      <c r="M42" s="53"/>
      <c r="N42" s="164">
        <f t="shared" si="1457"/>
        <v>1.7689999999999999</v>
      </c>
      <c r="O42" s="124">
        <f t="shared" si="1773"/>
        <v>8.5</v>
      </c>
      <c r="P42" s="61">
        <f t="shared" si="1457"/>
        <v>15.036499999999998</v>
      </c>
      <c r="Q42" s="80">
        <f t="shared" si="1774"/>
        <v>7.649999999999757E-2</v>
      </c>
      <c r="R42" s="58">
        <f t="shared" si="1775"/>
        <v>0.10561194029850746</v>
      </c>
      <c r="S42" s="53"/>
      <c r="T42" s="96">
        <v>0.2</v>
      </c>
      <c r="U42" s="101">
        <v>8.5</v>
      </c>
      <c r="V42" s="61">
        <f t="shared" si="1776"/>
        <v>1.7000000000000002</v>
      </c>
      <c r="W42" s="102">
        <f t="shared" si="1777"/>
        <v>0</v>
      </c>
      <c r="X42" s="58">
        <f t="shared" si="1778"/>
        <v>0.04</v>
      </c>
      <c r="Y42" s="96">
        <v>0.28000000000000003</v>
      </c>
      <c r="Z42" s="101">
        <v>8.5</v>
      </c>
      <c r="AA42" s="61">
        <f t="shared" si="1779"/>
        <v>2.3800000000000003</v>
      </c>
      <c r="AB42" s="102">
        <f t="shared" si="1780"/>
        <v>0</v>
      </c>
      <c r="AC42" s="58">
        <f t="shared" si="1781"/>
        <v>0.04</v>
      </c>
      <c r="AD42" s="96">
        <v>0.2</v>
      </c>
      <c r="AE42" s="101">
        <v>8.5</v>
      </c>
      <c r="AF42" s="61">
        <f t="shared" si="1458"/>
        <v>1.7000000000000002</v>
      </c>
      <c r="AG42" s="102">
        <f t="shared" si="1459"/>
        <v>0</v>
      </c>
      <c r="AH42" s="58">
        <f t="shared" si="1782"/>
        <v>0.04</v>
      </c>
      <c r="AI42" s="96">
        <v>0.28199999999999997</v>
      </c>
      <c r="AJ42" s="101">
        <v>8.5</v>
      </c>
      <c r="AK42" s="61">
        <f t="shared" si="1460"/>
        <v>2.3969999999999998</v>
      </c>
      <c r="AL42" s="102">
        <f t="shared" si="1461"/>
        <v>1.699999999999946E-2</v>
      </c>
      <c r="AM42" s="58">
        <f t="shared" si="1783"/>
        <v>4.0285714285714279E-2</v>
      </c>
      <c r="AN42" s="96">
        <v>0.24</v>
      </c>
      <c r="AO42" s="101">
        <v>8.5</v>
      </c>
      <c r="AP42" s="61">
        <f t="shared" si="1462"/>
        <v>2.04</v>
      </c>
      <c r="AQ42" s="102">
        <f t="shared" si="1463"/>
        <v>0</v>
      </c>
      <c r="AR42" s="58">
        <f t="shared" si="1784"/>
        <v>0.04</v>
      </c>
      <c r="AS42" s="96">
        <v>0.28699999999999998</v>
      </c>
      <c r="AT42" s="101">
        <v>8.5</v>
      </c>
      <c r="AU42" s="61">
        <f t="shared" si="1464"/>
        <v>2.4394999999999998</v>
      </c>
      <c r="AV42" s="102">
        <f t="shared" si="1465"/>
        <v>5.9499999999999442E-2</v>
      </c>
      <c r="AW42" s="58">
        <f t="shared" si="1785"/>
        <v>4.0999999999999995E-2</v>
      </c>
      <c r="AX42" s="96">
        <v>0.28000000000000003</v>
      </c>
      <c r="AY42" s="101">
        <v>8.5</v>
      </c>
      <c r="AZ42" s="61">
        <f t="shared" si="1466"/>
        <v>2.3800000000000003</v>
      </c>
      <c r="BA42" s="102">
        <f t="shared" si="1467"/>
        <v>0</v>
      </c>
      <c r="BB42" s="58">
        <f t="shared" si="1468"/>
        <v>9.3333333333333338E-2</v>
      </c>
      <c r="BC42" s="96"/>
      <c r="BD42" s="101">
        <f>VLOOKUP($B42,'Prix MP'!$A$6:$F$187,4,FALSE)</f>
        <v>8.5</v>
      </c>
      <c r="BE42" s="61">
        <f t="shared" si="1469"/>
        <v>0</v>
      </c>
      <c r="BF42" s="102">
        <f t="shared" si="1470"/>
        <v>0</v>
      </c>
      <c r="BG42" s="58" t="e">
        <f t="shared" si="1471"/>
        <v>#DIV/0!</v>
      </c>
      <c r="BH42" s="96"/>
      <c r="BI42" s="101">
        <f>VLOOKUP($B42,'Prix MP'!$A$6:$F$187,4,FALSE)</f>
        <v>8.5</v>
      </c>
      <c r="BJ42" s="61">
        <f t="shared" si="1472"/>
        <v>0</v>
      </c>
      <c r="BK42" s="102">
        <f t="shared" si="1473"/>
        <v>0</v>
      </c>
      <c r="BL42" s="58" t="e">
        <f t="shared" si="1474"/>
        <v>#DIV/0!</v>
      </c>
      <c r="BM42" s="96"/>
      <c r="BN42" s="101">
        <f>VLOOKUP($B42,'Prix MP'!$A$6:$F$187,4,FALSE)</f>
        <v>8.5</v>
      </c>
      <c r="BO42" s="61">
        <f t="shared" si="1475"/>
        <v>0</v>
      </c>
      <c r="BP42" s="102">
        <f t="shared" si="1476"/>
        <v>0</v>
      </c>
      <c r="BQ42" s="58" t="e">
        <f t="shared" si="1477"/>
        <v>#DIV/0!</v>
      </c>
      <c r="BR42" s="96"/>
      <c r="BS42" s="101">
        <f>VLOOKUP($B42,'Prix MP'!$A$6:$F$187,4,FALSE)</f>
        <v>8.5</v>
      </c>
      <c r="BT42" s="61">
        <f t="shared" si="1478"/>
        <v>0</v>
      </c>
      <c r="BU42" s="102">
        <f t="shared" si="1479"/>
        <v>0</v>
      </c>
      <c r="BV42" s="58" t="e">
        <f t="shared" si="1480"/>
        <v>#DIV/0!</v>
      </c>
      <c r="BW42" s="96"/>
      <c r="BX42" s="101">
        <f>VLOOKUP($B42,'Prix MP'!$A$6:$F$187,4,FALSE)</f>
        <v>8.5</v>
      </c>
      <c r="BY42" s="61">
        <f t="shared" si="1481"/>
        <v>0</v>
      </c>
      <c r="BZ42" s="102">
        <f t="shared" si="1482"/>
        <v>0</v>
      </c>
      <c r="CA42" s="58" t="e">
        <f t="shared" si="1483"/>
        <v>#DIV/0!</v>
      </c>
      <c r="CB42" s="96"/>
      <c r="CC42" s="101">
        <f>VLOOKUP($B42,'Prix MP'!$A$6:$F$187,4,FALSE)</f>
        <v>8.5</v>
      </c>
      <c r="CD42" s="61">
        <f t="shared" si="1484"/>
        <v>0</v>
      </c>
      <c r="CE42" s="102">
        <f t="shared" si="1485"/>
        <v>0</v>
      </c>
      <c r="CF42" s="58" t="e">
        <f t="shared" si="1486"/>
        <v>#DIV/0!</v>
      </c>
      <c r="CG42" s="96"/>
      <c r="CH42" s="101">
        <f>VLOOKUP($B42,'Prix MP'!$A$6:$F$187,4,FALSE)</f>
        <v>8.5</v>
      </c>
      <c r="CI42" s="61">
        <f t="shared" si="1487"/>
        <v>0</v>
      </c>
      <c r="CJ42" s="102">
        <f t="shared" si="1488"/>
        <v>0</v>
      </c>
      <c r="CK42" s="58" t="e">
        <f t="shared" si="1489"/>
        <v>#DIV/0!</v>
      </c>
      <c r="CL42" s="96"/>
      <c r="CM42" s="101">
        <f>VLOOKUP($B42,'Prix MP'!$A$6:$F$187,4,FALSE)</f>
        <v>8.5</v>
      </c>
      <c r="CN42" s="61">
        <f t="shared" si="1490"/>
        <v>0</v>
      </c>
      <c r="CO42" s="102">
        <f t="shared" si="1491"/>
        <v>0</v>
      </c>
      <c r="CP42" s="58" t="e">
        <f t="shared" si="1492"/>
        <v>#DIV/0!</v>
      </c>
      <c r="CQ42" s="96"/>
      <c r="CR42" s="101">
        <f>VLOOKUP($B42,'Prix MP'!$A$6:$F$187,4,FALSE)</f>
        <v>8.5</v>
      </c>
      <c r="CS42" s="61">
        <f t="shared" si="1493"/>
        <v>0</v>
      </c>
      <c r="CT42" s="102">
        <f t="shared" si="1494"/>
        <v>0</v>
      </c>
      <c r="CU42" s="58" t="e">
        <f t="shared" si="1495"/>
        <v>#DIV/0!</v>
      </c>
      <c r="CV42" s="96"/>
      <c r="CW42" s="101">
        <f>VLOOKUP($B42,'Prix MP'!$A$6:$F$187,4,FALSE)</f>
        <v>8.5</v>
      </c>
      <c r="CX42" s="61">
        <f t="shared" si="1496"/>
        <v>0</v>
      </c>
      <c r="CY42" s="102">
        <f t="shared" si="1497"/>
        <v>0</v>
      </c>
      <c r="CZ42" s="58" t="e">
        <f t="shared" si="1498"/>
        <v>#DIV/0!</v>
      </c>
      <c r="DA42" s="96"/>
      <c r="DB42" s="101">
        <f>VLOOKUP($B42,'Prix MP'!$A$6:$F$187,4,FALSE)</f>
        <v>8.5</v>
      </c>
      <c r="DC42" s="61">
        <f t="shared" si="1499"/>
        <v>0</v>
      </c>
      <c r="DD42" s="102">
        <f t="shared" si="1500"/>
        <v>0</v>
      </c>
      <c r="DE42" s="58" t="e">
        <f t="shared" si="1501"/>
        <v>#DIV/0!</v>
      </c>
      <c r="DF42" s="96"/>
      <c r="DG42" s="101">
        <f>VLOOKUP($B42,'Prix MP'!$A$6:$F$187,4,FALSE)</f>
        <v>8.5</v>
      </c>
      <c r="DH42" s="61">
        <f t="shared" si="1502"/>
        <v>0</v>
      </c>
      <c r="DI42" s="102">
        <f t="shared" si="1503"/>
        <v>0</v>
      </c>
      <c r="DJ42" s="58" t="e">
        <f t="shared" si="1504"/>
        <v>#DIV/0!</v>
      </c>
      <c r="DK42" s="96"/>
      <c r="DL42" s="101">
        <f>VLOOKUP($B42,'Prix MP'!$A$6:$F$187,4,FALSE)</f>
        <v>8.5</v>
      </c>
      <c r="DM42" s="61">
        <f t="shared" si="1505"/>
        <v>0</v>
      </c>
      <c r="DN42" s="102">
        <f t="shared" si="1506"/>
        <v>0</v>
      </c>
      <c r="DO42" s="58" t="e">
        <f t="shared" si="1507"/>
        <v>#DIV/0!</v>
      </c>
      <c r="DP42" s="96"/>
      <c r="DQ42" s="101">
        <f>VLOOKUP($B42,'Prix MP'!$A$6:$F$187,4,FALSE)</f>
        <v>8.5</v>
      </c>
      <c r="DR42" s="61">
        <f t="shared" si="1508"/>
        <v>0</v>
      </c>
      <c r="DS42" s="102">
        <f t="shared" si="1509"/>
        <v>0</v>
      </c>
      <c r="DT42" s="58" t="e">
        <f t="shared" si="1510"/>
        <v>#DIV/0!</v>
      </c>
      <c r="DU42" s="96"/>
      <c r="DV42" s="101">
        <f>VLOOKUP($B42,'Prix MP'!$A$6:$F$187,4,FALSE)</f>
        <v>8.5</v>
      </c>
      <c r="DW42" s="61">
        <f t="shared" si="1511"/>
        <v>0</v>
      </c>
      <c r="DX42" s="102">
        <f t="shared" si="1512"/>
        <v>0</v>
      </c>
      <c r="DY42" s="58" t="e">
        <f t="shared" si="1513"/>
        <v>#DIV/0!</v>
      </c>
      <c r="DZ42" s="96"/>
      <c r="EA42" s="101">
        <f>VLOOKUP($B42,'Prix MP'!$A$6:$F$187,4,FALSE)</f>
        <v>8.5</v>
      </c>
      <c r="EB42" s="61">
        <f t="shared" si="1514"/>
        <v>0</v>
      </c>
      <c r="EC42" s="102">
        <f t="shared" si="1515"/>
        <v>0</v>
      </c>
      <c r="ED42" s="58" t="e">
        <f t="shared" si="1516"/>
        <v>#DIV/0!</v>
      </c>
      <c r="EE42" s="96"/>
      <c r="EF42" s="101">
        <f>VLOOKUP($B42,'Prix MP'!$A$6:$F$187,4,FALSE)</f>
        <v>8.5</v>
      </c>
      <c r="EG42" s="61">
        <f t="shared" si="1517"/>
        <v>0</v>
      </c>
      <c r="EH42" s="102">
        <f t="shared" si="1518"/>
        <v>0</v>
      </c>
      <c r="EI42" s="58" t="e">
        <f t="shared" si="1519"/>
        <v>#DIV/0!</v>
      </c>
      <c r="EJ42" s="96"/>
      <c r="EK42" s="101">
        <f>VLOOKUP($B42,'Prix MP'!$A$6:$F$187,4,FALSE)</f>
        <v>8.5</v>
      </c>
      <c r="EL42" s="61">
        <f t="shared" si="1520"/>
        <v>0</v>
      </c>
      <c r="EM42" s="102">
        <f t="shared" si="1521"/>
        <v>0</v>
      </c>
      <c r="EN42" s="58" t="e">
        <f t="shared" si="1522"/>
        <v>#DIV/0!</v>
      </c>
      <c r="EO42" s="96"/>
      <c r="EP42" s="101">
        <f>VLOOKUP($B42,'Prix MP'!$A$6:$F$187,4,FALSE)</f>
        <v>8.5</v>
      </c>
      <c r="EQ42" s="61">
        <f t="shared" si="1523"/>
        <v>0</v>
      </c>
      <c r="ER42" s="102">
        <f t="shared" si="1524"/>
        <v>0</v>
      </c>
      <c r="ES42" s="58" t="e">
        <f t="shared" si="1525"/>
        <v>#DIV/0!</v>
      </c>
      <c r="ET42" s="96"/>
      <c r="EU42" s="101">
        <f>VLOOKUP($B42,'Prix MP'!$A$6:$F$187,4,FALSE)</f>
        <v>8.5</v>
      </c>
      <c r="EV42" s="61">
        <f t="shared" si="1526"/>
        <v>0</v>
      </c>
      <c r="EW42" s="102">
        <f t="shared" si="1527"/>
        <v>0</v>
      </c>
      <c r="EX42" s="58" t="e">
        <f t="shared" si="1528"/>
        <v>#DIV/0!</v>
      </c>
      <c r="EY42" s="96"/>
      <c r="EZ42" s="101">
        <f>VLOOKUP($B42,'Prix MP'!$A$6:$F$187,4,FALSE)</f>
        <v>8.5</v>
      </c>
      <c r="FA42" s="61">
        <f t="shared" si="1529"/>
        <v>0</v>
      </c>
      <c r="FB42" s="102">
        <f t="shared" si="1530"/>
        <v>0</v>
      </c>
      <c r="FC42" s="58" t="e">
        <f t="shared" si="1531"/>
        <v>#DIV/0!</v>
      </c>
      <c r="FD42" s="96"/>
      <c r="FE42" s="101">
        <f>VLOOKUP($B42,'Prix MP'!$A$6:$F$187,4,FALSE)</f>
        <v>8.5</v>
      </c>
      <c r="FF42" s="61">
        <f t="shared" si="1532"/>
        <v>0</v>
      </c>
      <c r="FG42" s="102">
        <f t="shared" si="1533"/>
        <v>0</v>
      </c>
      <c r="FH42" s="58" t="e">
        <f t="shared" si="1534"/>
        <v>#DIV/0!</v>
      </c>
      <c r="FI42" s="96"/>
      <c r="FJ42" s="101">
        <f>VLOOKUP($B42,'Prix MP'!$A$6:$F$187,4,FALSE)</f>
        <v>8.5</v>
      </c>
      <c r="FK42" s="61">
        <f t="shared" si="1535"/>
        <v>0</v>
      </c>
      <c r="FL42" s="102">
        <f t="shared" si="1536"/>
        <v>0</v>
      </c>
      <c r="FM42" s="58" t="e">
        <f t="shared" si="1537"/>
        <v>#DIV/0!</v>
      </c>
      <c r="FN42" s="96"/>
      <c r="FO42" s="101">
        <f>VLOOKUP($B42,'Prix MP'!$A$6:$F$187,4,FALSE)</f>
        <v>8.5</v>
      </c>
      <c r="FP42" s="61">
        <f t="shared" si="1538"/>
        <v>0</v>
      </c>
      <c r="FQ42" s="102">
        <f t="shared" si="1539"/>
        <v>0</v>
      </c>
      <c r="FR42" s="58" t="e">
        <f t="shared" si="1540"/>
        <v>#DIV/0!</v>
      </c>
      <c r="FS42" s="96"/>
      <c r="FT42" s="101">
        <f>VLOOKUP($B42,'Prix MP'!$A$6:$F$187,4,FALSE)</f>
        <v>8.5</v>
      </c>
      <c r="FU42" s="61">
        <f t="shared" si="1541"/>
        <v>0</v>
      </c>
      <c r="FV42" s="102">
        <f t="shared" si="1542"/>
        <v>0</v>
      </c>
      <c r="FW42" s="58" t="e">
        <f t="shared" si="1543"/>
        <v>#DIV/0!</v>
      </c>
      <c r="FX42" s="96"/>
      <c r="FY42" s="101">
        <f>VLOOKUP($B42,'Prix MP'!$A$6:$F$187,4,FALSE)</f>
        <v>8.5</v>
      </c>
      <c r="FZ42" s="61">
        <f t="shared" si="1544"/>
        <v>0</v>
      </c>
      <c r="GA42" s="102">
        <f t="shared" si="1545"/>
        <v>0</v>
      </c>
      <c r="GB42" s="58" t="e">
        <f t="shared" si="1546"/>
        <v>#DIV/0!</v>
      </c>
      <c r="GC42" s="96"/>
      <c r="GD42" s="101">
        <f>VLOOKUP($B42,'Prix MP'!$A$6:$F$187,4,FALSE)</f>
        <v>8.5</v>
      </c>
      <c r="GE42" s="61">
        <f t="shared" si="1547"/>
        <v>0</v>
      </c>
      <c r="GF42" s="102">
        <f t="shared" si="1548"/>
        <v>0</v>
      </c>
      <c r="GG42" s="58" t="e">
        <f t="shared" si="1549"/>
        <v>#DIV/0!</v>
      </c>
      <c r="GH42" s="96"/>
      <c r="GI42" s="101">
        <f>VLOOKUP($B42,'Prix MP'!$A$6:$F$187,4,FALSE)</f>
        <v>8.5</v>
      </c>
      <c r="GJ42" s="61">
        <f t="shared" si="1550"/>
        <v>0</v>
      </c>
      <c r="GK42" s="102">
        <f t="shared" si="1551"/>
        <v>0</v>
      </c>
      <c r="GL42" s="58" t="e">
        <f t="shared" si="1552"/>
        <v>#DIV/0!</v>
      </c>
      <c r="GM42" s="96"/>
      <c r="GN42" s="101">
        <f>VLOOKUP($B42,'Prix MP'!$A$6:$F$187,4,FALSE)</f>
        <v>8.5</v>
      </c>
      <c r="GO42" s="61">
        <f t="shared" si="1553"/>
        <v>0</v>
      </c>
      <c r="GP42" s="102">
        <f t="shared" si="1554"/>
        <v>0</v>
      </c>
      <c r="GQ42" s="58" t="e">
        <f t="shared" si="1555"/>
        <v>#DIV/0!</v>
      </c>
      <c r="GR42" s="96"/>
      <c r="GS42" s="101">
        <f>VLOOKUP($B42,'Prix MP'!$A$6:$F$187,4,FALSE)</f>
        <v>8.5</v>
      </c>
      <c r="GT42" s="61">
        <f t="shared" si="1556"/>
        <v>0</v>
      </c>
      <c r="GU42" s="102">
        <f t="shared" si="1557"/>
        <v>0</v>
      </c>
      <c r="GV42" s="58" t="e">
        <f t="shared" si="1558"/>
        <v>#DIV/0!</v>
      </c>
      <c r="GW42" s="96"/>
      <c r="GX42" s="101">
        <f>VLOOKUP($B42,'Prix MP'!$A$6:$F$187,4,FALSE)</f>
        <v>8.5</v>
      </c>
      <c r="GY42" s="61">
        <f t="shared" si="1559"/>
        <v>0</v>
      </c>
      <c r="GZ42" s="102">
        <f t="shared" si="1560"/>
        <v>0</v>
      </c>
      <c r="HA42" s="58" t="e">
        <f t="shared" si="1561"/>
        <v>#DIV/0!</v>
      </c>
      <c r="HB42" s="96"/>
      <c r="HC42" s="101">
        <f>VLOOKUP($B42,'Prix MP'!$A$6:$F$187,4,FALSE)</f>
        <v>8.5</v>
      </c>
      <c r="HD42" s="61">
        <f t="shared" si="1562"/>
        <v>0</v>
      </c>
      <c r="HE42" s="102">
        <f t="shared" si="1563"/>
        <v>0</v>
      </c>
      <c r="HF42" s="58" t="e">
        <f t="shared" si="1564"/>
        <v>#DIV/0!</v>
      </c>
      <c r="HG42" s="96"/>
      <c r="HH42" s="101">
        <f>VLOOKUP($B42,'Prix MP'!$A$6:$F$187,4,FALSE)</f>
        <v>8.5</v>
      </c>
      <c r="HI42" s="61">
        <f t="shared" si="1565"/>
        <v>0</v>
      </c>
      <c r="HJ42" s="102">
        <f t="shared" si="1566"/>
        <v>0</v>
      </c>
      <c r="HK42" s="58" t="e">
        <f t="shared" si="1567"/>
        <v>#DIV/0!</v>
      </c>
      <c r="HL42" s="96"/>
      <c r="HM42" s="101">
        <f>VLOOKUP($B42,'Prix MP'!$A$6:$F$187,4,FALSE)</f>
        <v>8.5</v>
      </c>
      <c r="HN42" s="61">
        <f t="shared" si="1568"/>
        <v>0</v>
      </c>
      <c r="HO42" s="102">
        <f t="shared" si="1569"/>
        <v>0</v>
      </c>
      <c r="HP42" s="58" t="e">
        <f t="shared" si="1570"/>
        <v>#DIV/0!</v>
      </c>
      <c r="HQ42" s="96"/>
      <c r="HR42" s="101">
        <f>VLOOKUP($B42,'Prix MP'!$A$6:$F$187,4,FALSE)</f>
        <v>8.5</v>
      </c>
      <c r="HS42" s="61">
        <f t="shared" si="1571"/>
        <v>0</v>
      </c>
      <c r="HT42" s="102">
        <f t="shared" si="1572"/>
        <v>0</v>
      </c>
      <c r="HU42" s="58" t="e">
        <f t="shared" si="1573"/>
        <v>#DIV/0!</v>
      </c>
      <c r="HV42" s="96"/>
      <c r="HW42" s="101">
        <f>VLOOKUP($B42,'Prix MP'!$A$6:$F$187,4,FALSE)</f>
        <v>8.5</v>
      </c>
      <c r="HX42" s="61">
        <f t="shared" si="1574"/>
        <v>0</v>
      </c>
      <c r="HY42" s="102">
        <f t="shared" si="1575"/>
        <v>0</v>
      </c>
      <c r="HZ42" s="58" t="e">
        <f t="shared" si="1576"/>
        <v>#DIV/0!</v>
      </c>
      <c r="IA42" s="96"/>
      <c r="IB42" s="101">
        <f>VLOOKUP($B42,'Prix MP'!$A$6:$F$187,4,FALSE)</f>
        <v>8.5</v>
      </c>
      <c r="IC42" s="61">
        <f t="shared" si="1577"/>
        <v>0</v>
      </c>
      <c r="ID42" s="102">
        <f t="shared" si="1578"/>
        <v>0</v>
      </c>
      <c r="IE42" s="58" t="e">
        <f t="shared" si="1579"/>
        <v>#DIV/0!</v>
      </c>
      <c r="IF42" s="96"/>
      <c r="IG42" s="101">
        <f>VLOOKUP($B42,'Prix MP'!$A$6:$F$187,4,FALSE)</f>
        <v>8.5</v>
      </c>
      <c r="IH42" s="61">
        <f t="shared" si="1580"/>
        <v>0</v>
      </c>
      <c r="II42" s="102">
        <f t="shared" si="1581"/>
        <v>0</v>
      </c>
      <c r="IJ42" s="58" t="e">
        <f t="shared" si="1582"/>
        <v>#DIV/0!</v>
      </c>
      <c r="IK42" s="96"/>
      <c r="IL42" s="101">
        <f>VLOOKUP($B42,'Prix MP'!$A$6:$F$187,4,FALSE)</f>
        <v>8.5</v>
      </c>
      <c r="IM42" s="61">
        <f t="shared" si="1583"/>
        <v>0</v>
      </c>
      <c r="IN42" s="102">
        <f t="shared" si="1584"/>
        <v>0</v>
      </c>
      <c r="IO42" s="58" t="e">
        <f t="shared" si="1585"/>
        <v>#DIV/0!</v>
      </c>
      <c r="IP42" s="96"/>
      <c r="IQ42" s="101">
        <f>VLOOKUP($B42,'Prix MP'!$A$6:$F$187,4,FALSE)</f>
        <v>8.5</v>
      </c>
      <c r="IR42" s="61">
        <f t="shared" si="1586"/>
        <v>0</v>
      </c>
      <c r="IS42" s="102">
        <f t="shared" si="1587"/>
        <v>0</v>
      </c>
      <c r="IT42" s="58" t="e">
        <f t="shared" si="1588"/>
        <v>#DIV/0!</v>
      </c>
      <c r="IU42" s="96"/>
      <c r="IV42" s="101">
        <f>VLOOKUP($B42,'Prix MP'!$A$6:$F$187,4,FALSE)</f>
        <v>8.5</v>
      </c>
      <c r="IW42" s="61">
        <f t="shared" si="1589"/>
        <v>0</v>
      </c>
      <c r="IX42" s="102">
        <f t="shared" si="1590"/>
        <v>0</v>
      </c>
      <c r="IY42" s="58" t="e">
        <f t="shared" si="1591"/>
        <v>#DIV/0!</v>
      </c>
      <c r="IZ42" s="96"/>
      <c r="JA42" s="101">
        <f>VLOOKUP($B42,'Prix MP'!$A$6:$F$187,4,FALSE)</f>
        <v>8.5</v>
      </c>
      <c r="JB42" s="61">
        <f t="shared" si="1592"/>
        <v>0</v>
      </c>
      <c r="JC42" s="102">
        <f t="shared" si="1593"/>
        <v>0</v>
      </c>
      <c r="JD42" s="58" t="e">
        <f t="shared" si="1594"/>
        <v>#DIV/0!</v>
      </c>
      <c r="JE42" s="96"/>
      <c r="JF42" s="101">
        <f>VLOOKUP($B42,'Prix MP'!$A$6:$F$187,4,FALSE)</f>
        <v>8.5</v>
      </c>
      <c r="JG42" s="61">
        <f t="shared" si="1595"/>
        <v>0</v>
      </c>
      <c r="JH42" s="102">
        <f t="shared" si="1596"/>
        <v>0</v>
      </c>
      <c r="JI42" s="58" t="e">
        <f t="shared" si="1597"/>
        <v>#DIV/0!</v>
      </c>
      <c r="JJ42" s="96"/>
      <c r="JK42" s="101">
        <f>VLOOKUP($B42,'Prix MP'!$A$6:$F$187,4,FALSE)</f>
        <v>8.5</v>
      </c>
      <c r="JL42" s="61">
        <f t="shared" si="1598"/>
        <v>0</v>
      </c>
      <c r="JM42" s="102">
        <f t="shared" si="1599"/>
        <v>0</v>
      </c>
      <c r="JN42" s="58" t="e">
        <f t="shared" si="1600"/>
        <v>#DIV/0!</v>
      </c>
      <c r="JO42" s="96"/>
      <c r="JP42" s="101">
        <f>VLOOKUP($B42,'Prix MP'!$A$6:$F$187,4,FALSE)</f>
        <v>8.5</v>
      </c>
      <c r="JQ42" s="61">
        <f t="shared" si="1601"/>
        <v>0</v>
      </c>
      <c r="JR42" s="102">
        <f t="shared" si="1602"/>
        <v>0</v>
      </c>
      <c r="JS42" s="58" t="e">
        <f t="shared" si="1603"/>
        <v>#DIV/0!</v>
      </c>
      <c r="JT42" s="96"/>
      <c r="JU42" s="101">
        <f>VLOOKUP($B42,'Prix MP'!$A$6:$F$187,4,FALSE)</f>
        <v>8.5</v>
      </c>
      <c r="JV42" s="61">
        <f t="shared" si="1604"/>
        <v>0</v>
      </c>
      <c r="JW42" s="102">
        <f t="shared" si="1605"/>
        <v>0</v>
      </c>
      <c r="JX42" s="58" t="e">
        <f t="shared" si="1606"/>
        <v>#DIV/0!</v>
      </c>
      <c r="JY42" s="96"/>
      <c r="JZ42" s="101">
        <f>VLOOKUP($B42,'Prix MP'!$A$6:$F$187,4,FALSE)</f>
        <v>8.5</v>
      </c>
      <c r="KA42" s="61">
        <f t="shared" si="1607"/>
        <v>0</v>
      </c>
      <c r="KB42" s="102">
        <f t="shared" si="1608"/>
        <v>0</v>
      </c>
      <c r="KC42" s="58" t="e">
        <f t="shared" si="1609"/>
        <v>#DIV/0!</v>
      </c>
      <c r="KD42" s="96"/>
      <c r="KE42" s="101">
        <f>VLOOKUP($B42,'Prix MP'!$A$6:$F$187,4,FALSE)</f>
        <v>8.5</v>
      </c>
      <c r="KF42" s="61">
        <f t="shared" si="1610"/>
        <v>0</v>
      </c>
      <c r="KG42" s="102">
        <f t="shared" si="1611"/>
        <v>0</v>
      </c>
      <c r="KH42" s="58" t="e">
        <f t="shared" si="1612"/>
        <v>#DIV/0!</v>
      </c>
      <c r="KI42" s="96"/>
      <c r="KJ42" s="101">
        <f>VLOOKUP($B42,'Prix MP'!$A$6:$F$187,4,FALSE)</f>
        <v>8.5</v>
      </c>
      <c r="KK42" s="61">
        <f t="shared" si="1613"/>
        <v>0</v>
      </c>
      <c r="KL42" s="102">
        <f t="shared" si="1614"/>
        <v>0</v>
      </c>
      <c r="KM42" s="58" t="e">
        <f t="shared" si="1615"/>
        <v>#DIV/0!</v>
      </c>
      <c r="KN42" s="96"/>
      <c r="KO42" s="101">
        <f>VLOOKUP($B42,'Prix MP'!$A$6:$F$187,4,FALSE)</f>
        <v>8.5</v>
      </c>
      <c r="KP42" s="61">
        <f t="shared" si="1616"/>
        <v>0</v>
      </c>
      <c r="KQ42" s="102">
        <f t="shared" si="1617"/>
        <v>0</v>
      </c>
      <c r="KR42" s="58" t="e">
        <f t="shared" si="1618"/>
        <v>#DIV/0!</v>
      </c>
      <c r="KS42" s="96"/>
      <c r="KT42" s="101">
        <f>VLOOKUP($B42,'Prix MP'!$A$6:$F$187,4,FALSE)</f>
        <v>8.5</v>
      </c>
      <c r="KU42" s="61">
        <f t="shared" si="1619"/>
        <v>0</v>
      </c>
      <c r="KV42" s="102">
        <f t="shared" si="1620"/>
        <v>0</v>
      </c>
      <c r="KW42" s="58" t="e">
        <f t="shared" si="1621"/>
        <v>#DIV/0!</v>
      </c>
      <c r="KX42" s="96"/>
      <c r="KY42" s="101">
        <f>VLOOKUP($B42,'Prix MP'!$A$6:$F$187,4,FALSE)</f>
        <v>8.5</v>
      </c>
      <c r="KZ42" s="61">
        <f t="shared" si="1622"/>
        <v>0</v>
      </c>
      <c r="LA42" s="102">
        <f t="shared" si="1623"/>
        <v>0</v>
      </c>
      <c r="LB42" s="58" t="e">
        <f t="shared" si="1624"/>
        <v>#DIV/0!</v>
      </c>
      <c r="LC42" s="96"/>
      <c r="LD42" s="101">
        <f>VLOOKUP($B42,'Prix MP'!$A$6:$F$187,4,FALSE)</f>
        <v>8.5</v>
      </c>
      <c r="LE42" s="61">
        <f t="shared" si="1625"/>
        <v>0</v>
      </c>
      <c r="LF42" s="102">
        <f t="shared" si="1626"/>
        <v>0</v>
      </c>
      <c r="LG42" s="58" t="e">
        <f t="shared" si="1627"/>
        <v>#DIV/0!</v>
      </c>
      <c r="LH42" s="96"/>
      <c r="LI42" s="101">
        <f>VLOOKUP($B42,'Prix MP'!$A$6:$F$187,4,FALSE)</f>
        <v>8.5</v>
      </c>
      <c r="LJ42" s="61">
        <f t="shared" si="1628"/>
        <v>0</v>
      </c>
      <c r="LK42" s="102">
        <f t="shared" si="1629"/>
        <v>0</v>
      </c>
      <c r="LL42" s="58" t="e">
        <f t="shared" si="1630"/>
        <v>#DIV/0!</v>
      </c>
      <c r="LM42" s="96"/>
      <c r="LN42" s="101">
        <f>VLOOKUP($B42,'Prix MP'!$A$6:$F$187,4,FALSE)</f>
        <v>8.5</v>
      </c>
      <c r="LO42" s="61">
        <f t="shared" si="1631"/>
        <v>0</v>
      </c>
      <c r="LP42" s="102">
        <f t="shared" si="1632"/>
        <v>0</v>
      </c>
      <c r="LQ42" s="58" t="e">
        <f t="shared" si="1633"/>
        <v>#DIV/0!</v>
      </c>
      <c r="LR42" s="96"/>
      <c r="LS42" s="101">
        <f>VLOOKUP($B42,'Prix MP'!$A$6:$F$187,4,FALSE)</f>
        <v>8.5</v>
      </c>
      <c r="LT42" s="61">
        <f t="shared" si="1634"/>
        <v>0</v>
      </c>
      <c r="LU42" s="102">
        <f t="shared" si="1635"/>
        <v>0</v>
      </c>
      <c r="LV42" s="58" t="e">
        <f t="shared" si="1636"/>
        <v>#DIV/0!</v>
      </c>
      <c r="LW42" s="96"/>
      <c r="LX42" s="101">
        <f>VLOOKUP($B42,'Prix MP'!$A$6:$F$187,4,FALSE)</f>
        <v>8.5</v>
      </c>
      <c r="LY42" s="61">
        <f t="shared" si="1637"/>
        <v>0</v>
      </c>
      <c r="LZ42" s="102">
        <f t="shared" si="1638"/>
        <v>0</v>
      </c>
      <c r="MA42" s="58" t="e">
        <f t="shared" si="1639"/>
        <v>#DIV/0!</v>
      </c>
      <c r="MB42" s="96"/>
      <c r="MC42" s="101">
        <f>VLOOKUP($B42,'Prix MP'!$A$6:$F$187,4,FALSE)</f>
        <v>8.5</v>
      </c>
      <c r="MD42" s="61">
        <f t="shared" si="1640"/>
        <v>0</v>
      </c>
      <c r="ME42" s="102">
        <f t="shared" si="1641"/>
        <v>0</v>
      </c>
      <c r="MF42" s="58" t="e">
        <f t="shared" si="1642"/>
        <v>#DIV/0!</v>
      </c>
      <c r="MG42" s="96"/>
      <c r="MH42" s="101">
        <f>VLOOKUP($B42,'Prix MP'!$A$6:$F$187,4,FALSE)</f>
        <v>8.5</v>
      </c>
      <c r="MI42" s="61">
        <f t="shared" si="1643"/>
        <v>0</v>
      </c>
      <c r="MJ42" s="102">
        <f t="shared" si="1644"/>
        <v>0</v>
      </c>
      <c r="MK42" s="58" t="e">
        <f t="shared" si="1645"/>
        <v>#DIV/0!</v>
      </c>
      <c r="ML42" s="96"/>
      <c r="MM42" s="101">
        <f>VLOOKUP($B42,'Prix MP'!$A$6:$F$187,4,FALSE)</f>
        <v>8.5</v>
      </c>
      <c r="MN42" s="61">
        <f t="shared" si="1646"/>
        <v>0</v>
      </c>
      <c r="MO42" s="102">
        <f t="shared" si="1647"/>
        <v>0</v>
      </c>
      <c r="MP42" s="58" t="e">
        <f t="shared" si="1648"/>
        <v>#DIV/0!</v>
      </c>
      <c r="MQ42" s="96"/>
      <c r="MR42" s="101">
        <f>VLOOKUP($B42,'Prix MP'!$A$6:$F$187,4,FALSE)</f>
        <v>8.5</v>
      </c>
      <c r="MS42" s="61">
        <f t="shared" si="1649"/>
        <v>0</v>
      </c>
      <c r="MT42" s="102">
        <f t="shared" si="1650"/>
        <v>0</v>
      </c>
      <c r="MU42" s="58" t="e">
        <f t="shared" si="1651"/>
        <v>#DIV/0!</v>
      </c>
      <c r="MV42" s="96"/>
      <c r="MW42" s="101">
        <f>VLOOKUP($B42,'Prix MP'!$A$6:$F$187,4,FALSE)</f>
        <v>8.5</v>
      </c>
      <c r="MX42" s="61">
        <f t="shared" si="1652"/>
        <v>0</v>
      </c>
      <c r="MY42" s="102">
        <f t="shared" si="1653"/>
        <v>0</v>
      </c>
      <c r="MZ42" s="58" t="e">
        <f t="shared" si="1654"/>
        <v>#DIV/0!</v>
      </c>
      <c r="NA42" s="96"/>
      <c r="NB42" s="101">
        <f>VLOOKUP($B42,'Prix MP'!$A$6:$F$187,4,FALSE)</f>
        <v>8.5</v>
      </c>
      <c r="NC42" s="61">
        <f t="shared" si="1655"/>
        <v>0</v>
      </c>
      <c r="ND42" s="102">
        <f t="shared" si="1656"/>
        <v>0</v>
      </c>
      <c r="NE42" s="58" t="e">
        <f t="shared" si="1657"/>
        <v>#DIV/0!</v>
      </c>
      <c r="NF42" s="96"/>
      <c r="NG42" s="101">
        <f>VLOOKUP($B42,'Prix MP'!$A$6:$F$187,4,FALSE)</f>
        <v>8.5</v>
      </c>
      <c r="NH42" s="61">
        <f t="shared" si="1658"/>
        <v>0</v>
      </c>
      <c r="NI42" s="102">
        <f t="shared" si="1659"/>
        <v>0</v>
      </c>
      <c r="NJ42" s="58" t="e">
        <f t="shared" si="1660"/>
        <v>#DIV/0!</v>
      </c>
      <c r="NK42" s="96"/>
      <c r="NL42" s="101">
        <f>VLOOKUP($B42,'Prix MP'!$A$6:$F$187,4,FALSE)</f>
        <v>8.5</v>
      </c>
      <c r="NM42" s="61">
        <f t="shared" si="1661"/>
        <v>0</v>
      </c>
      <c r="NN42" s="102">
        <f t="shared" si="1662"/>
        <v>0</v>
      </c>
      <c r="NO42" s="58" t="e">
        <f t="shared" si="1663"/>
        <v>#DIV/0!</v>
      </c>
      <c r="NP42" s="96"/>
      <c r="NQ42" s="101">
        <f>VLOOKUP($B42,'Prix MP'!$A$6:$F$187,4,FALSE)</f>
        <v>8.5</v>
      </c>
      <c r="NR42" s="61">
        <f t="shared" si="1664"/>
        <v>0</v>
      </c>
      <c r="NS42" s="102">
        <f t="shared" si="1665"/>
        <v>0</v>
      </c>
      <c r="NT42" s="58" t="e">
        <f t="shared" si="1666"/>
        <v>#DIV/0!</v>
      </c>
      <c r="NU42" s="96"/>
      <c r="NV42" s="101">
        <f>VLOOKUP($B42,'Prix MP'!$A$6:$F$187,4,FALSE)</f>
        <v>8.5</v>
      </c>
      <c r="NW42" s="61">
        <f t="shared" si="1667"/>
        <v>0</v>
      </c>
      <c r="NX42" s="102">
        <f t="shared" si="1668"/>
        <v>0</v>
      </c>
      <c r="NY42" s="58" t="e">
        <f t="shared" si="1669"/>
        <v>#DIV/0!</v>
      </c>
      <c r="NZ42" s="96"/>
      <c r="OA42" s="101">
        <f>VLOOKUP($B42,'Prix MP'!$A$6:$F$187,4,FALSE)</f>
        <v>8.5</v>
      </c>
      <c r="OB42" s="61">
        <f t="shared" si="1670"/>
        <v>0</v>
      </c>
      <c r="OC42" s="102">
        <f t="shared" si="1671"/>
        <v>0</v>
      </c>
      <c r="OD42" s="58" t="e">
        <f t="shared" si="1672"/>
        <v>#DIV/0!</v>
      </c>
      <c r="OE42" s="96"/>
      <c r="OF42" s="101">
        <f>VLOOKUP($B42,'Prix MP'!$A$6:$F$187,4,FALSE)</f>
        <v>8.5</v>
      </c>
      <c r="OG42" s="61">
        <f t="shared" si="1673"/>
        <v>0</v>
      </c>
      <c r="OH42" s="102">
        <f t="shared" si="1674"/>
        <v>0</v>
      </c>
      <c r="OI42" s="58" t="e">
        <f t="shared" si="1675"/>
        <v>#DIV/0!</v>
      </c>
      <c r="OJ42" s="96"/>
      <c r="OK42" s="101">
        <f>VLOOKUP($B42,'Prix MP'!$A$6:$F$187,4,FALSE)</f>
        <v>8.5</v>
      </c>
      <c r="OL42" s="61">
        <f t="shared" si="1676"/>
        <v>0</v>
      </c>
      <c r="OM42" s="102">
        <f t="shared" si="1677"/>
        <v>0</v>
      </c>
      <c r="ON42" s="58" t="e">
        <f t="shared" si="1678"/>
        <v>#DIV/0!</v>
      </c>
      <c r="OO42" s="96"/>
      <c r="OP42" s="101">
        <f>VLOOKUP($B42,'Prix MP'!$A$6:$F$187,4,FALSE)</f>
        <v>8.5</v>
      </c>
      <c r="OQ42" s="61">
        <f t="shared" si="1679"/>
        <v>0</v>
      </c>
      <c r="OR42" s="102">
        <f t="shared" si="1680"/>
        <v>0</v>
      </c>
      <c r="OS42" s="58" t="e">
        <f t="shared" si="1681"/>
        <v>#DIV/0!</v>
      </c>
      <c r="OT42" s="96"/>
      <c r="OU42" s="101">
        <f>VLOOKUP($B42,'Prix MP'!$A$6:$F$187,4,FALSE)</f>
        <v>8.5</v>
      </c>
      <c r="OV42" s="61">
        <f t="shared" si="1682"/>
        <v>0</v>
      </c>
      <c r="OW42" s="102">
        <f t="shared" si="1683"/>
        <v>0</v>
      </c>
      <c r="OX42" s="58" t="e">
        <f t="shared" si="1684"/>
        <v>#DIV/0!</v>
      </c>
      <c r="OY42" s="96"/>
      <c r="OZ42" s="101">
        <f>VLOOKUP($B42,'Prix MP'!$A$6:$F$187,4,FALSE)</f>
        <v>8.5</v>
      </c>
      <c r="PA42" s="61">
        <f t="shared" si="1685"/>
        <v>0</v>
      </c>
      <c r="PB42" s="102">
        <f t="shared" si="1686"/>
        <v>0</v>
      </c>
      <c r="PC42" s="58" t="e">
        <f t="shared" si="1687"/>
        <v>#DIV/0!</v>
      </c>
      <c r="PD42" s="96"/>
      <c r="PE42" s="101">
        <f>VLOOKUP($B42,'Prix MP'!$A$6:$F$187,4,FALSE)</f>
        <v>8.5</v>
      </c>
      <c r="PF42" s="61">
        <f t="shared" si="1688"/>
        <v>0</v>
      </c>
      <c r="PG42" s="102">
        <f t="shared" si="1689"/>
        <v>0</v>
      </c>
      <c r="PH42" s="58" t="e">
        <f t="shared" si="1690"/>
        <v>#DIV/0!</v>
      </c>
      <c r="PI42" s="96"/>
      <c r="PJ42" s="101">
        <f>VLOOKUP($B42,'Prix MP'!$A$6:$F$187,4,FALSE)</f>
        <v>8.5</v>
      </c>
      <c r="PK42" s="61">
        <f t="shared" si="1691"/>
        <v>0</v>
      </c>
      <c r="PL42" s="102">
        <f t="shared" si="1692"/>
        <v>0</v>
      </c>
      <c r="PM42" s="58" t="e">
        <f t="shared" si="1693"/>
        <v>#DIV/0!</v>
      </c>
      <c r="PN42" s="96"/>
      <c r="PO42" s="101">
        <f>VLOOKUP($B42,'Prix MP'!$A$6:$F$187,4,FALSE)</f>
        <v>8.5</v>
      </c>
      <c r="PP42" s="61">
        <f t="shared" si="1694"/>
        <v>0</v>
      </c>
      <c r="PQ42" s="102">
        <f t="shared" si="1695"/>
        <v>0</v>
      </c>
      <c r="PR42" s="58" t="e">
        <f t="shared" si="1696"/>
        <v>#DIV/0!</v>
      </c>
      <c r="PS42" s="96"/>
      <c r="PT42" s="101">
        <f>VLOOKUP($B42,'Prix MP'!$A$6:$F$187,4,FALSE)</f>
        <v>8.5</v>
      </c>
      <c r="PU42" s="61">
        <f t="shared" si="1697"/>
        <v>0</v>
      </c>
      <c r="PV42" s="102">
        <f t="shared" si="1698"/>
        <v>0</v>
      </c>
      <c r="PW42" s="58" t="e">
        <f t="shared" si="1699"/>
        <v>#DIV/0!</v>
      </c>
      <c r="PX42" s="96"/>
      <c r="PY42" s="101">
        <f>VLOOKUP($B42,'Prix MP'!$A$6:$F$187,4,FALSE)</f>
        <v>8.5</v>
      </c>
      <c r="PZ42" s="61">
        <f t="shared" si="1700"/>
        <v>0</v>
      </c>
      <c r="QA42" s="102">
        <f t="shared" si="1701"/>
        <v>0</v>
      </c>
      <c r="QB42" s="58" t="e">
        <f t="shared" si="1702"/>
        <v>#DIV/0!</v>
      </c>
      <c r="QC42" s="96"/>
      <c r="QD42" s="101">
        <f>VLOOKUP($B42,'Prix MP'!$A$6:$F$187,4,FALSE)</f>
        <v>8.5</v>
      </c>
      <c r="QE42" s="61">
        <f t="shared" si="1703"/>
        <v>0</v>
      </c>
      <c r="QF42" s="102">
        <f t="shared" si="1704"/>
        <v>0</v>
      </c>
      <c r="QG42" s="58" t="e">
        <f t="shared" si="1705"/>
        <v>#DIV/0!</v>
      </c>
      <c r="QH42" s="96"/>
      <c r="QI42" s="101">
        <f>VLOOKUP($B42,'Prix MP'!$A$6:$F$187,4,FALSE)</f>
        <v>8.5</v>
      </c>
      <c r="QJ42" s="61">
        <f t="shared" si="1706"/>
        <v>0</v>
      </c>
      <c r="QK42" s="102">
        <f t="shared" si="1707"/>
        <v>0</v>
      </c>
      <c r="QL42" s="58" t="e">
        <f t="shared" si="1708"/>
        <v>#DIV/0!</v>
      </c>
      <c r="QM42" s="96"/>
      <c r="QN42" s="101">
        <f>VLOOKUP($B42,'Prix MP'!$A$6:$F$187,4,FALSE)</f>
        <v>8.5</v>
      </c>
      <c r="QO42" s="61">
        <f t="shared" si="1709"/>
        <v>0</v>
      </c>
      <c r="QP42" s="102">
        <f t="shared" si="1710"/>
        <v>0</v>
      </c>
      <c r="QQ42" s="58" t="e">
        <f t="shared" si="1711"/>
        <v>#DIV/0!</v>
      </c>
      <c r="QR42" s="96"/>
      <c r="QS42" s="101">
        <f>VLOOKUP($B42,'Prix MP'!$A$6:$F$187,4,FALSE)</f>
        <v>8.5</v>
      </c>
      <c r="QT42" s="61">
        <f t="shared" si="1712"/>
        <v>0</v>
      </c>
      <c r="QU42" s="102">
        <f t="shared" si="1713"/>
        <v>0</v>
      </c>
      <c r="QV42" s="58" t="e">
        <f t="shared" si="1714"/>
        <v>#DIV/0!</v>
      </c>
      <c r="QW42" s="96"/>
      <c r="QX42" s="101">
        <f>VLOOKUP($B42,'Prix MP'!$A$6:$F$187,4,FALSE)</f>
        <v>8.5</v>
      </c>
      <c r="QY42" s="61">
        <f t="shared" si="1715"/>
        <v>0</v>
      </c>
      <c r="QZ42" s="102">
        <f t="shared" si="1716"/>
        <v>0</v>
      </c>
      <c r="RA42" s="58" t="e">
        <f t="shared" si="1717"/>
        <v>#DIV/0!</v>
      </c>
      <c r="RB42" s="96"/>
      <c r="RC42" s="101">
        <f>VLOOKUP($B42,'Prix MP'!$A$6:$F$187,4,FALSE)</f>
        <v>8.5</v>
      </c>
      <c r="RD42" s="61">
        <f t="shared" si="1718"/>
        <v>0</v>
      </c>
      <c r="RE42" s="102">
        <f t="shared" si="1719"/>
        <v>0</v>
      </c>
      <c r="RF42" s="58" t="e">
        <f t="shared" si="1720"/>
        <v>#DIV/0!</v>
      </c>
      <c r="RG42" s="96"/>
      <c r="RH42" s="101">
        <f>VLOOKUP($B42,'Prix MP'!$A$6:$F$187,4,FALSE)</f>
        <v>8.5</v>
      </c>
      <c r="RI42" s="61">
        <f t="shared" si="1721"/>
        <v>0</v>
      </c>
      <c r="RJ42" s="102">
        <f t="shared" si="1722"/>
        <v>0</v>
      </c>
      <c r="RK42" s="58" t="e">
        <f t="shared" si="1723"/>
        <v>#DIV/0!</v>
      </c>
      <c r="RL42" s="96"/>
      <c r="RM42" s="101">
        <f>VLOOKUP($B42,'Prix MP'!$A$6:$F$187,4,FALSE)</f>
        <v>8.5</v>
      </c>
      <c r="RN42" s="61">
        <f t="shared" si="1724"/>
        <v>0</v>
      </c>
      <c r="RO42" s="102">
        <f t="shared" si="1725"/>
        <v>0</v>
      </c>
      <c r="RP42" s="58" t="e">
        <f t="shared" si="1726"/>
        <v>#DIV/0!</v>
      </c>
      <c r="RQ42" s="96"/>
      <c r="RR42" s="101">
        <f>VLOOKUP($B42,'Prix MP'!$A$6:$F$187,4,FALSE)</f>
        <v>8.5</v>
      </c>
      <c r="RS42" s="61">
        <f t="shared" si="1727"/>
        <v>0</v>
      </c>
      <c r="RT42" s="102">
        <f t="shared" si="1728"/>
        <v>0</v>
      </c>
      <c r="RU42" s="58" t="e">
        <f t="shared" si="1729"/>
        <v>#DIV/0!</v>
      </c>
      <c r="RV42" s="96"/>
      <c r="RW42" s="101">
        <f>VLOOKUP($B42,'Prix MP'!$A$6:$F$187,4,FALSE)</f>
        <v>8.5</v>
      </c>
      <c r="RX42" s="61">
        <f t="shared" si="1730"/>
        <v>0</v>
      </c>
      <c r="RY42" s="102">
        <f t="shared" si="1731"/>
        <v>0</v>
      </c>
      <c r="RZ42" s="58" t="e">
        <f t="shared" si="1732"/>
        <v>#DIV/0!</v>
      </c>
      <c r="SA42" s="96"/>
      <c r="SB42" s="101">
        <f>VLOOKUP($B42,'Prix MP'!$A$6:$F$187,4,FALSE)</f>
        <v>8.5</v>
      </c>
      <c r="SC42" s="61">
        <f t="shared" si="1733"/>
        <v>0</v>
      </c>
      <c r="SD42" s="102">
        <f t="shared" si="1734"/>
        <v>0</v>
      </c>
      <c r="SE42" s="58" t="e">
        <f t="shared" si="1735"/>
        <v>#DIV/0!</v>
      </c>
      <c r="SF42" s="96"/>
      <c r="SG42" s="101">
        <f>VLOOKUP($B42,'Prix MP'!$A$6:$F$187,4,FALSE)</f>
        <v>8.5</v>
      </c>
      <c r="SH42" s="61">
        <f t="shared" si="1736"/>
        <v>0</v>
      </c>
      <c r="SI42" s="102">
        <f t="shared" si="1737"/>
        <v>0</v>
      </c>
      <c r="SJ42" s="58" t="e">
        <f t="shared" si="1738"/>
        <v>#DIV/0!</v>
      </c>
      <c r="SK42" s="96"/>
      <c r="SL42" s="101">
        <f>VLOOKUP($B42,'Prix MP'!$A$6:$F$187,4,FALSE)</f>
        <v>8.5</v>
      </c>
      <c r="SM42" s="61">
        <f t="shared" si="1739"/>
        <v>0</v>
      </c>
      <c r="SN42" s="102">
        <f t="shared" si="1740"/>
        <v>0</v>
      </c>
      <c r="SO42" s="58" t="e">
        <f t="shared" si="1741"/>
        <v>#DIV/0!</v>
      </c>
      <c r="SP42" s="96"/>
      <c r="SQ42" s="101">
        <f>VLOOKUP($B42,'Prix MP'!$A$6:$F$187,4,FALSE)</f>
        <v>8.5</v>
      </c>
      <c r="SR42" s="61">
        <f t="shared" si="1742"/>
        <v>0</v>
      </c>
      <c r="SS42" s="102">
        <f t="shared" si="1743"/>
        <v>0</v>
      </c>
      <c r="ST42" s="58" t="e">
        <f t="shared" si="1744"/>
        <v>#DIV/0!</v>
      </c>
      <c r="SU42" s="53"/>
      <c r="SV42" s="164">
        <f t="shared" si="1745"/>
        <v>9.5238095238095247E-2</v>
      </c>
      <c r="SW42" s="124">
        <f t="shared" si="1786"/>
        <v>8.5</v>
      </c>
      <c r="SX42" s="61">
        <f t="shared" si="1787"/>
        <v>0.80952380952380953</v>
      </c>
      <c r="SY42" s="80">
        <f>SX42-$D42*SW42*SV$38</f>
        <v>0</v>
      </c>
      <c r="SZ42" s="58">
        <f t="shared" si="1788"/>
        <v>0.1142857142857143</v>
      </c>
      <c r="TA42" s="53"/>
      <c r="TB42" s="164">
        <f t="shared" si="1747"/>
        <v>9.3333333333333338E-2</v>
      </c>
      <c r="TC42" s="124">
        <f t="shared" si="1789"/>
        <v>8.5</v>
      </c>
      <c r="TD42" s="61">
        <f t="shared" si="1790"/>
        <v>0.79333333333333345</v>
      </c>
      <c r="TE42" s="80">
        <f>TD42-$D42*TC42*TB$38</f>
        <v>0</v>
      </c>
      <c r="TF42" s="58">
        <f t="shared" si="1791"/>
        <v>9.3333333333333338E-2</v>
      </c>
      <c r="TG42" s="53"/>
      <c r="TH42" s="164" t="e">
        <f t="shared" si="1749"/>
        <v>#DIV/0!</v>
      </c>
      <c r="TI42" s="124" t="e">
        <f t="shared" si="1792"/>
        <v>#DIV/0!</v>
      </c>
      <c r="TJ42" s="61" t="e">
        <f t="shared" si="1793"/>
        <v>#DIV/0!</v>
      </c>
      <c r="TK42" s="80" t="e">
        <f>TJ42-$D42*TI42*TH$38</f>
        <v>#DIV/0!</v>
      </c>
      <c r="TL42" s="58" t="e">
        <f t="shared" si="1794"/>
        <v>#DIV/0!</v>
      </c>
      <c r="TM42" s="53"/>
      <c r="TN42" s="164">
        <f t="shared" si="1751"/>
        <v>9.5238095238095247E-2</v>
      </c>
      <c r="TO42" s="124">
        <f t="shared" si="1795"/>
        <v>8.5</v>
      </c>
      <c r="TP42" s="61">
        <f t="shared" si="1796"/>
        <v>0.80952380952380953</v>
      </c>
      <c r="TQ42" s="80">
        <f>TP42-$D42*TO42*TN$38</f>
        <v>0</v>
      </c>
      <c r="TR42" s="58">
        <f t="shared" si="1797"/>
        <v>0.10000000000000002</v>
      </c>
      <c r="TS42" s="53"/>
      <c r="TT42" s="164" t="e">
        <f t="shared" si="1753"/>
        <v>#DIV/0!</v>
      </c>
      <c r="TU42" s="124" t="e">
        <f t="shared" si="1798"/>
        <v>#DIV/0!</v>
      </c>
      <c r="TV42" s="61" t="e">
        <f t="shared" si="1799"/>
        <v>#DIV/0!</v>
      </c>
      <c r="TW42" s="80" t="e">
        <f>TV42-$D42*TU42*TT$38</f>
        <v>#DIV/0!</v>
      </c>
      <c r="TX42" s="58" t="e">
        <f t="shared" si="1800"/>
        <v>#DIV/0!</v>
      </c>
      <c r="TY42" s="53"/>
      <c r="TZ42" s="164">
        <f t="shared" si="1755"/>
        <v>9.5593220338983043E-2</v>
      </c>
      <c r="UA42" s="124">
        <f t="shared" si="1801"/>
        <v>8.5</v>
      </c>
      <c r="UB42" s="61">
        <f t="shared" si="1802"/>
        <v>0.81254237288135589</v>
      </c>
      <c r="UC42" s="80">
        <f>UB42-$D42*UA42*TZ$38</f>
        <v>5.7627118644066888E-3</v>
      </c>
      <c r="UD42" s="58">
        <f t="shared" si="1803"/>
        <v>9.4E-2</v>
      </c>
      <c r="UE42" s="53"/>
      <c r="UF42" s="164">
        <f t="shared" si="1757"/>
        <v>9.9999999999999992E-2</v>
      </c>
      <c r="UG42" s="124">
        <f t="shared" si="1804"/>
        <v>8.5000000000000018</v>
      </c>
      <c r="UH42" s="61">
        <f t="shared" si="1805"/>
        <v>0.85000000000000009</v>
      </c>
      <c r="UI42" s="80">
        <f>UH42-$D42*UG42*UF$38</f>
        <v>0</v>
      </c>
      <c r="UJ42" s="58">
        <f t="shared" si="1806"/>
        <v>0.11999999999999998</v>
      </c>
      <c r="UK42" s="53"/>
      <c r="UL42" s="164" t="e">
        <f t="shared" si="1759"/>
        <v>#DIV/0!</v>
      </c>
      <c r="UM42" s="124" t="e">
        <f t="shared" si="1807"/>
        <v>#DIV/0!</v>
      </c>
      <c r="UN42" s="61" t="e">
        <f t="shared" si="1808"/>
        <v>#DIV/0!</v>
      </c>
      <c r="UO42" s="80" t="e">
        <f>UN42-$D42*UM42*UL$38</f>
        <v>#DIV/0!</v>
      </c>
      <c r="UP42" s="58" t="e">
        <f t="shared" si="1809"/>
        <v>#DIV/0!</v>
      </c>
      <c r="UQ42" s="53"/>
      <c r="UR42" s="164" t="e">
        <f t="shared" si="1761"/>
        <v>#DIV/0!</v>
      </c>
      <c r="US42" s="124" t="e">
        <f t="shared" si="1810"/>
        <v>#DIV/0!</v>
      </c>
      <c r="UT42" s="61" t="e">
        <f t="shared" si="1811"/>
        <v>#DIV/0!</v>
      </c>
      <c r="UU42" s="80" t="e">
        <f>UT42-$D42*US42*UR$38</f>
        <v>#DIV/0!</v>
      </c>
      <c r="UV42" s="58" t="e">
        <f t="shared" si="1812"/>
        <v>#DIV/0!</v>
      </c>
      <c r="UW42" s="53"/>
      <c r="UX42" s="164">
        <f t="shared" si="1763"/>
        <v>0.11317365269461077</v>
      </c>
      <c r="UY42" s="124">
        <f t="shared" si="1813"/>
        <v>8.5</v>
      </c>
      <c r="UZ42" s="61">
        <f t="shared" si="1814"/>
        <v>0.96197604790419156</v>
      </c>
      <c r="VA42" s="80">
        <f>UZ42-$D42*UY42*UX$38</f>
        <v>1.1876247504989834E-2</v>
      </c>
      <c r="VB42" s="58">
        <f t="shared" si="1815"/>
        <v>0.1134</v>
      </c>
      <c r="VC42" s="53"/>
      <c r="VD42" s="164" t="e">
        <f t="shared" si="1765"/>
        <v>#DIV/0!</v>
      </c>
      <c r="VE42" s="124" t="e">
        <f t="shared" si="1816"/>
        <v>#DIV/0!</v>
      </c>
      <c r="VF42" s="61" t="e">
        <f t="shared" si="1817"/>
        <v>#DIV/0!</v>
      </c>
      <c r="VG42" s="80" t="e">
        <f>VF42-$D42*VE42*VD$38</f>
        <v>#DIV/0!</v>
      </c>
      <c r="VH42" s="58" t="e">
        <f t="shared" si="1818"/>
        <v>#DIV/0!</v>
      </c>
      <c r="VI42" s="53"/>
      <c r="VJ42" s="164" t="e">
        <f t="shared" si="1767"/>
        <v>#DIV/0!</v>
      </c>
      <c r="VK42" s="124" t="e">
        <f t="shared" si="1819"/>
        <v>#DIV/0!</v>
      </c>
      <c r="VL42" s="61" t="e">
        <f t="shared" si="1820"/>
        <v>#DIV/0!</v>
      </c>
      <c r="VM42" s="80" t="e">
        <f>VL42-$D42*VK42*VJ$38</f>
        <v>#DIV/0!</v>
      </c>
      <c r="VN42" s="58" t="e">
        <f t="shared" si="1821"/>
        <v>#DIV/0!</v>
      </c>
      <c r="VO42" s="53"/>
    </row>
    <row r="43" spans="2:587" x14ac:dyDescent="0.2">
      <c r="B43" t="s">
        <v>123</v>
      </c>
      <c r="C43" s="97" t="s">
        <v>238</v>
      </c>
      <c r="D43" s="96">
        <v>1.5</v>
      </c>
      <c r="E43" s="124">
        <f>VLOOKUP($B43,'Prix MP'!$A$6:$F$187,4,FALSE)</f>
        <v>3.75</v>
      </c>
      <c r="F43" s="60">
        <f t="shared" si="1769"/>
        <v>5.625</v>
      </c>
      <c r="G43" s="53"/>
      <c r="H43" s="164">
        <f t="shared" si="1456"/>
        <v>6.3740888382687926</v>
      </c>
      <c r="I43" s="124">
        <f t="shared" si="1770"/>
        <v>3.75</v>
      </c>
      <c r="J43" s="61">
        <f t="shared" si="1456"/>
        <v>23.902833143507973</v>
      </c>
      <c r="K43" s="80">
        <f t="shared" si="1771"/>
        <v>9.8083001138952159</v>
      </c>
      <c r="L43" s="58">
        <f t="shared" si="1772"/>
        <v>6.682328358208955</v>
      </c>
      <c r="M43" s="53"/>
      <c r="N43" s="164">
        <f t="shared" si="1457"/>
        <v>111.929</v>
      </c>
      <c r="O43" s="124">
        <f t="shared" si="1773"/>
        <v>3.75</v>
      </c>
      <c r="P43" s="61">
        <f t="shared" si="1457"/>
        <v>419.73374999999999</v>
      </c>
      <c r="Q43" s="80">
        <f t="shared" si="1774"/>
        <v>172.23374999999999</v>
      </c>
      <c r="R43" s="58">
        <f t="shared" si="1775"/>
        <v>6.682328358208955</v>
      </c>
      <c r="S43" s="53"/>
      <c r="T43" s="96">
        <v>13.35</v>
      </c>
      <c r="U43" s="101">
        <v>3.75</v>
      </c>
      <c r="V43" s="61">
        <f t="shared" si="1776"/>
        <v>50.0625</v>
      </c>
      <c r="W43" s="102">
        <f t="shared" si="1777"/>
        <v>21.9375</v>
      </c>
      <c r="X43" s="58">
        <f t="shared" si="1778"/>
        <v>2.67</v>
      </c>
      <c r="Y43" s="96">
        <v>12.3</v>
      </c>
      <c r="Z43" s="101">
        <v>3.75</v>
      </c>
      <c r="AA43" s="61">
        <f t="shared" si="1779"/>
        <v>46.125</v>
      </c>
      <c r="AB43" s="102">
        <f t="shared" si="1780"/>
        <v>6.75</v>
      </c>
      <c r="AC43" s="58">
        <f t="shared" si="1781"/>
        <v>1.7571428571428573</v>
      </c>
      <c r="AD43" s="96">
        <v>14</v>
      </c>
      <c r="AE43" s="101">
        <v>3.75</v>
      </c>
      <c r="AF43" s="61">
        <f t="shared" si="1458"/>
        <v>52.5</v>
      </c>
      <c r="AG43" s="102">
        <f t="shared" si="1459"/>
        <v>24.375</v>
      </c>
      <c r="AH43" s="58">
        <f t="shared" si="1782"/>
        <v>2.8</v>
      </c>
      <c r="AI43" s="96">
        <v>18.661000000000001</v>
      </c>
      <c r="AJ43" s="101">
        <v>3.75</v>
      </c>
      <c r="AK43" s="61">
        <f t="shared" si="1460"/>
        <v>69.978750000000005</v>
      </c>
      <c r="AL43" s="102">
        <f t="shared" si="1461"/>
        <v>30.603750000000005</v>
      </c>
      <c r="AM43" s="58">
        <f t="shared" si="1783"/>
        <v>2.6658571428571429</v>
      </c>
      <c r="AN43" s="96">
        <v>16</v>
      </c>
      <c r="AO43" s="101">
        <v>3.75</v>
      </c>
      <c r="AP43" s="61">
        <f t="shared" si="1462"/>
        <v>60</v>
      </c>
      <c r="AQ43" s="102">
        <f t="shared" si="1463"/>
        <v>26.25</v>
      </c>
      <c r="AR43" s="58">
        <f t="shared" si="1784"/>
        <v>2.6666666666666665</v>
      </c>
      <c r="AS43" s="96">
        <v>18.718</v>
      </c>
      <c r="AT43" s="101">
        <v>3.75</v>
      </c>
      <c r="AU43" s="61">
        <f t="shared" si="1464"/>
        <v>70.192499999999995</v>
      </c>
      <c r="AV43" s="102">
        <f t="shared" si="1465"/>
        <v>30.817499999999995</v>
      </c>
      <c r="AW43" s="58">
        <f t="shared" si="1785"/>
        <v>2.6739999999999999</v>
      </c>
      <c r="AX43" s="96">
        <v>18.899999999999999</v>
      </c>
      <c r="AY43" s="101">
        <v>3.75</v>
      </c>
      <c r="AZ43" s="61">
        <f t="shared" si="1466"/>
        <v>70.875</v>
      </c>
      <c r="BA43" s="102">
        <f t="shared" si="1467"/>
        <v>31.5</v>
      </c>
      <c r="BB43" s="58">
        <f t="shared" si="1468"/>
        <v>6.3</v>
      </c>
      <c r="BC43" s="96"/>
      <c r="BD43" s="101">
        <f>VLOOKUP($B43,'Prix MP'!$A$6:$F$187,4,FALSE)</f>
        <v>3.75</v>
      </c>
      <c r="BE43" s="61">
        <f t="shared" si="1469"/>
        <v>0</v>
      </c>
      <c r="BF43" s="102">
        <f t="shared" si="1470"/>
        <v>0</v>
      </c>
      <c r="BG43" s="58" t="e">
        <f t="shared" si="1471"/>
        <v>#DIV/0!</v>
      </c>
      <c r="BH43" s="96"/>
      <c r="BI43" s="101">
        <f>VLOOKUP($B43,'Prix MP'!$A$6:$F$187,4,FALSE)</f>
        <v>3.75</v>
      </c>
      <c r="BJ43" s="61">
        <f t="shared" si="1472"/>
        <v>0</v>
      </c>
      <c r="BK43" s="102">
        <f t="shared" si="1473"/>
        <v>0</v>
      </c>
      <c r="BL43" s="58" t="e">
        <f t="shared" si="1474"/>
        <v>#DIV/0!</v>
      </c>
      <c r="BM43" s="96"/>
      <c r="BN43" s="101">
        <f>VLOOKUP($B43,'Prix MP'!$A$6:$F$187,4,FALSE)</f>
        <v>3.75</v>
      </c>
      <c r="BO43" s="61">
        <f t="shared" si="1475"/>
        <v>0</v>
      </c>
      <c r="BP43" s="102">
        <f t="shared" si="1476"/>
        <v>0</v>
      </c>
      <c r="BQ43" s="58" t="e">
        <f t="shared" si="1477"/>
        <v>#DIV/0!</v>
      </c>
      <c r="BR43" s="96"/>
      <c r="BS43" s="101">
        <f>VLOOKUP($B43,'Prix MP'!$A$6:$F$187,4,FALSE)</f>
        <v>3.75</v>
      </c>
      <c r="BT43" s="61">
        <f t="shared" si="1478"/>
        <v>0</v>
      </c>
      <c r="BU43" s="102">
        <f t="shared" si="1479"/>
        <v>0</v>
      </c>
      <c r="BV43" s="58" t="e">
        <f t="shared" si="1480"/>
        <v>#DIV/0!</v>
      </c>
      <c r="BW43" s="96"/>
      <c r="BX43" s="101">
        <f>VLOOKUP($B43,'Prix MP'!$A$6:$F$187,4,FALSE)</f>
        <v>3.75</v>
      </c>
      <c r="BY43" s="61">
        <f t="shared" si="1481"/>
        <v>0</v>
      </c>
      <c r="BZ43" s="102">
        <f t="shared" si="1482"/>
        <v>0</v>
      </c>
      <c r="CA43" s="58" t="e">
        <f t="shared" si="1483"/>
        <v>#DIV/0!</v>
      </c>
      <c r="CB43" s="96"/>
      <c r="CC43" s="101">
        <f>VLOOKUP($B43,'Prix MP'!$A$6:$F$187,4,FALSE)</f>
        <v>3.75</v>
      </c>
      <c r="CD43" s="61">
        <f t="shared" si="1484"/>
        <v>0</v>
      </c>
      <c r="CE43" s="102">
        <f t="shared" si="1485"/>
        <v>0</v>
      </c>
      <c r="CF43" s="58" t="e">
        <f t="shared" si="1486"/>
        <v>#DIV/0!</v>
      </c>
      <c r="CG43" s="96"/>
      <c r="CH43" s="101">
        <f>VLOOKUP($B43,'Prix MP'!$A$6:$F$187,4,FALSE)</f>
        <v>3.75</v>
      </c>
      <c r="CI43" s="61">
        <f t="shared" si="1487"/>
        <v>0</v>
      </c>
      <c r="CJ43" s="102">
        <f t="shared" si="1488"/>
        <v>0</v>
      </c>
      <c r="CK43" s="58" t="e">
        <f t="shared" si="1489"/>
        <v>#DIV/0!</v>
      </c>
      <c r="CL43" s="96"/>
      <c r="CM43" s="101">
        <f>VLOOKUP($B43,'Prix MP'!$A$6:$F$187,4,FALSE)</f>
        <v>3.75</v>
      </c>
      <c r="CN43" s="61">
        <f t="shared" si="1490"/>
        <v>0</v>
      </c>
      <c r="CO43" s="102">
        <f t="shared" si="1491"/>
        <v>0</v>
      </c>
      <c r="CP43" s="58" t="e">
        <f t="shared" si="1492"/>
        <v>#DIV/0!</v>
      </c>
      <c r="CQ43" s="96"/>
      <c r="CR43" s="101">
        <f>VLOOKUP($B43,'Prix MP'!$A$6:$F$187,4,FALSE)</f>
        <v>3.75</v>
      </c>
      <c r="CS43" s="61">
        <f t="shared" si="1493"/>
        <v>0</v>
      </c>
      <c r="CT43" s="102">
        <f t="shared" si="1494"/>
        <v>0</v>
      </c>
      <c r="CU43" s="58" t="e">
        <f t="shared" si="1495"/>
        <v>#DIV/0!</v>
      </c>
      <c r="CV43" s="96"/>
      <c r="CW43" s="101">
        <f>VLOOKUP($B43,'Prix MP'!$A$6:$F$187,4,FALSE)</f>
        <v>3.75</v>
      </c>
      <c r="CX43" s="61">
        <f t="shared" si="1496"/>
        <v>0</v>
      </c>
      <c r="CY43" s="102">
        <f t="shared" si="1497"/>
        <v>0</v>
      </c>
      <c r="CZ43" s="58" t="e">
        <f t="shared" si="1498"/>
        <v>#DIV/0!</v>
      </c>
      <c r="DA43" s="96"/>
      <c r="DB43" s="101">
        <f>VLOOKUP($B43,'Prix MP'!$A$6:$F$187,4,FALSE)</f>
        <v>3.75</v>
      </c>
      <c r="DC43" s="61">
        <f t="shared" si="1499"/>
        <v>0</v>
      </c>
      <c r="DD43" s="102">
        <f t="shared" si="1500"/>
        <v>0</v>
      </c>
      <c r="DE43" s="58" t="e">
        <f t="shared" si="1501"/>
        <v>#DIV/0!</v>
      </c>
      <c r="DF43" s="96"/>
      <c r="DG43" s="101">
        <f>VLOOKUP($B43,'Prix MP'!$A$6:$F$187,4,FALSE)</f>
        <v>3.75</v>
      </c>
      <c r="DH43" s="61">
        <f t="shared" si="1502"/>
        <v>0</v>
      </c>
      <c r="DI43" s="102">
        <f t="shared" si="1503"/>
        <v>0</v>
      </c>
      <c r="DJ43" s="58" t="e">
        <f t="shared" si="1504"/>
        <v>#DIV/0!</v>
      </c>
      <c r="DK43" s="96"/>
      <c r="DL43" s="101">
        <f>VLOOKUP($B43,'Prix MP'!$A$6:$F$187,4,FALSE)</f>
        <v>3.75</v>
      </c>
      <c r="DM43" s="61">
        <f t="shared" si="1505"/>
        <v>0</v>
      </c>
      <c r="DN43" s="102">
        <f t="shared" si="1506"/>
        <v>0</v>
      </c>
      <c r="DO43" s="58" t="e">
        <f t="shared" si="1507"/>
        <v>#DIV/0!</v>
      </c>
      <c r="DP43" s="96"/>
      <c r="DQ43" s="101">
        <f>VLOOKUP($B43,'Prix MP'!$A$6:$F$187,4,FALSE)</f>
        <v>3.75</v>
      </c>
      <c r="DR43" s="61">
        <f t="shared" si="1508"/>
        <v>0</v>
      </c>
      <c r="DS43" s="102">
        <f t="shared" si="1509"/>
        <v>0</v>
      </c>
      <c r="DT43" s="58" t="e">
        <f t="shared" si="1510"/>
        <v>#DIV/0!</v>
      </c>
      <c r="DU43" s="96"/>
      <c r="DV43" s="101">
        <f>VLOOKUP($B43,'Prix MP'!$A$6:$F$187,4,FALSE)</f>
        <v>3.75</v>
      </c>
      <c r="DW43" s="61">
        <f t="shared" si="1511"/>
        <v>0</v>
      </c>
      <c r="DX43" s="102">
        <f t="shared" si="1512"/>
        <v>0</v>
      </c>
      <c r="DY43" s="58" t="e">
        <f t="shared" si="1513"/>
        <v>#DIV/0!</v>
      </c>
      <c r="DZ43" s="96"/>
      <c r="EA43" s="101">
        <f>VLOOKUP($B43,'Prix MP'!$A$6:$F$187,4,FALSE)</f>
        <v>3.75</v>
      </c>
      <c r="EB43" s="61">
        <f t="shared" si="1514"/>
        <v>0</v>
      </c>
      <c r="EC43" s="102">
        <f t="shared" si="1515"/>
        <v>0</v>
      </c>
      <c r="ED43" s="58" t="e">
        <f t="shared" si="1516"/>
        <v>#DIV/0!</v>
      </c>
      <c r="EE43" s="96"/>
      <c r="EF43" s="101">
        <f>VLOOKUP($B43,'Prix MP'!$A$6:$F$187,4,FALSE)</f>
        <v>3.75</v>
      </c>
      <c r="EG43" s="61">
        <f t="shared" si="1517"/>
        <v>0</v>
      </c>
      <c r="EH43" s="102">
        <f t="shared" si="1518"/>
        <v>0</v>
      </c>
      <c r="EI43" s="58" t="e">
        <f t="shared" si="1519"/>
        <v>#DIV/0!</v>
      </c>
      <c r="EJ43" s="96"/>
      <c r="EK43" s="101">
        <f>VLOOKUP($B43,'Prix MP'!$A$6:$F$187,4,FALSE)</f>
        <v>3.75</v>
      </c>
      <c r="EL43" s="61">
        <f t="shared" si="1520"/>
        <v>0</v>
      </c>
      <c r="EM43" s="102">
        <f t="shared" si="1521"/>
        <v>0</v>
      </c>
      <c r="EN43" s="58" t="e">
        <f t="shared" si="1522"/>
        <v>#DIV/0!</v>
      </c>
      <c r="EO43" s="96"/>
      <c r="EP43" s="101">
        <f>VLOOKUP($B43,'Prix MP'!$A$6:$F$187,4,FALSE)</f>
        <v>3.75</v>
      </c>
      <c r="EQ43" s="61">
        <f t="shared" si="1523"/>
        <v>0</v>
      </c>
      <c r="ER43" s="102">
        <f t="shared" si="1524"/>
        <v>0</v>
      </c>
      <c r="ES43" s="58" t="e">
        <f t="shared" si="1525"/>
        <v>#DIV/0!</v>
      </c>
      <c r="ET43" s="96"/>
      <c r="EU43" s="101">
        <f>VLOOKUP($B43,'Prix MP'!$A$6:$F$187,4,FALSE)</f>
        <v>3.75</v>
      </c>
      <c r="EV43" s="61">
        <f t="shared" si="1526"/>
        <v>0</v>
      </c>
      <c r="EW43" s="102">
        <f t="shared" si="1527"/>
        <v>0</v>
      </c>
      <c r="EX43" s="58" t="e">
        <f t="shared" si="1528"/>
        <v>#DIV/0!</v>
      </c>
      <c r="EY43" s="96"/>
      <c r="EZ43" s="101">
        <f>VLOOKUP($B43,'Prix MP'!$A$6:$F$187,4,FALSE)</f>
        <v>3.75</v>
      </c>
      <c r="FA43" s="61">
        <f t="shared" si="1529"/>
        <v>0</v>
      </c>
      <c r="FB43" s="102">
        <f t="shared" si="1530"/>
        <v>0</v>
      </c>
      <c r="FC43" s="58" t="e">
        <f t="shared" si="1531"/>
        <v>#DIV/0!</v>
      </c>
      <c r="FD43" s="96"/>
      <c r="FE43" s="101">
        <f>VLOOKUP($B43,'Prix MP'!$A$6:$F$187,4,FALSE)</f>
        <v>3.75</v>
      </c>
      <c r="FF43" s="61">
        <f t="shared" si="1532"/>
        <v>0</v>
      </c>
      <c r="FG43" s="102">
        <f t="shared" si="1533"/>
        <v>0</v>
      </c>
      <c r="FH43" s="58" t="e">
        <f t="shared" si="1534"/>
        <v>#DIV/0!</v>
      </c>
      <c r="FI43" s="96"/>
      <c r="FJ43" s="101">
        <f>VLOOKUP($B43,'Prix MP'!$A$6:$F$187,4,FALSE)</f>
        <v>3.75</v>
      </c>
      <c r="FK43" s="61">
        <f t="shared" si="1535"/>
        <v>0</v>
      </c>
      <c r="FL43" s="102">
        <f t="shared" si="1536"/>
        <v>0</v>
      </c>
      <c r="FM43" s="58" t="e">
        <f t="shared" si="1537"/>
        <v>#DIV/0!</v>
      </c>
      <c r="FN43" s="96"/>
      <c r="FO43" s="101">
        <f>VLOOKUP($B43,'Prix MP'!$A$6:$F$187,4,FALSE)</f>
        <v>3.75</v>
      </c>
      <c r="FP43" s="61">
        <f t="shared" si="1538"/>
        <v>0</v>
      </c>
      <c r="FQ43" s="102">
        <f t="shared" si="1539"/>
        <v>0</v>
      </c>
      <c r="FR43" s="58" t="e">
        <f t="shared" si="1540"/>
        <v>#DIV/0!</v>
      </c>
      <c r="FS43" s="96"/>
      <c r="FT43" s="101">
        <f>VLOOKUP($B43,'Prix MP'!$A$6:$F$187,4,FALSE)</f>
        <v>3.75</v>
      </c>
      <c r="FU43" s="61">
        <f t="shared" si="1541"/>
        <v>0</v>
      </c>
      <c r="FV43" s="102">
        <f t="shared" si="1542"/>
        <v>0</v>
      </c>
      <c r="FW43" s="58" t="e">
        <f t="shared" si="1543"/>
        <v>#DIV/0!</v>
      </c>
      <c r="FX43" s="96"/>
      <c r="FY43" s="101">
        <f>VLOOKUP($B43,'Prix MP'!$A$6:$F$187,4,FALSE)</f>
        <v>3.75</v>
      </c>
      <c r="FZ43" s="61">
        <f t="shared" si="1544"/>
        <v>0</v>
      </c>
      <c r="GA43" s="102">
        <f t="shared" si="1545"/>
        <v>0</v>
      </c>
      <c r="GB43" s="58" t="e">
        <f t="shared" si="1546"/>
        <v>#DIV/0!</v>
      </c>
      <c r="GC43" s="96"/>
      <c r="GD43" s="101">
        <f>VLOOKUP($B43,'Prix MP'!$A$6:$F$187,4,FALSE)</f>
        <v>3.75</v>
      </c>
      <c r="GE43" s="61">
        <f t="shared" si="1547"/>
        <v>0</v>
      </c>
      <c r="GF43" s="102">
        <f t="shared" si="1548"/>
        <v>0</v>
      </c>
      <c r="GG43" s="58" t="e">
        <f t="shared" si="1549"/>
        <v>#DIV/0!</v>
      </c>
      <c r="GH43" s="96"/>
      <c r="GI43" s="101">
        <f>VLOOKUP($B43,'Prix MP'!$A$6:$F$187,4,FALSE)</f>
        <v>3.75</v>
      </c>
      <c r="GJ43" s="61">
        <f t="shared" si="1550"/>
        <v>0</v>
      </c>
      <c r="GK43" s="102">
        <f t="shared" si="1551"/>
        <v>0</v>
      </c>
      <c r="GL43" s="58" t="e">
        <f t="shared" si="1552"/>
        <v>#DIV/0!</v>
      </c>
      <c r="GM43" s="96"/>
      <c r="GN43" s="101">
        <f>VLOOKUP($B43,'Prix MP'!$A$6:$F$187,4,FALSE)</f>
        <v>3.75</v>
      </c>
      <c r="GO43" s="61">
        <f t="shared" si="1553"/>
        <v>0</v>
      </c>
      <c r="GP43" s="102">
        <f t="shared" si="1554"/>
        <v>0</v>
      </c>
      <c r="GQ43" s="58" t="e">
        <f t="shared" si="1555"/>
        <v>#DIV/0!</v>
      </c>
      <c r="GR43" s="96"/>
      <c r="GS43" s="101">
        <f>VLOOKUP($B43,'Prix MP'!$A$6:$F$187,4,FALSE)</f>
        <v>3.75</v>
      </c>
      <c r="GT43" s="61">
        <f t="shared" si="1556"/>
        <v>0</v>
      </c>
      <c r="GU43" s="102">
        <f t="shared" si="1557"/>
        <v>0</v>
      </c>
      <c r="GV43" s="58" t="e">
        <f t="shared" si="1558"/>
        <v>#DIV/0!</v>
      </c>
      <c r="GW43" s="96"/>
      <c r="GX43" s="101">
        <f>VLOOKUP($B43,'Prix MP'!$A$6:$F$187,4,FALSE)</f>
        <v>3.75</v>
      </c>
      <c r="GY43" s="61">
        <f t="shared" si="1559"/>
        <v>0</v>
      </c>
      <c r="GZ43" s="102">
        <f t="shared" si="1560"/>
        <v>0</v>
      </c>
      <c r="HA43" s="58" t="e">
        <f t="shared" si="1561"/>
        <v>#DIV/0!</v>
      </c>
      <c r="HB43" s="96"/>
      <c r="HC43" s="101">
        <f>VLOOKUP($B43,'Prix MP'!$A$6:$F$187,4,FALSE)</f>
        <v>3.75</v>
      </c>
      <c r="HD43" s="61">
        <f t="shared" si="1562"/>
        <v>0</v>
      </c>
      <c r="HE43" s="102">
        <f t="shared" si="1563"/>
        <v>0</v>
      </c>
      <c r="HF43" s="58" t="e">
        <f t="shared" si="1564"/>
        <v>#DIV/0!</v>
      </c>
      <c r="HG43" s="96"/>
      <c r="HH43" s="101">
        <f>VLOOKUP($B43,'Prix MP'!$A$6:$F$187,4,FALSE)</f>
        <v>3.75</v>
      </c>
      <c r="HI43" s="61">
        <f t="shared" si="1565"/>
        <v>0</v>
      </c>
      <c r="HJ43" s="102">
        <f t="shared" si="1566"/>
        <v>0</v>
      </c>
      <c r="HK43" s="58" t="e">
        <f t="shared" si="1567"/>
        <v>#DIV/0!</v>
      </c>
      <c r="HL43" s="96"/>
      <c r="HM43" s="101">
        <f>VLOOKUP($B43,'Prix MP'!$A$6:$F$187,4,FALSE)</f>
        <v>3.75</v>
      </c>
      <c r="HN43" s="61">
        <f t="shared" si="1568"/>
        <v>0</v>
      </c>
      <c r="HO43" s="102">
        <f t="shared" si="1569"/>
        <v>0</v>
      </c>
      <c r="HP43" s="58" t="e">
        <f t="shared" si="1570"/>
        <v>#DIV/0!</v>
      </c>
      <c r="HQ43" s="96"/>
      <c r="HR43" s="101">
        <f>VLOOKUP($B43,'Prix MP'!$A$6:$F$187,4,FALSE)</f>
        <v>3.75</v>
      </c>
      <c r="HS43" s="61">
        <f t="shared" si="1571"/>
        <v>0</v>
      </c>
      <c r="HT43" s="102">
        <f t="shared" si="1572"/>
        <v>0</v>
      </c>
      <c r="HU43" s="58" t="e">
        <f t="shared" si="1573"/>
        <v>#DIV/0!</v>
      </c>
      <c r="HV43" s="96"/>
      <c r="HW43" s="101">
        <f>VLOOKUP($B43,'Prix MP'!$A$6:$F$187,4,FALSE)</f>
        <v>3.75</v>
      </c>
      <c r="HX43" s="61">
        <f t="shared" si="1574"/>
        <v>0</v>
      </c>
      <c r="HY43" s="102">
        <f t="shared" si="1575"/>
        <v>0</v>
      </c>
      <c r="HZ43" s="58" t="e">
        <f t="shared" si="1576"/>
        <v>#DIV/0!</v>
      </c>
      <c r="IA43" s="96"/>
      <c r="IB43" s="101">
        <f>VLOOKUP($B43,'Prix MP'!$A$6:$F$187,4,FALSE)</f>
        <v>3.75</v>
      </c>
      <c r="IC43" s="61">
        <f t="shared" si="1577"/>
        <v>0</v>
      </c>
      <c r="ID43" s="102">
        <f t="shared" si="1578"/>
        <v>0</v>
      </c>
      <c r="IE43" s="58" t="e">
        <f t="shared" si="1579"/>
        <v>#DIV/0!</v>
      </c>
      <c r="IF43" s="96"/>
      <c r="IG43" s="101">
        <f>VLOOKUP($B43,'Prix MP'!$A$6:$F$187,4,FALSE)</f>
        <v>3.75</v>
      </c>
      <c r="IH43" s="61">
        <f t="shared" si="1580"/>
        <v>0</v>
      </c>
      <c r="II43" s="102">
        <f t="shared" si="1581"/>
        <v>0</v>
      </c>
      <c r="IJ43" s="58" t="e">
        <f t="shared" si="1582"/>
        <v>#DIV/0!</v>
      </c>
      <c r="IK43" s="96"/>
      <c r="IL43" s="101">
        <f>VLOOKUP($B43,'Prix MP'!$A$6:$F$187,4,FALSE)</f>
        <v>3.75</v>
      </c>
      <c r="IM43" s="61">
        <f t="shared" si="1583"/>
        <v>0</v>
      </c>
      <c r="IN43" s="102">
        <f t="shared" si="1584"/>
        <v>0</v>
      </c>
      <c r="IO43" s="58" t="e">
        <f t="shared" si="1585"/>
        <v>#DIV/0!</v>
      </c>
      <c r="IP43" s="96"/>
      <c r="IQ43" s="101">
        <f>VLOOKUP($B43,'Prix MP'!$A$6:$F$187,4,FALSE)</f>
        <v>3.75</v>
      </c>
      <c r="IR43" s="61">
        <f t="shared" si="1586"/>
        <v>0</v>
      </c>
      <c r="IS43" s="102">
        <f t="shared" si="1587"/>
        <v>0</v>
      </c>
      <c r="IT43" s="58" t="e">
        <f t="shared" si="1588"/>
        <v>#DIV/0!</v>
      </c>
      <c r="IU43" s="96"/>
      <c r="IV43" s="101">
        <f>VLOOKUP($B43,'Prix MP'!$A$6:$F$187,4,FALSE)</f>
        <v>3.75</v>
      </c>
      <c r="IW43" s="61">
        <f t="shared" si="1589"/>
        <v>0</v>
      </c>
      <c r="IX43" s="102">
        <f t="shared" si="1590"/>
        <v>0</v>
      </c>
      <c r="IY43" s="58" t="e">
        <f t="shared" si="1591"/>
        <v>#DIV/0!</v>
      </c>
      <c r="IZ43" s="96"/>
      <c r="JA43" s="101">
        <f>VLOOKUP($B43,'Prix MP'!$A$6:$F$187,4,FALSE)</f>
        <v>3.75</v>
      </c>
      <c r="JB43" s="61">
        <f t="shared" si="1592"/>
        <v>0</v>
      </c>
      <c r="JC43" s="102">
        <f t="shared" si="1593"/>
        <v>0</v>
      </c>
      <c r="JD43" s="58" t="e">
        <f t="shared" si="1594"/>
        <v>#DIV/0!</v>
      </c>
      <c r="JE43" s="96"/>
      <c r="JF43" s="101">
        <f>VLOOKUP($B43,'Prix MP'!$A$6:$F$187,4,FALSE)</f>
        <v>3.75</v>
      </c>
      <c r="JG43" s="61">
        <f t="shared" si="1595"/>
        <v>0</v>
      </c>
      <c r="JH43" s="102">
        <f t="shared" si="1596"/>
        <v>0</v>
      </c>
      <c r="JI43" s="58" t="e">
        <f t="shared" si="1597"/>
        <v>#DIV/0!</v>
      </c>
      <c r="JJ43" s="96"/>
      <c r="JK43" s="101">
        <f>VLOOKUP($B43,'Prix MP'!$A$6:$F$187,4,FALSE)</f>
        <v>3.75</v>
      </c>
      <c r="JL43" s="61">
        <f t="shared" si="1598"/>
        <v>0</v>
      </c>
      <c r="JM43" s="102">
        <f t="shared" si="1599"/>
        <v>0</v>
      </c>
      <c r="JN43" s="58" t="e">
        <f t="shared" si="1600"/>
        <v>#DIV/0!</v>
      </c>
      <c r="JO43" s="96"/>
      <c r="JP43" s="101">
        <f>VLOOKUP($B43,'Prix MP'!$A$6:$F$187,4,FALSE)</f>
        <v>3.75</v>
      </c>
      <c r="JQ43" s="61">
        <f t="shared" si="1601"/>
        <v>0</v>
      </c>
      <c r="JR43" s="102">
        <f t="shared" si="1602"/>
        <v>0</v>
      </c>
      <c r="JS43" s="58" t="e">
        <f t="shared" si="1603"/>
        <v>#DIV/0!</v>
      </c>
      <c r="JT43" s="96"/>
      <c r="JU43" s="101">
        <f>VLOOKUP($B43,'Prix MP'!$A$6:$F$187,4,FALSE)</f>
        <v>3.75</v>
      </c>
      <c r="JV43" s="61">
        <f t="shared" si="1604"/>
        <v>0</v>
      </c>
      <c r="JW43" s="102">
        <f t="shared" si="1605"/>
        <v>0</v>
      </c>
      <c r="JX43" s="58" t="e">
        <f t="shared" si="1606"/>
        <v>#DIV/0!</v>
      </c>
      <c r="JY43" s="96"/>
      <c r="JZ43" s="101">
        <f>VLOOKUP($B43,'Prix MP'!$A$6:$F$187,4,FALSE)</f>
        <v>3.75</v>
      </c>
      <c r="KA43" s="61">
        <f t="shared" si="1607"/>
        <v>0</v>
      </c>
      <c r="KB43" s="102">
        <f t="shared" si="1608"/>
        <v>0</v>
      </c>
      <c r="KC43" s="58" t="e">
        <f t="shared" si="1609"/>
        <v>#DIV/0!</v>
      </c>
      <c r="KD43" s="96"/>
      <c r="KE43" s="101">
        <f>VLOOKUP($B43,'Prix MP'!$A$6:$F$187,4,FALSE)</f>
        <v>3.75</v>
      </c>
      <c r="KF43" s="61">
        <f t="shared" si="1610"/>
        <v>0</v>
      </c>
      <c r="KG43" s="102">
        <f t="shared" si="1611"/>
        <v>0</v>
      </c>
      <c r="KH43" s="58" t="e">
        <f t="shared" si="1612"/>
        <v>#DIV/0!</v>
      </c>
      <c r="KI43" s="96"/>
      <c r="KJ43" s="101">
        <f>VLOOKUP($B43,'Prix MP'!$A$6:$F$187,4,FALSE)</f>
        <v>3.75</v>
      </c>
      <c r="KK43" s="61">
        <f t="shared" si="1613"/>
        <v>0</v>
      </c>
      <c r="KL43" s="102">
        <f t="shared" si="1614"/>
        <v>0</v>
      </c>
      <c r="KM43" s="58" t="e">
        <f t="shared" si="1615"/>
        <v>#DIV/0!</v>
      </c>
      <c r="KN43" s="96"/>
      <c r="KO43" s="101">
        <f>VLOOKUP($B43,'Prix MP'!$A$6:$F$187,4,FALSE)</f>
        <v>3.75</v>
      </c>
      <c r="KP43" s="61">
        <f t="shared" si="1616"/>
        <v>0</v>
      </c>
      <c r="KQ43" s="102">
        <f t="shared" si="1617"/>
        <v>0</v>
      </c>
      <c r="KR43" s="58" t="e">
        <f t="shared" si="1618"/>
        <v>#DIV/0!</v>
      </c>
      <c r="KS43" s="96"/>
      <c r="KT43" s="101">
        <f>VLOOKUP($B43,'Prix MP'!$A$6:$F$187,4,FALSE)</f>
        <v>3.75</v>
      </c>
      <c r="KU43" s="61">
        <f t="shared" si="1619"/>
        <v>0</v>
      </c>
      <c r="KV43" s="102">
        <f t="shared" si="1620"/>
        <v>0</v>
      </c>
      <c r="KW43" s="58" t="e">
        <f t="shared" si="1621"/>
        <v>#DIV/0!</v>
      </c>
      <c r="KX43" s="96"/>
      <c r="KY43" s="101">
        <f>VLOOKUP($B43,'Prix MP'!$A$6:$F$187,4,FALSE)</f>
        <v>3.75</v>
      </c>
      <c r="KZ43" s="61">
        <f t="shared" si="1622"/>
        <v>0</v>
      </c>
      <c r="LA43" s="102">
        <f t="shared" si="1623"/>
        <v>0</v>
      </c>
      <c r="LB43" s="58" t="e">
        <f t="shared" si="1624"/>
        <v>#DIV/0!</v>
      </c>
      <c r="LC43" s="96"/>
      <c r="LD43" s="101">
        <f>VLOOKUP($B43,'Prix MP'!$A$6:$F$187,4,FALSE)</f>
        <v>3.75</v>
      </c>
      <c r="LE43" s="61">
        <f t="shared" si="1625"/>
        <v>0</v>
      </c>
      <c r="LF43" s="102">
        <f t="shared" si="1626"/>
        <v>0</v>
      </c>
      <c r="LG43" s="58" t="e">
        <f t="shared" si="1627"/>
        <v>#DIV/0!</v>
      </c>
      <c r="LH43" s="96"/>
      <c r="LI43" s="101">
        <f>VLOOKUP($B43,'Prix MP'!$A$6:$F$187,4,FALSE)</f>
        <v>3.75</v>
      </c>
      <c r="LJ43" s="61">
        <f t="shared" si="1628"/>
        <v>0</v>
      </c>
      <c r="LK43" s="102">
        <f t="shared" si="1629"/>
        <v>0</v>
      </c>
      <c r="LL43" s="58" t="e">
        <f t="shared" si="1630"/>
        <v>#DIV/0!</v>
      </c>
      <c r="LM43" s="96"/>
      <c r="LN43" s="101">
        <f>VLOOKUP($B43,'Prix MP'!$A$6:$F$187,4,FALSE)</f>
        <v>3.75</v>
      </c>
      <c r="LO43" s="61">
        <f t="shared" si="1631"/>
        <v>0</v>
      </c>
      <c r="LP43" s="102">
        <f t="shared" si="1632"/>
        <v>0</v>
      </c>
      <c r="LQ43" s="58" t="e">
        <f t="shared" si="1633"/>
        <v>#DIV/0!</v>
      </c>
      <c r="LR43" s="96"/>
      <c r="LS43" s="101">
        <f>VLOOKUP($B43,'Prix MP'!$A$6:$F$187,4,FALSE)</f>
        <v>3.75</v>
      </c>
      <c r="LT43" s="61">
        <f t="shared" si="1634"/>
        <v>0</v>
      </c>
      <c r="LU43" s="102">
        <f t="shared" si="1635"/>
        <v>0</v>
      </c>
      <c r="LV43" s="58" t="e">
        <f t="shared" si="1636"/>
        <v>#DIV/0!</v>
      </c>
      <c r="LW43" s="96"/>
      <c r="LX43" s="101">
        <f>VLOOKUP($B43,'Prix MP'!$A$6:$F$187,4,FALSE)</f>
        <v>3.75</v>
      </c>
      <c r="LY43" s="61">
        <f t="shared" si="1637"/>
        <v>0</v>
      </c>
      <c r="LZ43" s="102">
        <f t="shared" si="1638"/>
        <v>0</v>
      </c>
      <c r="MA43" s="58" t="e">
        <f t="shared" si="1639"/>
        <v>#DIV/0!</v>
      </c>
      <c r="MB43" s="96"/>
      <c r="MC43" s="101">
        <f>VLOOKUP($B43,'Prix MP'!$A$6:$F$187,4,FALSE)</f>
        <v>3.75</v>
      </c>
      <c r="MD43" s="61">
        <f t="shared" si="1640"/>
        <v>0</v>
      </c>
      <c r="ME43" s="102">
        <f t="shared" si="1641"/>
        <v>0</v>
      </c>
      <c r="MF43" s="58" t="e">
        <f t="shared" si="1642"/>
        <v>#DIV/0!</v>
      </c>
      <c r="MG43" s="96"/>
      <c r="MH43" s="101">
        <f>VLOOKUP($B43,'Prix MP'!$A$6:$F$187,4,FALSE)</f>
        <v>3.75</v>
      </c>
      <c r="MI43" s="61">
        <f t="shared" si="1643"/>
        <v>0</v>
      </c>
      <c r="MJ43" s="102">
        <f t="shared" si="1644"/>
        <v>0</v>
      </c>
      <c r="MK43" s="58" t="e">
        <f t="shared" si="1645"/>
        <v>#DIV/0!</v>
      </c>
      <c r="ML43" s="96"/>
      <c r="MM43" s="101">
        <f>VLOOKUP($B43,'Prix MP'!$A$6:$F$187,4,FALSE)</f>
        <v>3.75</v>
      </c>
      <c r="MN43" s="61">
        <f t="shared" si="1646"/>
        <v>0</v>
      </c>
      <c r="MO43" s="102">
        <f t="shared" si="1647"/>
        <v>0</v>
      </c>
      <c r="MP43" s="58" t="e">
        <f t="shared" si="1648"/>
        <v>#DIV/0!</v>
      </c>
      <c r="MQ43" s="96"/>
      <c r="MR43" s="101">
        <f>VLOOKUP($B43,'Prix MP'!$A$6:$F$187,4,FALSE)</f>
        <v>3.75</v>
      </c>
      <c r="MS43" s="61">
        <f t="shared" si="1649"/>
        <v>0</v>
      </c>
      <c r="MT43" s="102">
        <f t="shared" si="1650"/>
        <v>0</v>
      </c>
      <c r="MU43" s="58" t="e">
        <f t="shared" si="1651"/>
        <v>#DIV/0!</v>
      </c>
      <c r="MV43" s="96"/>
      <c r="MW43" s="101">
        <f>VLOOKUP($B43,'Prix MP'!$A$6:$F$187,4,FALSE)</f>
        <v>3.75</v>
      </c>
      <c r="MX43" s="61">
        <f t="shared" si="1652"/>
        <v>0</v>
      </c>
      <c r="MY43" s="102">
        <f t="shared" si="1653"/>
        <v>0</v>
      </c>
      <c r="MZ43" s="58" t="e">
        <f t="shared" si="1654"/>
        <v>#DIV/0!</v>
      </c>
      <c r="NA43" s="96"/>
      <c r="NB43" s="101">
        <f>VLOOKUP($B43,'Prix MP'!$A$6:$F$187,4,FALSE)</f>
        <v>3.75</v>
      </c>
      <c r="NC43" s="61">
        <f t="shared" si="1655"/>
        <v>0</v>
      </c>
      <c r="ND43" s="102">
        <f t="shared" si="1656"/>
        <v>0</v>
      </c>
      <c r="NE43" s="58" t="e">
        <f t="shared" si="1657"/>
        <v>#DIV/0!</v>
      </c>
      <c r="NF43" s="96"/>
      <c r="NG43" s="101">
        <f>VLOOKUP($B43,'Prix MP'!$A$6:$F$187,4,FALSE)</f>
        <v>3.75</v>
      </c>
      <c r="NH43" s="61">
        <f t="shared" si="1658"/>
        <v>0</v>
      </c>
      <c r="NI43" s="102">
        <f t="shared" si="1659"/>
        <v>0</v>
      </c>
      <c r="NJ43" s="58" t="e">
        <f t="shared" si="1660"/>
        <v>#DIV/0!</v>
      </c>
      <c r="NK43" s="96"/>
      <c r="NL43" s="101">
        <f>VLOOKUP($B43,'Prix MP'!$A$6:$F$187,4,FALSE)</f>
        <v>3.75</v>
      </c>
      <c r="NM43" s="61">
        <f t="shared" si="1661"/>
        <v>0</v>
      </c>
      <c r="NN43" s="102">
        <f t="shared" si="1662"/>
        <v>0</v>
      </c>
      <c r="NO43" s="58" t="e">
        <f t="shared" si="1663"/>
        <v>#DIV/0!</v>
      </c>
      <c r="NP43" s="96"/>
      <c r="NQ43" s="101">
        <f>VLOOKUP($B43,'Prix MP'!$A$6:$F$187,4,FALSE)</f>
        <v>3.75</v>
      </c>
      <c r="NR43" s="61">
        <f t="shared" si="1664"/>
        <v>0</v>
      </c>
      <c r="NS43" s="102">
        <f t="shared" si="1665"/>
        <v>0</v>
      </c>
      <c r="NT43" s="58" t="e">
        <f t="shared" si="1666"/>
        <v>#DIV/0!</v>
      </c>
      <c r="NU43" s="96"/>
      <c r="NV43" s="101">
        <f>VLOOKUP($B43,'Prix MP'!$A$6:$F$187,4,FALSE)</f>
        <v>3.75</v>
      </c>
      <c r="NW43" s="61">
        <f t="shared" si="1667"/>
        <v>0</v>
      </c>
      <c r="NX43" s="102">
        <f t="shared" si="1668"/>
        <v>0</v>
      </c>
      <c r="NY43" s="58" t="e">
        <f t="shared" si="1669"/>
        <v>#DIV/0!</v>
      </c>
      <c r="NZ43" s="96"/>
      <c r="OA43" s="101">
        <f>VLOOKUP($B43,'Prix MP'!$A$6:$F$187,4,FALSE)</f>
        <v>3.75</v>
      </c>
      <c r="OB43" s="61">
        <f t="shared" si="1670"/>
        <v>0</v>
      </c>
      <c r="OC43" s="102">
        <f t="shared" si="1671"/>
        <v>0</v>
      </c>
      <c r="OD43" s="58" t="e">
        <f t="shared" si="1672"/>
        <v>#DIV/0!</v>
      </c>
      <c r="OE43" s="96"/>
      <c r="OF43" s="101">
        <f>VLOOKUP($B43,'Prix MP'!$A$6:$F$187,4,FALSE)</f>
        <v>3.75</v>
      </c>
      <c r="OG43" s="61">
        <f t="shared" si="1673"/>
        <v>0</v>
      </c>
      <c r="OH43" s="102">
        <f t="shared" si="1674"/>
        <v>0</v>
      </c>
      <c r="OI43" s="58" t="e">
        <f t="shared" si="1675"/>
        <v>#DIV/0!</v>
      </c>
      <c r="OJ43" s="96"/>
      <c r="OK43" s="101">
        <f>VLOOKUP($B43,'Prix MP'!$A$6:$F$187,4,FALSE)</f>
        <v>3.75</v>
      </c>
      <c r="OL43" s="61">
        <f t="shared" si="1676"/>
        <v>0</v>
      </c>
      <c r="OM43" s="102">
        <f t="shared" si="1677"/>
        <v>0</v>
      </c>
      <c r="ON43" s="58" t="e">
        <f t="shared" si="1678"/>
        <v>#DIV/0!</v>
      </c>
      <c r="OO43" s="96"/>
      <c r="OP43" s="101">
        <f>VLOOKUP($B43,'Prix MP'!$A$6:$F$187,4,FALSE)</f>
        <v>3.75</v>
      </c>
      <c r="OQ43" s="61">
        <f t="shared" si="1679"/>
        <v>0</v>
      </c>
      <c r="OR43" s="102">
        <f t="shared" si="1680"/>
        <v>0</v>
      </c>
      <c r="OS43" s="58" t="e">
        <f t="shared" si="1681"/>
        <v>#DIV/0!</v>
      </c>
      <c r="OT43" s="96"/>
      <c r="OU43" s="101">
        <f>VLOOKUP($B43,'Prix MP'!$A$6:$F$187,4,FALSE)</f>
        <v>3.75</v>
      </c>
      <c r="OV43" s="61">
        <f t="shared" si="1682"/>
        <v>0</v>
      </c>
      <c r="OW43" s="102">
        <f t="shared" si="1683"/>
        <v>0</v>
      </c>
      <c r="OX43" s="58" t="e">
        <f t="shared" si="1684"/>
        <v>#DIV/0!</v>
      </c>
      <c r="OY43" s="96"/>
      <c r="OZ43" s="101">
        <f>VLOOKUP($B43,'Prix MP'!$A$6:$F$187,4,FALSE)</f>
        <v>3.75</v>
      </c>
      <c r="PA43" s="61">
        <f t="shared" si="1685"/>
        <v>0</v>
      </c>
      <c r="PB43" s="102">
        <f t="shared" si="1686"/>
        <v>0</v>
      </c>
      <c r="PC43" s="58" t="e">
        <f t="shared" si="1687"/>
        <v>#DIV/0!</v>
      </c>
      <c r="PD43" s="96"/>
      <c r="PE43" s="101">
        <f>VLOOKUP($B43,'Prix MP'!$A$6:$F$187,4,FALSE)</f>
        <v>3.75</v>
      </c>
      <c r="PF43" s="61">
        <f t="shared" si="1688"/>
        <v>0</v>
      </c>
      <c r="PG43" s="102">
        <f t="shared" si="1689"/>
        <v>0</v>
      </c>
      <c r="PH43" s="58" t="e">
        <f t="shared" si="1690"/>
        <v>#DIV/0!</v>
      </c>
      <c r="PI43" s="96"/>
      <c r="PJ43" s="101">
        <f>VLOOKUP($B43,'Prix MP'!$A$6:$F$187,4,FALSE)</f>
        <v>3.75</v>
      </c>
      <c r="PK43" s="61">
        <f t="shared" si="1691"/>
        <v>0</v>
      </c>
      <c r="PL43" s="102">
        <f t="shared" si="1692"/>
        <v>0</v>
      </c>
      <c r="PM43" s="58" t="e">
        <f t="shared" si="1693"/>
        <v>#DIV/0!</v>
      </c>
      <c r="PN43" s="96"/>
      <c r="PO43" s="101">
        <f>VLOOKUP($B43,'Prix MP'!$A$6:$F$187,4,FALSE)</f>
        <v>3.75</v>
      </c>
      <c r="PP43" s="61">
        <f t="shared" si="1694"/>
        <v>0</v>
      </c>
      <c r="PQ43" s="102">
        <f t="shared" si="1695"/>
        <v>0</v>
      </c>
      <c r="PR43" s="58" t="e">
        <f t="shared" si="1696"/>
        <v>#DIV/0!</v>
      </c>
      <c r="PS43" s="96"/>
      <c r="PT43" s="101">
        <f>VLOOKUP($B43,'Prix MP'!$A$6:$F$187,4,FALSE)</f>
        <v>3.75</v>
      </c>
      <c r="PU43" s="61">
        <f t="shared" si="1697"/>
        <v>0</v>
      </c>
      <c r="PV43" s="102">
        <f t="shared" si="1698"/>
        <v>0</v>
      </c>
      <c r="PW43" s="58" t="e">
        <f t="shared" si="1699"/>
        <v>#DIV/0!</v>
      </c>
      <c r="PX43" s="96"/>
      <c r="PY43" s="101">
        <f>VLOOKUP($B43,'Prix MP'!$A$6:$F$187,4,FALSE)</f>
        <v>3.75</v>
      </c>
      <c r="PZ43" s="61">
        <f t="shared" si="1700"/>
        <v>0</v>
      </c>
      <c r="QA43" s="102">
        <f t="shared" si="1701"/>
        <v>0</v>
      </c>
      <c r="QB43" s="58" t="e">
        <f t="shared" si="1702"/>
        <v>#DIV/0!</v>
      </c>
      <c r="QC43" s="96"/>
      <c r="QD43" s="101">
        <f>VLOOKUP($B43,'Prix MP'!$A$6:$F$187,4,FALSE)</f>
        <v>3.75</v>
      </c>
      <c r="QE43" s="61">
        <f t="shared" si="1703"/>
        <v>0</v>
      </c>
      <c r="QF43" s="102">
        <f t="shared" si="1704"/>
        <v>0</v>
      </c>
      <c r="QG43" s="58" t="e">
        <f t="shared" si="1705"/>
        <v>#DIV/0!</v>
      </c>
      <c r="QH43" s="96"/>
      <c r="QI43" s="101">
        <f>VLOOKUP($B43,'Prix MP'!$A$6:$F$187,4,FALSE)</f>
        <v>3.75</v>
      </c>
      <c r="QJ43" s="61">
        <f t="shared" si="1706"/>
        <v>0</v>
      </c>
      <c r="QK43" s="102">
        <f t="shared" si="1707"/>
        <v>0</v>
      </c>
      <c r="QL43" s="58" t="e">
        <f t="shared" si="1708"/>
        <v>#DIV/0!</v>
      </c>
      <c r="QM43" s="96"/>
      <c r="QN43" s="101">
        <f>VLOOKUP($B43,'Prix MP'!$A$6:$F$187,4,FALSE)</f>
        <v>3.75</v>
      </c>
      <c r="QO43" s="61">
        <f t="shared" si="1709"/>
        <v>0</v>
      </c>
      <c r="QP43" s="102">
        <f t="shared" si="1710"/>
        <v>0</v>
      </c>
      <c r="QQ43" s="58" t="e">
        <f t="shared" si="1711"/>
        <v>#DIV/0!</v>
      </c>
      <c r="QR43" s="96"/>
      <c r="QS43" s="101">
        <f>VLOOKUP($B43,'Prix MP'!$A$6:$F$187,4,FALSE)</f>
        <v>3.75</v>
      </c>
      <c r="QT43" s="61">
        <f t="shared" si="1712"/>
        <v>0</v>
      </c>
      <c r="QU43" s="102">
        <f t="shared" si="1713"/>
        <v>0</v>
      </c>
      <c r="QV43" s="58" t="e">
        <f t="shared" si="1714"/>
        <v>#DIV/0!</v>
      </c>
      <c r="QW43" s="96"/>
      <c r="QX43" s="101">
        <f>VLOOKUP($B43,'Prix MP'!$A$6:$F$187,4,FALSE)</f>
        <v>3.75</v>
      </c>
      <c r="QY43" s="61">
        <f t="shared" si="1715"/>
        <v>0</v>
      </c>
      <c r="QZ43" s="102">
        <f t="shared" si="1716"/>
        <v>0</v>
      </c>
      <c r="RA43" s="58" t="e">
        <f t="shared" si="1717"/>
        <v>#DIV/0!</v>
      </c>
      <c r="RB43" s="96"/>
      <c r="RC43" s="101">
        <f>VLOOKUP($B43,'Prix MP'!$A$6:$F$187,4,FALSE)</f>
        <v>3.75</v>
      </c>
      <c r="RD43" s="61">
        <f t="shared" si="1718"/>
        <v>0</v>
      </c>
      <c r="RE43" s="102">
        <f t="shared" si="1719"/>
        <v>0</v>
      </c>
      <c r="RF43" s="58" t="e">
        <f t="shared" si="1720"/>
        <v>#DIV/0!</v>
      </c>
      <c r="RG43" s="96"/>
      <c r="RH43" s="101">
        <f>VLOOKUP($B43,'Prix MP'!$A$6:$F$187,4,FALSE)</f>
        <v>3.75</v>
      </c>
      <c r="RI43" s="61">
        <f t="shared" si="1721"/>
        <v>0</v>
      </c>
      <c r="RJ43" s="102">
        <f t="shared" si="1722"/>
        <v>0</v>
      </c>
      <c r="RK43" s="58" t="e">
        <f t="shared" si="1723"/>
        <v>#DIV/0!</v>
      </c>
      <c r="RL43" s="96"/>
      <c r="RM43" s="101">
        <f>VLOOKUP($B43,'Prix MP'!$A$6:$F$187,4,FALSE)</f>
        <v>3.75</v>
      </c>
      <c r="RN43" s="61">
        <f t="shared" si="1724"/>
        <v>0</v>
      </c>
      <c r="RO43" s="102">
        <f t="shared" si="1725"/>
        <v>0</v>
      </c>
      <c r="RP43" s="58" t="e">
        <f t="shared" si="1726"/>
        <v>#DIV/0!</v>
      </c>
      <c r="RQ43" s="96"/>
      <c r="RR43" s="101">
        <f>VLOOKUP($B43,'Prix MP'!$A$6:$F$187,4,FALSE)</f>
        <v>3.75</v>
      </c>
      <c r="RS43" s="61">
        <f t="shared" si="1727"/>
        <v>0</v>
      </c>
      <c r="RT43" s="102">
        <f t="shared" si="1728"/>
        <v>0</v>
      </c>
      <c r="RU43" s="58" t="e">
        <f t="shared" si="1729"/>
        <v>#DIV/0!</v>
      </c>
      <c r="RV43" s="96"/>
      <c r="RW43" s="101">
        <f>VLOOKUP($B43,'Prix MP'!$A$6:$F$187,4,FALSE)</f>
        <v>3.75</v>
      </c>
      <c r="RX43" s="61">
        <f t="shared" si="1730"/>
        <v>0</v>
      </c>
      <c r="RY43" s="102">
        <f t="shared" si="1731"/>
        <v>0</v>
      </c>
      <c r="RZ43" s="58" t="e">
        <f t="shared" si="1732"/>
        <v>#DIV/0!</v>
      </c>
      <c r="SA43" s="96"/>
      <c r="SB43" s="101">
        <f>VLOOKUP($B43,'Prix MP'!$A$6:$F$187,4,FALSE)</f>
        <v>3.75</v>
      </c>
      <c r="SC43" s="61">
        <f t="shared" si="1733"/>
        <v>0</v>
      </c>
      <c r="SD43" s="102">
        <f t="shared" si="1734"/>
        <v>0</v>
      </c>
      <c r="SE43" s="58" t="e">
        <f t="shared" si="1735"/>
        <v>#DIV/0!</v>
      </c>
      <c r="SF43" s="96"/>
      <c r="SG43" s="101">
        <f>VLOOKUP($B43,'Prix MP'!$A$6:$F$187,4,FALSE)</f>
        <v>3.75</v>
      </c>
      <c r="SH43" s="61">
        <f t="shared" si="1736"/>
        <v>0</v>
      </c>
      <c r="SI43" s="102">
        <f t="shared" si="1737"/>
        <v>0</v>
      </c>
      <c r="SJ43" s="58" t="e">
        <f t="shared" si="1738"/>
        <v>#DIV/0!</v>
      </c>
      <c r="SK43" s="96"/>
      <c r="SL43" s="101">
        <f>VLOOKUP($B43,'Prix MP'!$A$6:$F$187,4,FALSE)</f>
        <v>3.75</v>
      </c>
      <c r="SM43" s="61">
        <f t="shared" si="1739"/>
        <v>0</v>
      </c>
      <c r="SN43" s="102">
        <f t="shared" si="1740"/>
        <v>0</v>
      </c>
      <c r="SO43" s="58" t="e">
        <f t="shared" si="1741"/>
        <v>#DIV/0!</v>
      </c>
      <c r="SP43" s="96"/>
      <c r="SQ43" s="101">
        <f>VLOOKUP($B43,'Prix MP'!$A$6:$F$187,4,FALSE)</f>
        <v>3.75</v>
      </c>
      <c r="SR43" s="61">
        <f t="shared" si="1742"/>
        <v>0</v>
      </c>
      <c r="SS43" s="102">
        <f t="shared" si="1743"/>
        <v>0</v>
      </c>
      <c r="ST43" s="58" t="e">
        <f t="shared" si="1744"/>
        <v>#DIV/0!</v>
      </c>
      <c r="SU43" s="53"/>
      <c r="SV43" s="164">
        <f t="shared" si="1745"/>
        <v>6.3571428571428577</v>
      </c>
      <c r="SW43" s="124">
        <f t="shared" si="1786"/>
        <v>3.75</v>
      </c>
      <c r="SX43" s="61">
        <f t="shared" si="1787"/>
        <v>23.839285714285715</v>
      </c>
      <c r="SY43" s="80">
        <f t="shared" ref="SY43:SY46" si="1822">SX43-$D43*SW43*SV$38</f>
        <v>10.446428571428569</v>
      </c>
      <c r="SZ43" s="58">
        <f t="shared" si="1788"/>
        <v>7.628571428571429</v>
      </c>
      <c r="TA43" s="53"/>
      <c r="TB43" s="164">
        <f t="shared" si="1747"/>
        <v>4.1000000000000005</v>
      </c>
      <c r="TC43" s="124">
        <f t="shared" si="1789"/>
        <v>3.7499999999999996</v>
      </c>
      <c r="TD43" s="61">
        <f t="shared" si="1790"/>
        <v>15.375</v>
      </c>
      <c r="TE43" s="80">
        <f t="shared" ref="TE43:TE46" si="1823">TD43-$D43*TC43*TB$38</f>
        <v>2.2500000000000018</v>
      </c>
      <c r="TF43" s="58">
        <f t="shared" si="1791"/>
        <v>4.1000000000000005</v>
      </c>
      <c r="TG43" s="53"/>
      <c r="TH43" s="164" t="e">
        <f t="shared" si="1749"/>
        <v>#DIV/0!</v>
      </c>
      <c r="TI43" s="124" t="e">
        <f t="shared" si="1792"/>
        <v>#DIV/0!</v>
      </c>
      <c r="TJ43" s="61" t="e">
        <f t="shared" si="1793"/>
        <v>#DIV/0!</v>
      </c>
      <c r="TK43" s="80" t="e">
        <f t="shared" ref="TK43:TK46" si="1824">TJ43-$D43*TI43*TH$38</f>
        <v>#DIV/0!</v>
      </c>
      <c r="TL43" s="58" t="e">
        <f t="shared" si="1794"/>
        <v>#DIV/0!</v>
      </c>
      <c r="TM43" s="53"/>
      <c r="TN43" s="164">
        <f t="shared" si="1751"/>
        <v>6.666666666666667</v>
      </c>
      <c r="TO43" s="124">
        <f t="shared" si="1795"/>
        <v>3.75</v>
      </c>
      <c r="TP43" s="61">
        <f t="shared" si="1796"/>
        <v>25</v>
      </c>
      <c r="TQ43" s="80">
        <f t="shared" ref="TQ43:TQ46" si="1825">TP43-$D43*TO43*TN$38</f>
        <v>11.607142857142854</v>
      </c>
      <c r="TR43" s="58">
        <f t="shared" si="1797"/>
        <v>7.0000000000000009</v>
      </c>
      <c r="TS43" s="53"/>
      <c r="TT43" s="164" t="e">
        <f t="shared" si="1753"/>
        <v>#DIV/0!</v>
      </c>
      <c r="TU43" s="124" t="e">
        <f t="shared" si="1798"/>
        <v>#DIV/0!</v>
      </c>
      <c r="TV43" s="61" t="e">
        <f t="shared" si="1799"/>
        <v>#DIV/0!</v>
      </c>
      <c r="TW43" s="80" t="e">
        <f t="shared" ref="TW43:TW46" si="1826">TV43-$D43*TU43*TT$38</f>
        <v>#DIV/0!</v>
      </c>
      <c r="TX43" s="58" t="e">
        <f t="shared" si="1800"/>
        <v>#DIV/0!</v>
      </c>
      <c r="TY43" s="53"/>
      <c r="TZ43" s="164">
        <f t="shared" si="1755"/>
        <v>6.3257627118644075</v>
      </c>
      <c r="UA43" s="124">
        <f t="shared" si="1801"/>
        <v>3.7499999999999996</v>
      </c>
      <c r="UB43" s="61">
        <f t="shared" si="1802"/>
        <v>23.721610169491527</v>
      </c>
      <c r="UC43" s="80">
        <f t="shared" ref="UC43:UC46" si="1827">UB43-$D43*UA43*TZ$38</f>
        <v>10.374152542372885</v>
      </c>
      <c r="UD43" s="58">
        <f t="shared" si="1803"/>
        <v>6.2203333333333344</v>
      </c>
      <c r="UE43" s="53"/>
      <c r="UF43" s="164">
        <f t="shared" si="1757"/>
        <v>6.666666666666667</v>
      </c>
      <c r="UG43" s="124">
        <f t="shared" si="1804"/>
        <v>3.75</v>
      </c>
      <c r="UH43" s="61">
        <f t="shared" si="1805"/>
        <v>25</v>
      </c>
      <c r="UI43" s="80">
        <f t="shared" ref="UI43:UI46" si="1828">UH43-$D43*UG43*UF$38</f>
        <v>10.9375</v>
      </c>
      <c r="UJ43" s="58">
        <f t="shared" si="1806"/>
        <v>8</v>
      </c>
      <c r="UK43" s="53"/>
      <c r="UL43" s="164" t="e">
        <f t="shared" si="1759"/>
        <v>#DIV/0!</v>
      </c>
      <c r="UM43" s="124" t="e">
        <f t="shared" si="1807"/>
        <v>#DIV/0!</v>
      </c>
      <c r="UN43" s="61" t="e">
        <f t="shared" si="1808"/>
        <v>#DIV/0!</v>
      </c>
      <c r="UO43" s="80" t="e">
        <f t="shared" ref="UO43:UO46" si="1829">UN43-$D43*UM43*UL$38</f>
        <v>#DIV/0!</v>
      </c>
      <c r="UP43" s="58" t="e">
        <f t="shared" si="1809"/>
        <v>#DIV/0!</v>
      </c>
      <c r="UQ43" s="53"/>
      <c r="UR43" s="164" t="e">
        <f t="shared" si="1761"/>
        <v>#DIV/0!</v>
      </c>
      <c r="US43" s="124" t="e">
        <f t="shared" si="1810"/>
        <v>#DIV/0!</v>
      </c>
      <c r="UT43" s="61" t="e">
        <f t="shared" si="1811"/>
        <v>#DIV/0!</v>
      </c>
      <c r="UU43" s="80" t="e">
        <f t="shared" ref="UU43:UU46" si="1830">UT43-$D43*US43*UR$38</f>
        <v>#DIV/0!</v>
      </c>
      <c r="UV43" s="58" t="e">
        <f t="shared" si="1812"/>
        <v>#DIV/0!</v>
      </c>
      <c r="UW43" s="53"/>
      <c r="UX43" s="164">
        <f t="shared" si="1763"/>
        <v>7.5085828343313361</v>
      </c>
      <c r="UY43" s="124">
        <f t="shared" si="1813"/>
        <v>3.7500000000000004</v>
      </c>
      <c r="UZ43" s="61">
        <f t="shared" si="1814"/>
        <v>28.157185628742514</v>
      </c>
      <c r="VA43" s="80">
        <f t="shared" ref="VA43:VA46" si="1831">UZ43-$D43*UY43*UX$38</f>
        <v>12.438622754491014</v>
      </c>
      <c r="VB43" s="58">
        <f t="shared" si="1815"/>
        <v>7.5235999999999992</v>
      </c>
      <c r="VC43" s="53"/>
      <c r="VD43" s="164" t="e">
        <f t="shared" si="1765"/>
        <v>#DIV/0!</v>
      </c>
      <c r="VE43" s="124" t="e">
        <f t="shared" si="1816"/>
        <v>#DIV/0!</v>
      </c>
      <c r="VF43" s="61" t="e">
        <f t="shared" si="1817"/>
        <v>#DIV/0!</v>
      </c>
      <c r="VG43" s="80" t="e">
        <f t="shared" ref="VG43:VG46" si="1832">VF43-$D43*VE43*VD$38</f>
        <v>#DIV/0!</v>
      </c>
      <c r="VH43" s="58" t="e">
        <f t="shared" si="1818"/>
        <v>#DIV/0!</v>
      </c>
      <c r="VI43" s="53"/>
      <c r="VJ43" s="164" t="e">
        <f t="shared" si="1767"/>
        <v>#DIV/0!</v>
      </c>
      <c r="VK43" s="124" t="e">
        <f t="shared" si="1819"/>
        <v>#DIV/0!</v>
      </c>
      <c r="VL43" s="61" t="e">
        <f t="shared" si="1820"/>
        <v>#DIV/0!</v>
      </c>
      <c r="VM43" s="80" t="e">
        <f t="shared" ref="VM43:VM46" si="1833">VL43-$D43*VK43*VJ$38</f>
        <v>#DIV/0!</v>
      </c>
      <c r="VN43" s="58" t="e">
        <f t="shared" si="1821"/>
        <v>#DIV/0!</v>
      </c>
      <c r="VO43" s="53"/>
    </row>
    <row r="44" spans="2:587" x14ac:dyDescent="0.2">
      <c r="B44" t="s">
        <v>118</v>
      </c>
      <c r="C44" s="97" t="s">
        <v>119</v>
      </c>
      <c r="D44" s="252">
        <v>2</v>
      </c>
      <c r="E44" s="124">
        <f>VLOOKUP($B44,'Prix MP'!$A$6:$F$187,4,FALSE)</f>
        <v>0.87</v>
      </c>
      <c r="F44" s="60">
        <f t="shared" si="1769"/>
        <v>1.74</v>
      </c>
      <c r="G44" s="53"/>
      <c r="H44" s="253">
        <f t="shared" si="1456"/>
        <v>5.0113895216400914</v>
      </c>
      <c r="I44" s="124">
        <f t="shared" si="1770"/>
        <v>0.87000000000000011</v>
      </c>
      <c r="J44" s="61">
        <f t="shared" si="1456"/>
        <v>4.35990888382688</v>
      </c>
      <c r="K44" s="80">
        <f t="shared" si="1771"/>
        <v>0</v>
      </c>
      <c r="L44" s="58">
        <f t="shared" si="1772"/>
        <v>5.253731343283583</v>
      </c>
      <c r="M44" s="53"/>
      <c r="N44" s="253">
        <f t="shared" si="1457"/>
        <v>88</v>
      </c>
      <c r="O44" s="124">
        <f t="shared" si="1773"/>
        <v>0.87</v>
      </c>
      <c r="P44" s="61">
        <f t="shared" si="1457"/>
        <v>76.56</v>
      </c>
      <c r="Q44" s="80">
        <f t="shared" si="1774"/>
        <v>0</v>
      </c>
      <c r="R44" s="58">
        <f t="shared" si="1775"/>
        <v>5.2537313432835822</v>
      </c>
      <c r="S44" s="53"/>
      <c r="T44" s="252">
        <v>10</v>
      </c>
      <c r="U44" s="101">
        <v>0.87</v>
      </c>
      <c r="V44" s="61">
        <f t="shared" si="1776"/>
        <v>8.6999999999999993</v>
      </c>
      <c r="W44" s="102">
        <f t="shared" si="1777"/>
        <v>0</v>
      </c>
      <c r="X44" s="58">
        <f t="shared" si="1778"/>
        <v>2</v>
      </c>
      <c r="Y44" s="252">
        <v>14</v>
      </c>
      <c r="Z44" s="101">
        <v>0.87</v>
      </c>
      <c r="AA44" s="61">
        <f t="shared" si="1779"/>
        <v>12.18</v>
      </c>
      <c r="AB44" s="102">
        <f t="shared" si="1780"/>
        <v>0</v>
      </c>
      <c r="AC44" s="58">
        <f t="shared" si="1781"/>
        <v>2</v>
      </c>
      <c r="AD44" s="252">
        <v>10</v>
      </c>
      <c r="AE44" s="101">
        <v>0.87</v>
      </c>
      <c r="AF44" s="61">
        <f t="shared" si="1458"/>
        <v>8.6999999999999993</v>
      </c>
      <c r="AG44" s="102">
        <f t="shared" si="1459"/>
        <v>0</v>
      </c>
      <c r="AH44" s="58">
        <f t="shared" si="1782"/>
        <v>2</v>
      </c>
      <c r="AI44" s="252">
        <v>14</v>
      </c>
      <c r="AJ44" s="101">
        <v>0.87</v>
      </c>
      <c r="AK44" s="61">
        <f t="shared" si="1460"/>
        <v>12.18</v>
      </c>
      <c r="AL44" s="102">
        <f t="shared" si="1461"/>
        <v>0</v>
      </c>
      <c r="AM44" s="58">
        <f t="shared" si="1783"/>
        <v>2</v>
      </c>
      <c r="AN44" s="252">
        <v>12</v>
      </c>
      <c r="AO44" s="101">
        <v>0.87</v>
      </c>
      <c r="AP44" s="61">
        <f t="shared" si="1462"/>
        <v>10.44</v>
      </c>
      <c r="AQ44" s="102">
        <f t="shared" si="1463"/>
        <v>0</v>
      </c>
      <c r="AR44" s="58">
        <f t="shared" si="1784"/>
        <v>2</v>
      </c>
      <c r="AS44" s="252">
        <v>14</v>
      </c>
      <c r="AT44" s="101">
        <v>0.87</v>
      </c>
      <c r="AU44" s="61">
        <f t="shared" si="1464"/>
        <v>12.18</v>
      </c>
      <c r="AV44" s="102">
        <f t="shared" si="1465"/>
        <v>0</v>
      </c>
      <c r="AW44" s="58">
        <f t="shared" si="1785"/>
        <v>2</v>
      </c>
      <c r="AX44" s="252">
        <v>14</v>
      </c>
      <c r="AY44" s="101">
        <v>0.87</v>
      </c>
      <c r="AZ44" s="61">
        <f t="shared" si="1466"/>
        <v>12.18</v>
      </c>
      <c r="BA44" s="102">
        <f t="shared" si="1467"/>
        <v>0</v>
      </c>
      <c r="BB44" s="58">
        <f t="shared" si="1468"/>
        <v>4.666666666666667</v>
      </c>
      <c r="BC44" s="252"/>
      <c r="BD44" s="101">
        <f>VLOOKUP($B44,'Prix MP'!$A$6:$F$187,4,FALSE)</f>
        <v>0.87</v>
      </c>
      <c r="BE44" s="61">
        <f t="shared" si="1469"/>
        <v>0</v>
      </c>
      <c r="BF44" s="102">
        <f t="shared" si="1470"/>
        <v>0</v>
      </c>
      <c r="BG44" s="58" t="e">
        <f t="shared" si="1471"/>
        <v>#DIV/0!</v>
      </c>
      <c r="BH44" s="252"/>
      <c r="BI44" s="101">
        <f>VLOOKUP($B44,'Prix MP'!$A$6:$F$187,4,FALSE)</f>
        <v>0.87</v>
      </c>
      <c r="BJ44" s="61">
        <f t="shared" si="1472"/>
        <v>0</v>
      </c>
      <c r="BK44" s="102">
        <f t="shared" si="1473"/>
        <v>0</v>
      </c>
      <c r="BL44" s="58" t="e">
        <f t="shared" si="1474"/>
        <v>#DIV/0!</v>
      </c>
      <c r="BM44" s="252"/>
      <c r="BN44" s="101">
        <f>VLOOKUP($B44,'Prix MP'!$A$6:$F$187,4,FALSE)</f>
        <v>0.87</v>
      </c>
      <c r="BO44" s="61">
        <f t="shared" si="1475"/>
        <v>0</v>
      </c>
      <c r="BP44" s="102">
        <f t="shared" si="1476"/>
        <v>0</v>
      </c>
      <c r="BQ44" s="58" t="e">
        <f t="shared" si="1477"/>
        <v>#DIV/0!</v>
      </c>
      <c r="BR44" s="252"/>
      <c r="BS44" s="101">
        <f>VLOOKUP($B44,'Prix MP'!$A$6:$F$187,4,FALSE)</f>
        <v>0.87</v>
      </c>
      <c r="BT44" s="61">
        <f t="shared" si="1478"/>
        <v>0</v>
      </c>
      <c r="BU44" s="102">
        <f t="shared" si="1479"/>
        <v>0</v>
      </c>
      <c r="BV44" s="58" t="e">
        <f t="shared" si="1480"/>
        <v>#DIV/0!</v>
      </c>
      <c r="BW44" s="252"/>
      <c r="BX44" s="101">
        <f>VLOOKUP($B44,'Prix MP'!$A$6:$F$187,4,FALSE)</f>
        <v>0.87</v>
      </c>
      <c r="BY44" s="61">
        <f t="shared" si="1481"/>
        <v>0</v>
      </c>
      <c r="BZ44" s="102">
        <f t="shared" si="1482"/>
        <v>0</v>
      </c>
      <c r="CA44" s="58" t="e">
        <f t="shared" si="1483"/>
        <v>#DIV/0!</v>
      </c>
      <c r="CB44" s="252"/>
      <c r="CC44" s="101">
        <f>VLOOKUP($B44,'Prix MP'!$A$6:$F$187,4,FALSE)</f>
        <v>0.87</v>
      </c>
      <c r="CD44" s="61">
        <f t="shared" si="1484"/>
        <v>0</v>
      </c>
      <c r="CE44" s="102">
        <f t="shared" si="1485"/>
        <v>0</v>
      </c>
      <c r="CF44" s="58" t="e">
        <f t="shared" si="1486"/>
        <v>#DIV/0!</v>
      </c>
      <c r="CG44" s="252"/>
      <c r="CH44" s="101">
        <f>VLOOKUP($B44,'Prix MP'!$A$6:$F$187,4,FALSE)</f>
        <v>0.87</v>
      </c>
      <c r="CI44" s="61">
        <f t="shared" si="1487"/>
        <v>0</v>
      </c>
      <c r="CJ44" s="102">
        <f t="shared" si="1488"/>
        <v>0</v>
      </c>
      <c r="CK44" s="58" t="e">
        <f t="shared" si="1489"/>
        <v>#DIV/0!</v>
      </c>
      <c r="CL44" s="252"/>
      <c r="CM44" s="101">
        <f>VLOOKUP($B44,'Prix MP'!$A$6:$F$187,4,FALSE)</f>
        <v>0.87</v>
      </c>
      <c r="CN44" s="61">
        <f t="shared" si="1490"/>
        <v>0</v>
      </c>
      <c r="CO44" s="102">
        <f t="shared" si="1491"/>
        <v>0</v>
      </c>
      <c r="CP44" s="58" t="e">
        <f t="shared" si="1492"/>
        <v>#DIV/0!</v>
      </c>
      <c r="CQ44" s="252"/>
      <c r="CR44" s="101">
        <f>VLOOKUP($B44,'Prix MP'!$A$6:$F$187,4,FALSE)</f>
        <v>0.87</v>
      </c>
      <c r="CS44" s="61">
        <f t="shared" si="1493"/>
        <v>0</v>
      </c>
      <c r="CT44" s="102">
        <f t="shared" si="1494"/>
        <v>0</v>
      </c>
      <c r="CU44" s="58" t="e">
        <f t="shared" si="1495"/>
        <v>#DIV/0!</v>
      </c>
      <c r="CV44" s="252"/>
      <c r="CW44" s="101">
        <f>VLOOKUP($B44,'Prix MP'!$A$6:$F$187,4,FALSE)</f>
        <v>0.87</v>
      </c>
      <c r="CX44" s="61">
        <f t="shared" si="1496"/>
        <v>0</v>
      </c>
      <c r="CY44" s="102">
        <f t="shared" si="1497"/>
        <v>0</v>
      </c>
      <c r="CZ44" s="58" t="e">
        <f t="shared" si="1498"/>
        <v>#DIV/0!</v>
      </c>
      <c r="DA44" s="252"/>
      <c r="DB44" s="101">
        <f>VLOOKUP($B44,'Prix MP'!$A$6:$F$187,4,FALSE)</f>
        <v>0.87</v>
      </c>
      <c r="DC44" s="61">
        <f t="shared" si="1499"/>
        <v>0</v>
      </c>
      <c r="DD44" s="102">
        <f t="shared" si="1500"/>
        <v>0</v>
      </c>
      <c r="DE44" s="58" t="e">
        <f t="shared" si="1501"/>
        <v>#DIV/0!</v>
      </c>
      <c r="DF44" s="252"/>
      <c r="DG44" s="101">
        <f>VLOOKUP($B44,'Prix MP'!$A$6:$F$187,4,FALSE)</f>
        <v>0.87</v>
      </c>
      <c r="DH44" s="61">
        <f t="shared" si="1502"/>
        <v>0</v>
      </c>
      <c r="DI44" s="102">
        <f t="shared" si="1503"/>
        <v>0</v>
      </c>
      <c r="DJ44" s="58" t="e">
        <f t="shared" si="1504"/>
        <v>#DIV/0!</v>
      </c>
      <c r="DK44" s="252"/>
      <c r="DL44" s="101">
        <f>VLOOKUP($B44,'Prix MP'!$A$6:$F$187,4,FALSE)</f>
        <v>0.87</v>
      </c>
      <c r="DM44" s="61">
        <f t="shared" si="1505"/>
        <v>0</v>
      </c>
      <c r="DN44" s="102">
        <f t="shared" si="1506"/>
        <v>0</v>
      </c>
      <c r="DO44" s="58" t="e">
        <f t="shared" si="1507"/>
        <v>#DIV/0!</v>
      </c>
      <c r="DP44" s="252"/>
      <c r="DQ44" s="101">
        <f>VLOOKUP($B44,'Prix MP'!$A$6:$F$187,4,FALSE)</f>
        <v>0.87</v>
      </c>
      <c r="DR44" s="61">
        <f t="shared" si="1508"/>
        <v>0</v>
      </c>
      <c r="DS44" s="102">
        <f t="shared" si="1509"/>
        <v>0</v>
      </c>
      <c r="DT44" s="58" t="e">
        <f t="shared" si="1510"/>
        <v>#DIV/0!</v>
      </c>
      <c r="DU44" s="252"/>
      <c r="DV44" s="101">
        <f>VLOOKUP($B44,'Prix MP'!$A$6:$F$187,4,FALSE)</f>
        <v>0.87</v>
      </c>
      <c r="DW44" s="61">
        <f t="shared" si="1511"/>
        <v>0</v>
      </c>
      <c r="DX44" s="102">
        <f t="shared" si="1512"/>
        <v>0</v>
      </c>
      <c r="DY44" s="58" t="e">
        <f t="shared" si="1513"/>
        <v>#DIV/0!</v>
      </c>
      <c r="DZ44" s="252"/>
      <c r="EA44" s="101">
        <f>VLOOKUP($B44,'Prix MP'!$A$6:$F$187,4,FALSE)</f>
        <v>0.87</v>
      </c>
      <c r="EB44" s="61">
        <f t="shared" si="1514"/>
        <v>0</v>
      </c>
      <c r="EC44" s="102">
        <f t="shared" si="1515"/>
        <v>0</v>
      </c>
      <c r="ED44" s="58" t="e">
        <f t="shared" si="1516"/>
        <v>#DIV/0!</v>
      </c>
      <c r="EE44" s="252"/>
      <c r="EF44" s="101">
        <f>VLOOKUP($B44,'Prix MP'!$A$6:$F$187,4,FALSE)</f>
        <v>0.87</v>
      </c>
      <c r="EG44" s="61">
        <f t="shared" si="1517"/>
        <v>0</v>
      </c>
      <c r="EH44" s="102">
        <f t="shared" si="1518"/>
        <v>0</v>
      </c>
      <c r="EI44" s="58" t="e">
        <f t="shared" si="1519"/>
        <v>#DIV/0!</v>
      </c>
      <c r="EJ44" s="252"/>
      <c r="EK44" s="101">
        <f>VLOOKUP($B44,'Prix MP'!$A$6:$F$187,4,FALSE)</f>
        <v>0.87</v>
      </c>
      <c r="EL44" s="61">
        <f t="shared" si="1520"/>
        <v>0</v>
      </c>
      <c r="EM44" s="102">
        <f t="shared" si="1521"/>
        <v>0</v>
      </c>
      <c r="EN44" s="58" t="e">
        <f t="shared" si="1522"/>
        <v>#DIV/0!</v>
      </c>
      <c r="EO44" s="252"/>
      <c r="EP44" s="101">
        <f>VLOOKUP($B44,'Prix MP'!$A$6:$F$187,4,FALSE)</f>
        <v>0.87</v>
      </c>
      <c r="EQ44" s="61">
        <f t="shared" si="1523"/>
        <v>0</v>
      </c>
      <c r="ER44" s="102">
        <f t="shared" si="1524"/>
        <v>0</v>
      </c>
      <c r="ES44" s="58" t="e">
        <f t="shared" si="1525"/>
        <v>#DIV/0!</v>
      </c>
      <c r="ET44" s="252"/>
      <c r="EU44" s="101">
        <f>VLOOKUP($B44,'Prix MP'!$A$6:$F$187,4,FALSE)</f>
        <v>0.87</v>
      </c>
      <c r="EV44" s="61">
        <f t="shared" si="1526"/>
        <v>0</v>
      </c>
      <c r="EW44" s="102">
        <f t="shared" si="1527"/>
        <v>0</v>
      </c>
      <c r="EX44" s="58" t="e">
        <f t="shared" si="1528"/>
        <v>#DIV/0!</v>
      </c>
      <c r="EY44" s="252"/>
      <c r="EZ44" s="101">
        <f>VLOOKUP($B44,'Prix MP'!$A$6:$F$187,4,FALSE)</f>
        <v>0.87</v>
      </c>
      <c r="FA44" s="61">
        <f t="shared" si="1529"/>
        <v>0</v>
      </c>
      <c r="FB44" s="102">
        <f t="shared" si="1530"/>
        <v>0</v>
      </c>
      <c r="FC44" s="58" t="e">
        <f t="shared" si="1531"/>
        <v>#DIV/0!</v>
      </c>
      <c r="FD44" s="252"/>
      <c r="FE44" s="101">
        <f>VLOOKUP($B44,'Prix MP'!$A$6:$F$187,4,FALSE)</f>
        <v>0.87</v>
      </c>
      <c r="FF44" s="61">
        <f t="shared" si="1532"/>
        <v>0</v>
      </c>
      <c r="FG44" s="102">
        <f t="shared" si="1533"/>
        <v>0</v>
      </c>
      <c r="FH44" s="58" t="e">
        <f t="shared" si="1534"/>
        <v>#DIV/0!</v>
      </c>
      <c r="FI44" s="252"/>
      <c r="FJ44" s="101">
        <f>VLOOKUP($B44,'Prix MP'!$A$6:$F$187,4,FALSE)</f>
        <v>0.87</v>
      </c>
      <c r="FK44" s="61">
        <f t="shared" si="1535"/>
        <v>0</v>
      </c>
      <c r="FL44" s="102">
        <f t="shared" si="1536"/>
        <v>0</v>
      </c>
      <c r="FM44" s="58" t="e">
        <f t="shared" si="1537"/>
        <v>#DIV/0!</v>
      </c>
      <c r="FN44" s="252"/>
      <c r="FO44" s="101">
        <f>VLOOKUP($B44,'Prix MP'!$A$6:$F$187,4,FALSE)</f>
        <v>0.87</v>
      </c>
      <c r="FP44" s="61">
        <f t="shared" si="1538"/>
        <v>0</v>
      </c>
      <c r="FQ44" s="102">
        <f t="shared" si="1539"/>
        <v>0</v>
      </c>
      <c r="FR44" s="58" t="e">
        <f t="shared" si="1540"/>
        <v>#DIV/0!</v>
      </c>
      <c r="FS44" s="252"/>
      <c r="FT44" s="101">
        <f>VLOOKUP($B44,'Prix MP'!$A$6:$F$187,4,FALSE)</f>
        <v>0.87</v>
      </c>
      <c r="FU44" s="61">
        <f t="shared" si="1541"/>
        <v>0</v>
      </c>
      <c r="FV44" s="102">
        <f t="shared" si="1542"/>
        <v>0</v>
      </c>
      <c r="FW44" s="58" t="e">
        <f t="shared" si="1543"/>
        <v>#DIV/0!</v>
      </c>
      <c r="FX44" s="252"/>
      <c r="FY44" s="101">
        <f>VLOOKUP($B44,'Prix MP'!$A$6:$F$187,4,FALSE)</f>
        <v>0.87</v>
      </c>
      <c r="FZ44" s="61">
        <f t="shared" si="1544"/>
        <v>0</v>
      </c>
      <c r="GA44" s="102">
        <f t="shared" si="1545"/>
        <v>0</v>
      </c>
      <c r="GB44" s="58" t="e">
        <f t="shared" si="1546"/>
        <v>#DIV/0!</v>
      </c>
      <c r="GC44" s="252"/>
      <c r="GD44" s="101">
        <f>VLOOKUP($B44,'Prix MP'!$A$6:$F$187,4,FALSE)</f>
        <v>0.87</v>
      </c>
      <c r="GE44" s="61">
        <f t="shared" si="1547"/>
        <v>0</v>
      </c>
      <c r="GF44" s="102">
        <f t="shared" si="1548"/>
        <v>0</v>
      </c>
      <c r="GG44" s="58" t="e">
        <f t="shared" si="1549"/>
        <v>#DIV/0!</v>
      </c>
      <c r="GH44" s="252"/>
      <c r="GI44" s="101">
        <f>VLOOKUP($B44,'Prix MP'!$A$6:$F$187,4,FALSE)</f>
        <v>0.87</v>
      </c>
      <c r="GJ44" s="61">
        <f t="shared" si="1550"/>
        <v>0</v>
      </c>
      <c r="GK44" s="102">
        <f t="shared" si="1551"/>
        <v>0</v>
      </c>
      <c r="GL44" s="58" t="e">
        <f t="shared" si="1552"/>
        <v>#DIV/0!</v>
      </c>
      <c r="GM44" s="252"/>
      <c r="GN44" s="101">
        <f>VLOOKUP($B44,'Prix MP'!$A$6:$F$187,4,FALSE)</f>
        <v>0.87</v>
      </c>
      <c r="GO44" s="61">
        <f t="shared" si="1553"/>
        <v>0</v>
      </c>
      <c r="GP44" s="102">
        <f t="shared" si="1554"/>
        <v>0</v>
      </c>
      <c r="GQ44" s="58" t="e">
        <f t="shared" si="1555"/>
        <v>#DIV/0!</v>
      </c>
      <c r="GR44" s="252"/>
      <c r="GS44" s="101">
        <f>VLOOKUP($B44,'Prix MP'!$A$6:$F$187,4,FALSE)</f>
        <v>0.87</v>
      </c>
      <c r="GT44" s="61">
        <f t="shared" si="1556"/>
        <v>0</v>
      </c>
      <c r="GU44" s="102">
        <f t="shared" si="1557"/>
        <v>0</v>
      </c>
      <c r="GV44" s="58" t="e">
        <f t="shared" si="1558"/>
        <v>#DIV/0!</v>
      </c>
      <c r="GW44" s="252"/>
      <c r="GX44" s="101">
        <f>VLOOKUP($B44,'Prix MP'!$A$6:$F$187,4,FALSE)</f>
        <v>0.87</v>
      </c>
      <c r="GY44" s="61">
        <f t="shared" si="1559"/>
        <v>0</v>
      </c>
      <c r="GZ44" s="102">
        <f t="shared" si="1560"/>
        <v>0</v>
      </c>
      <c r="HA44" s="58" t="e">
        <f t="shared" si="1561"/>
        <v>#DIV/0!</v>
      </c>
      <c r="HB44" s="252"/>
      <c r="HC44" s="101">
        <f>VLOOKUP($B44,'Prix MP'!$A$6:$F$187,4,FALSE)</f>
        <v>0.87</v>
      </c>
      <c r="HD44" s="61">
        <f t="shared" si="1562"/>
        <v>0</v>
      </c>
      <c r="HE44" s="102">
        <f t="shared" si="1563"/>
        <v>0</v>
      </c>
      <c r="HF44" s="58" t="e">
        <f t="shared" si="1564"/>
        <v>#DIV/0!</v>
      </c>
      <c r="HG44" s="252"/>
      <c r="HH44" s="101">
        <f>VLOOKUP($B44,'Prix MP'!$A$6:$F$187,4,FALSE)</f>
        <v>0.87</v>
      </c>
      <c r="HI44" s="61">
        <f t="shared" si="1565"/>
        <v>0</v>
      </c>
      <c r="HJ44" s="102">
        <f t="shared" si="1566"/>
        <v>0</v>
      </c>
      <c r="HK44" s="58" t="e">
        <f t="shared" si="1567"/>
        <v>#DIV/0!</v>
      </c>
      <c r="HL44" s="252"/>
      <c r="HM44" s="101">
        <f>VLOOKUP($B44,'Prix MP'!$A$6:$F$187,4,FALSE)</f>
        <v>0.87</v>
      </c>
      <c r="HN44" s="61">
        <f t="shared" si="1568"/>
        <v>0</v>
      </c>
      <c r="HO44" s="102">
        <f t="shared" si="1569"/>
        <v>0</v>
      </c>
      <c r="HP44" s="58" t="e">
        <f t="shared" si="1570"/>
        <v>#DIV/0!</v>
      </c>
      <c r="HQ44" s="252"/>
      <c r="HR44" s="101">
        <f>VLOOKUP($B44,'Prix MP'!$A$6:$F$187,4,FALSE)</f>
        <v>0.87</v>
      </c>
      <c r="HS44" s="61">
        <f t="shared" si="1571"/>
        <v>0</v>
      </c>
      <c r="HT44" s="102">
        <f t="shared" si="1572"/>
        <v>0</v>
      </c>
      <c r="HU44" s="58" t="e">
        <f t="shared" si="1573"/>
        <v>#DIV/0!</v>
      </c>
      <c r="HV44" s="252"/>
      <c r="HW44" s="101">
        <f>VLOOKUP($B44,'Prix MP'!$A$6:$F$187,4,FALSE)</f>
        <v>0.87</v>
      </c>
      <c r="HX44" s="61">
        <f t="shared" si="1574"/>
        <v>0</v>
      </c>
      <c r="HY44" s="102">
        <f t="shared" si="1575"/>
        <v>0</v>
      </c>
      <c r="HZ44" s="58" t="e">
        <f t="shared" si="1576"/>
        <v>#DIV/0!</v>
      </c>
      <c r="IA44" s="252"/>
      <c r="IB44" s="101">
        <f>VLOOKUP($B44,'Prix MP'!$A$6:$F$187,4,FALSE)</f>
        <v>0.87</v>
      </c>
      <c r="IC44" s="61">
        <f t="shared" si="1577"/>
        <v>0</v>
      </c>
      <c r="ID44" s="102">
        <f t="shared" si="1578"/>
        <v>0</v>
      </c>
      <c r="IE44" s="58" t="e">
        <f t="shared" si="1579"/>
        <v>#DIV/0!</v>
      </c>
      <c r="IF44" s="252"/>
      <c r="IG44" s="101">
        <f>VLOOKUP($B44,'Prix MP'!$A$6:$F$187,4,FALSE)</f>
        <v>0.87</v>
      </c>
      <c r="IH44" s="61">
        <f t="shared" si="1580"/>
        <v>0</v>
      </c>
      <c r="II44" s="102">
        <f t="shared" si="1581"/>
        <v>0</v>
      </c>
      <c r="IJ44" s="58" t="e">
        <f t="shared" si="1582"/>
        <v>#DIV/0!</v>
      </c>
      <c r="IK44" s="252"/>
      <c r="IL44" s="101">
        <f>VLOOKUP($B44,'Prix MP'!$A$6:$F$187,4,FALSE)</f>
        <v>0.87</v>
      </c>
      <c r="IM44" s="61">
        <f t="shared" si="1583"/>
        <v>0</v>
      </c>
      <c r="IN44" s="102">
        <f t="shared" si="1584"/>
        <v>0</v>
      </c>
      <c r="IO44" s="58" t="e">
        <f t="shared" si="1585"/>
        <v>#DIV/0!</v>
      </c>
      <c r="IP44" s="252"/>
      <c r="IQ44" s="101">
        <f>VLOOKUP($B44,'Prix MP'!$A$6:$F$187,4,FALSE)</f>
        <v>0.87</v>
      </c>
      <c r="IR44" s="61">
        <f t="shared" si="1586"/>
        <v>0</v>
      </c>
      <c r="IS44" s="102">
        <f t="shared" si="1587"/>
        <v>0</v>
      </c>
      <c r="IT44" s="58" t="e">
        <f t="shared" si="1588"/>
        <v>#DIV/0!</v>
      </c>
      <c r="IU44" s="252"/>
      <c r="IV44" s="101">
        <f>VLOOKUP($B44,'Prix MP'!$A$6:$F$187,4,FALSE)</f>
        <v>0.87</v>
      </c>
      <c r="IW44" s="61">
        <f t="shared" si="1589"/>
        <v>0</v>
      </c>
      <c r="IX44" s="102">
        <f t="shared" si="1590"/>
        <v>0</v>
      </c>
      <c r="IY44" s="58" t="e">
        <f t="shared" si="1591"/>
        <v>#DIV/0!</v>
      </c>
      <c r="IZ44" s="252"/>
      <c r="JA44" s="101">
        <f>VLOOKUP($B44,'Prix MP'!$A$6:$F$187,4,FALSE)</f>
        <v>0.87</v>
      </c>
      <c r="JB44" s="61">
        <f t="shared" si="1592"/>
        <v>0</v>
      </c>
      <c r="JC44" s="102">
        <f t="shared" si="1593"/>
        <v>0</v>
      </c>
      <c r="JD44" s="58" t="e">
        <f t="shared" si="1594"/>
        <v>#DIV/0!</v>
      </c>
      <c r="JE44" s="252"/>
      <c r="JF44" s="101">
        <f>VLOOKUP($B44,'Prix MP'!$A$6:$F$187,4,FALSE)</f>
        <v>0.87</v>
      </c>
      <c r="JG44" s="61">
        <f t="shared" si="1595"/>
        <v>0</v>
      </c>
      <c r="JH44" s="102">
        <f t="shared" si="1596"/>
        <v>0</v>
      </c>
      <c r="JI44" s="58" t="e">
        <f t="shared" si="1597"/>
        <v>#DIV/0!</v>
      </c>
      <c r="JJ44" s="252"/>
      <c r="JK44" s="101">
        <f>VLOOKUP($B44,'Prix MP'!$A$6:$F$187,4,FALSE)</f>
        <v>0.87</v>
      </c>
      <c r="JL44" s="61">
        <f t="shared" si="1598"/>
        <v>0</v>
      </c>
      <c r="JM44" s="102">
        <f t="shared" si="1599"/>
        <v>0</v>
      </c>
      <c r="JN44" s="58" t="e">
        <f t="shared" si="1600"/>
        <v>#DIV/0!</v>
      </c>
      <c r="JO44" s="252"/>
      <c r="JP44" s="101">
        <f>VLOOKUP($B44,'Prix MP'!$A$6:$F$187,4,FALSE)</f>
        <v>0.87</v>
      </c>
      <c r="JQ44" s="61">
        <f t="shared" si="1601"/>
        <v>0</v>
      </c>
      <c r="JR44" s="102">
        <f t="shared" si="1602"/>
        <v>0</v>
      </c>
      <c r="JS44" s="58" t="e">
        <f t="shared" si="1603"/>
        <v>#DIV/0!</v>
      </c>
      <c r="JT44" s="252"/>
      <c r="JU44" s="101">
        <f>VLOOKUP($B44,'Prix MP'!$A$6:$F$187,4,FALSE)</f>
        <v>0.87</v>
      </c>
      <c r="JV44" s="61">
        <f t="shared" si="1604"/>
        <v>0</v>
      </c>
      <c r="JW44" s="102">
        <f t="shared" si="1605"/>
        <v>0</v>
      </c>
      <c r="JX44" s="58" t="e">
        <f t="shared" si="1606"/>
        <v>#DIV/0!</v>
      </c>
      <c r="JY44" s="252"/>
      <c r="JZ44" s="101">
        <f>VLOOKUP($B44,'Prix MP'!$A$6:$F$187,4,FALSE)</f>
        <v>0.87</v>
      </c>
      <c r="KA44" s="61">
        <f t="shared" si="1607"/>
        <v>0</v>
      </c>
      <c r="KB44" s="102">
        <f t="shared" si="1608"/>
        <v>0</v>
      </c>
      <c r="KC44" s="58" t="e">
        <f t="shared" si="1609"/>
        <v>#DIV/0!</v>
      </c>
      <c r="KD44" s="252"/>
      <c r="KE44" s="101">
        <f>VLOOKUP($B44,'Prix MP'!$A$6:$F$187,4,FALSE)</f>
        <v>0.87</v>
      </c>
      <c r="KF44" s="61">
        <f t="shared" si="1610"/>
        <v>0</v>
      </c>
      <c r="KG44" s="102">
        <f t="shared" si="1611"/>
        <v>0</v>
      </c>
      <c r="KH44" s="58" t="e">
        <f t="shared" si="1612"/>
        <v>#DIV/0!</v>
      </c>
      <c r="KI44" s="252"/>
      <c r="KJ44" s="101">
        <f>VLOOKUP($B44,'Prix MP'!$A$6:$F$187,4,FALSE)</f>
        <v>0.87</v>
      </c>
      <c r="KK44" s="61">
        <f t="shared" si="1613"/>
        <v>0</v>
      </c>
      <c r="KL44" s="102">
        <f t="shared" si="1614"/>
        <v>0</v>
      </c>
      <c r="KM44" s="58" t="e">
        <f t="shared" si="1615"/>
        <v>#DIV/0!</v>
      </c>
      <c r="KN44" s="252"/>
      <c r="KO44" s="101">
        <f>VLOOKUP($B44,'Prix MP'!$A$6:$F$187,4,FALSE)</f>
        <v>0.87</v>
      </c>
      <c r="KP44" s="61">
        <f t="shared" si="1616"/>
        <v>0</v>
      </c>
      <c r="KQ44" s="102">
        <f t="shared" si="1617"/>
        <v>0</v>
      </c>
      <c r="KR44" s="58" t="e">
        <f t="shared" si="1618"/>
        <v>#DIV/0!</v>
      </c>
      <c r="KS44" s="252"/>
      <c r="KT44" s="101">
        <f>VLOOKUP($B44,'Prix MP'!$A$6:$F$187,4,FALSE)</f>
        <v>0.87</v>
      </c>
      <c r="KU44" s="61">
        <f t="shared" si="1619"/>
        <v>0</v>
      </c>
      <c r="KV44" s="102">
        <f t="shared" si="1620"/>
        <v>0</v>
      </c>
      <c r="KW44" s="58" t="e">
        <f t="shared" si="1621"/>
        <v>#DIV/0!</v>
      </c>
      <c r="KX44" s="252"/>
      <c r="KY44" s="101">
        <f>VLOOKUP($B44,'Prix MP'!$A$6:$F$187,4,FALSE)</f>
        <v>0.87</v>
      </c>
      <c r="KZ44" s="61">
        <f t="shared" si="1622"/>
        <v>0</v>
      </c>
      <c r="LA44" s="102">
        <f t="shared" si="1623"/>
        <v>0</v>
      </c>
      <c r="LB44" s="58" t="e">
        <f t="shared" si="1624"/>
        <v>#DIV/0!</v>
      </c>
      <c r="LC44" s="252"/>
      <c r="LD44" s="101">
        <f>VLOOKUP($B44,'Prix MP'!$A$6:$F$187,4,FALSE)</f>
        <v>0.87</v>
      </c>
      <c r="LE44" s="61">
        <f t="shared" si="1625"/>
        <v>0</v>
      </c>
      <c r="LF44" s="102">
        <f t="shared" si="1626"/>
        <v>0</v>
      </c>
      <c r="LG44" s="58" t="e">
        <f t="shared" si="1627"/>
        <v>#DIV/0!</v>
      </c>
      <c r="LH44" s="252"/>
      <c r="LI44" s="101">
        <f>VLOOKUP($B44,'Prix MP'!$A$6:$F$187,4,FALSE)</f>
        <v>0.87</v>
      </c>
      <c r="LJ44" s="61">
        <f t="shared" si="1628"/>
        <v>0</v>
      </c>
      <c r="LK44" s="102">
        <f t="shared" si="1629"/>
        <v>0</v>
      </c>
      <c r="LL44" s="58" t="e">
        <f t="shared" si="1630"/>
        <v>#DIV/0!</v>
      </c>
      <c r="LM44" s="252"/>
      <c r="LN44" s="101">
        <f>VLOOKUP($B44,'Prix MP'!$A$6:$F$187,4,FALSE)</f>
        <v>0.87</v>
      </c>
      <c r="LO44" s="61">
        <f t="shared" si="1631"/>
        <v>0</v>
      </c>
      <c r="LP44" s="102">
        <f t="shared" si="1632"/>
        <v>0</v>
      </c>
      <c r="LQ44" s="58" t="e">
        <f t="shared" si="1633"/>
        <v>#DIV/0!</v>
      </c>
      <c r="LR44" s="252"/>
      <c r="LS44" s="101">
        <f>VLOOKUP($B44,'Prix MP'!$A$6:$F$187,4,FALSE)</f>
        <v>0.87</v>
      </c>
      <c r="LT44" s="61">
        <f t="shared" si="1634"/>
        <v>0</v>
      </c>
      <c r="LU44" s="102">
        <f t="shared" si="1635"/>
        <v>0</v>
      </c>
      <c r="LV44" s="58" t="e">
        <f t="shared" si="1636"/>
        <v>#DIV/0!</v>
      </c>
      <c r="LW44" s="252"/>
      <c r="LX44" s="101">
        <f>VLOOKUP($B44,'Prix MP'!$A$6:$F$187,4,FALSE)</f>
        <v>0.87</v>
      </c>
      <c r="LY44" s="61">
        <f t="shared" si="1637"/>
        <v>0</v>
      </c>
      <c r="LZ44" s="102">
        <f t="shared" si="1638"/>
        <v>0</v>
      </c>
      <c r="MA44" s="58" t="e">
        <f t="shared" si="1639"/>
        <v>#DIV/0!</v>
      </c>
      <c r="MB44" s="252"/>
      <c r="MC44" s="101">
        <f>VLOOKUP($B44,'Prix MP'!$A$6:$F$187,4,FALSE)</f>
        <v>0.87</v>
      </c>
      <c r="MD44" s="61">
        <f t="shared" si="1640"/>
        <v>0</v>
      </c>
      <c r="ME44" s="102">
        <f t="shared" si="1641"/>
        <v>0</v>
      </c>
      <c r="MF44" s="58" t="e">
        <f t="shared" si="1642"/>
        <v>#DIV/0!</v>
      </c>
      <c r="MG44" s="252"/>
      <c r="MH44" s="101">
        <f>VLOOKUP($B44,'Prix MP'!$A$6:$F$187,4,FALSE)</f>
        <v>0.87</v>
      </c>
      <c r="MI44" s="61">
        <f t="shared" si="1643"/>
        <v>0</v>
      </c>
      <c r="MJ44" s="102">
        <f t="shared" si="1644"/>
        <v>0</v>
      </c>
      <c r="MK44" s="58" t="e">
        <f t="shared" si="1645"/>
        <v>#DIV/0!</v>
      </c>
      <c r="ML44" s="252"/>
      <c r="MM44" s="101">
        <f>VLOOKUP($B44,'Prix MP'!$A$6:$F$187,4,FALSE)</f>
        <v>0.87</v>
      </c>
      <c r="MN44" s="61">
        <f t="shared" si="1646"/>
        <v>0</v>
      </c>
      <c r="MO44" s="102">
        <f t="shared" si="1647"/>
        <v>0</v>
      </c>
      <c r="MP44" s="58" t="e">
        <f t="shared" si="1648"/>
        <v>#DIV/0!</v>
      </c>
      <c r="MQ44" s="252"/>
      <c r="MR44" s="101">
        <f>VLOOKUP($B44,'Prix MP'!$A$6:$F$187,4,FALSE)</f>
        <v>0.87</v>
      </c>
      <c r="MS44" s="61">
        <f t="shared" si="1649"/>
        <v>0</v>
      </c>
      <c r="MT44" s="102">
        <f t="shared" si="1650"/>
        <v>0</v>
      </c>
      <c r="MU44" s="58" t="e">
        <f t="shared" si="1651"/>
        <v>#DIV/0!</v>
      </c>
      <c r="MV44" s="252"/>
      <c r="MW44" s="101">
        <f>VLOOKUP($B44,'Prix MP'!$A$6:$F$187,4,FALSE)</f>
        <v>0.87</v>
      </c>
      <c r="MX44" s="61">
        <f t="shared" si="1652"/>
        <v>0</v>
      </c>
      <c r="MY44" s="102">
        <f t="shared" si="1653"/>
        <v>0</v>
      </c>
      <c r="MZ44" s="58" t="e">
        <f t="shared" si="1654"/>
        <v>#DIV/0!</v>
      </c>
      <c r="NA44" s="252"/>
      <c r="NB44" s="101">
        <f>VLOOKUP($B44,'Prix MP'!$A$6:$F$187,4,FALSE)</f>
        <v>0.87</v>
      </c>
      <c r="NC44" s="61">
        <f t="shared" si="1655"/>
        <v>0</v>
      </c>
      <c r="ND44" s="102">
        <f t="shared" si="1656"/>
        <v>0</v>
      </c>
      <c r="NE44" s="58" t="e">
        <f t="shared" si="1657"/>
        <v>#DIV/0!</v>
      </c>
      <c r="NF44" s="252"/>
      <c r="NG44" s="101">
        <f>VLOOKUP($B44,'Prix MP'!$A$6:$F$187,4,FALSE)</f>
        <v>0.87</v>
      </c>
      <c r="NH44" s="61">
        <f t="shared" si="1658"/>
        <v>0</v>
      </c>
      <c r="NI44" s="102">
        <f t="shared" si="1659"/>
        <v>0</v>
      </c>
      <c r="NJ44" s="58" t="e">
        <f t="shared" si="1660"/>
        <v>#DIV/0!</v>
      </c>
      <c r="NK44" s="252"/>
      <c r="NL44" s="101">
        <f>VLOOKUP($B44,'Prix MP'!$A$6:$F$187,4,FALSE)</f>
        <v>0.87</v>
      </c>
      <c r="NM44" s="61">
        <f t="shared" si="1661"/>
        <v>0</v>
      </c>
      <c r="NN44" s="102">
        <f t="shared" si="1662"/>
        <v>0</v>
      </c>
      <c r="NO44" s="58" t="e">
        <f t="shared" si="1663"/>
        <v>#DIV/0!</v>
      </c>
      <c r="NP44" s="252"/>
      <c r="NQ44" s="101">
        <f>VLOOKUP($B44,'Prix MP'!$A$6:$F$187,4,FALSE)</f>
        <v>0.87</v>
      </c>
      <c r="NR44" s="61">
        <f t="shared" si="1664"/>
        <v>0</v>
      </c>
      <c r="NS44" s="102">
        <f t="shared" si="1665"/>
        <v>0</v>
      </c>
      <c r="NT44" s="58" t="e">
        <f t="shared" si="1666"/>
        <v>#DIV/0!</v>
      </c>
      <c r="NU44" s="252"/>
      <c r="NV44" s="101">
        <f>VLOOKUP($B44,'Prix MP'!$A$6:$F$187,4,FALSE)</f>
        <v>0.87</v>
      </c>
      <c r="NW44" s="61">
        <f t="shared" si="1667"/>
        <v>0</v>
      </c>
      <c r="NX44" s="102">
        <f t="shared" si="1668"/>
        <v>0</v>
      </c>
      <c r="NY44" s="58" t="e">
        <f t="shared" si="1669"/>
        <v>#DIV/0!</v>
      </c>
      <c r="NZ44" s="252"/>
      <c r="OA44" s="101">
        <f>VLOOKUP($B44,'Prix MP'!$A$6:$F$187,4,FALSE)</f>
        <v>0.87</v>
      </c>
      <c r="OB44" s="61">
        <f t="shared" si="1670"/>
        <v>0</v>
      </c>
      <c r="OC44" s="102">
        <f t="shared" si="1671"/>
        <v>0</v>
      </c>
      <c r="OD44" s="58" t="e">
        <f t="shared" si="1672"/>
        <v>#DIV/0!</v>
      </c>
      <c r="OE44" s="252"/>
      <c r="OF44" s="101">
        <f>VLOOKUP($B44,'Prix MP'!$A$6:$F$187,4,FALSE)</f>
        <v>0.87</v>
      </c>
      <c r="OG44" s="61">
        <f t="shared" si="1673"/>
        <v>0</v>
      </c>
      <c r="OH44" s="102">
        <f t="shared" si="1674"/>
        <v>0</v>
      </c>
      <c r="OI44" s="58" t="e">
        <f t="shared" si="1675"/>
        <v>#DIV/0!</v>
      </c>
      <c r="OJ44" s="252"/>
      <c r="OK44" s="101">
        <f>VLOOKUP($B44,'Prix MP'!$A$6:$F$187,4,FALSE)</f>
        <v>0.87</v>
      </c>
      <c r="OL44" s="61">
        <f t="shared" si="1676"/>
        <v>0</v>
      </c>
      <c r="OM44" s="102">
        <f t="shared" si="1677"/>
        <v>0</v>
      </c>
      <c r="ON44" s="58" t="e">
        <f t="shared" si="1678"/>
        <v>#DIV/0!</v>
      </c>
      <c r="OO44" s="252"/>
      <c r="OP44" s="101">
        <f>VLOOKUP($B44,'Prix MP'!$A$6:$F$187,4,FALSE)</f>
        <v>0.87</v>
      </c>
      <c r="OQ44" s="61">
        <f t="shared" si="1679"/>
        <v>0</v>
      </c>
      <c r="OR44" s="102">
        <f t="shared" si="1680"/>
        <v>0</v>
      </c>
      <c r="OS44" s="58" t="e">
        <f t="shared" si="1681"/>
        <v>#DIV/0!</v>
      </c>
      <c r="OT44" s="252"/>
      <c r="OU44" s="101">
        <f>VLOOKUP($B44,'Prix MP'!$A$6:$F$187,4,FALSE)</f>
        <v>0.87</v>
      </c>
      <c r="OV44" s="61">
        <f t="shared" si="1682"/>
        <v>0</v>
      </c>
      <c r="OW44" s="102">
        <f t="shared" si="1683"/>
        <v>0</v>
      </c>
      <c r="OX44" s="58" t="e">
        <f t="shared" si="1684"/>
        <v>#DIV/0!</v>
      </c>
      <c r="OY44" s="252"/>
      <c r="OZ44" s="101">
        <f>VLOOKUP($B44,'Prix MP'!$A$6:$F$187,4,FALSE)</f>
        <v>0.87</v>
      </c>
      <c r="PA44" s="61">
        <f t="shared" si="1685"/>
        <v>0</v>
      </c>
      <c r="PB44" s="102">
        <f t="shared" si="1686"/>
        <v>0</v>
      </c>
      <c r="PC44" s="58" t="e">
        <f t="shared" si="1687"/>
        <v>#DIV/0!</v>
      </c>
      <c r="PD44" s="252"/>
      <c r="PE44" s="101">
        <f>VLOOKUP($B44,'Prix MP'!$A$6:$F$187,4,FALSE)</f>
        <v>0.87</v>
      </c>
      <c r="PF44" s="61">
        <f t="shared" si="1688"/>
        <v>0</v>
      </c>
      <c r="PG44" s="102">
        <f t="shared" si="1689"/>
        <v>0</v>
      </c>
      <c r="PH44" s="58" t="e">
        <f t="shared" si="1690"/>
        <v>#DIV/0!</v>
      </c>
      <c r="PI44" s="252"/>
      <c r="PJ44" s="101">
        <f>VLOOKUP($B44,'Prix MP'!$A$6:$F$187,4,FALSE)</f>
        <v>0.87</v>
      </c>
      <c r="PK44" s="61">
        <f t="shared" si="1691"/>
        <v>0</v>
      </c>
      <c r="PL44" s="102">
        <f t="shared" si="1692"/>
        <v>0</v>
      </c>
      <c r="PM44" s="58" t="e">
        <f t="shared" si="1693"/>
        <v>#DIV/0!</v>
      </c>
      <c r="PN44" s="252"/>
      <c r="PO44" s="101">
        <f>VLOOKUP($B44,'Prix MP'!$A$6:$F$187,4,FALSE)</f>
        <v>0.87</v>
      </c>
      <c r="PP44" s="61">
        <f t="shared" si="1694"/>
        <v>0</v>
      </c>
      <c r="PQ44" s="102">
        <f t="shared" si="1695"/>
        <v>0</v>
      </c>
      <c r="PR44" s="58" t="e">
        <f t="shared" si="1696"/>
        <v>#DIV/0!</v>
      </c>
      <c r="PS44" s="252"/>
      <c r="PT44" s="101">
        <f>VLOOKUP($B44,'Prix MP'!$A$6:$F$187,4,FALSE)</f>
        <v>0.87</v>
      </c>
      <c r="PU44" s="61">
        <f t="shared" si="1697"/>
        <v>0</v>
      </c>
      <c r="PV44" s="102">
        <f t="shared" si="1698"/>
        <v>0</v>
      </c>
      <c r="PW44" s="58" t="e">
        <f t="shared" si="1699"/>
        <v>#DIV/0!</v>
      </c>
      <c r="PX44" s="252"/>
      <c r="PY44" s="101">
        <f>VLOOKUP($B44,'Prix MP'!$A$6:$F$187,4,FALSE)</f>
        <v>0.87</v>
      </c>
      <c r="PZ44" s="61">
        <f t="shared" si="1700"/>
        <v>0</v>
      </c>
      <c r="QA44" s="102">
        <f t="shared" si="1701"/>
        <v>0</v>
      </c>
      <c r="QB44" s="58" t="e">
        <f t="shared" si="1702"/>
        <v>#DIV/0!</v>
      </c>
      <c r="QC44" s="252"/>
      <c r="QD44" s="101">
        <f>VLOOKUP($B44,'Prix MP'!$A$6:$F$187,4,FALSE)</f>
        <v>0.87</v>
      </c>
      <c r="QE44" s="61">
        <f t="shared" si="1703"/>
        <v>0</v>
      </c>
      <c r="QF44" s="102">
        <f t="shared" si="1704"/>
        <v>0</v>
      </c>
      <c r="QG44" s="58" t="e">
        <f t="shared" si="1705"/>
        <v>#DIV/0!</v>
      </c>
      <c r="QH44" s="252"/>
      <c r="QI44" s="101">
        <f>VLOOKUP($B44,'Prix MP'!$A$6:$F$187,4,FALSE)</f>
        <v>0.87</v>
      </c>
      <c r="QJ44" s="61">
        <f t="shared" si="1706"/>
        <v>0</v>
      </c>
      <c r="QK44" s="102">
        <f t="shared" si="1707"/>
        <v>0</v>
      </c>
      <c r="QL44" s="58" t="e">
        <f t="shared" si="1708"/>
        <v>#DIV/0!</v>
      </c>
      <c r="QM44" s="252"/>
      <c r="QN44" s="101">
        <f>VLOOKUP($B44,'Prix MP'!$A$6:$F$187,4,FALSE)</f>
        <v>0.87</v>
      </c>
      <c r="QO44" s="61">
        <f t="shared" si="1709"/>
        <v>0</v>
      </c>
      <c r="QP44" s="102">
        <f t="shared" si="1710"/>
        <v>0</v>
      </c>
      <c r="QQ44" s="58" t="e">
        <f t="shared" si="1711"/>
        <v>#DIV/0!</v>
      </c>
      <c r="QR44" s="252"/>
      <c r="QS44" s="101">
        <f>VLOOKUP($B44,'Prix MP'!$A$6:$F$187,4,FALSE)</f>
        <v>0.87</v>
      </c>
      <c r="QT44" s="61">
        <f t="shared" si="1712"/>
        <v>0</v>
      </c>
      <c r="QU44" s="102">
        <f t="shared" si="1713"/>
        <v>0</v>
      </c>
      <c r="QV44" s="58" t="e">
        <f t="shared" si="1714"/>
        <v>#DIV/0!</v>
      </c>
      <c r="QW44" s="252"/>
      <c r="QX44" s="101">
        <f>VLOOKUP($B44,'Prix MP'!$A$6:$F$187,4,FALSE)</f>
        <v>0.87</v>
      </c>
      <c r="QY44" s="61">
        <f t="shared" si="1715"/>
        <v>0</v>
      </c>
      <c r="QZ44" s="102">
        <f t="shared" si="1716"/>
        <v>0</v>
      </c>
      <c r="RA44" s="58" t="e">
        <f t="shared" si="1717"/>
        <v>#DIV/0!</v>
      </c>
      <c r="RB44" s="252"/>
      <c r="RC44" s="101">
        <f>VLOOKUP($B44,'Prix MP'!$A$6:$F$187,4,FALSE)</f>
        <v>0.87</v>
      </c>
      <c r="RD44" s="61">
        <f t="shared" si="1718"/>
        <v>0</v>
      </c>
      <c r="RE44" s="102">
        <f t="shared" si="1719"/>
        <v>0</v>
      </c>
      <c r="RF44" s="58" t="e">
        <f t="shared" si="1720"/>
        <v>#DIV/0!</v>
      </c>
      <c r="RG44" s="252"/>
      <c r="RH44" s="101">
        <f>VLOOKUP($B44,'Prix MP'!$A$6:$F$187,4,FALSE)</f>
        <v>0.87</v>
      </c>
      <c r="RI44" s="61">
        <f t="shared" si="1721"/>
        <v>0</v>
      </c>
      <c r="RJ44" s="102">
        <f t="shared" si="1722"/>
        <v>0</v>
      </c>
      <c r="RK44" s="58" t="e">
        <f t="shared" si="1723"/>
        <v>#DIV/0!</v>
      </c>
      <c r="RL44" s="252"/>
      <c r="RM44" s="101">
        <f>VLOOKUP($B44,'Prix MP'!$A$6:$F$187,4,FALSE)</f>
        <v>0.87</v>
      </c>
      <c r="RN44" s="61">
        <f t="shared" si="1724"/>
        <v>0</v>
      </c>
      <c r="RO44" s="102">
        <f t="shared" si="1725"/>
        <v>0</v>
      </c>
      <c r="RP44" s="58" t="e">
        <f t="shared" si="1726"/>
        <v>#DIV/0!</v>
      </c>
      <c r="RQ44" s="252"/>
      <c r="RR44" s="101">
        <f>VLOOKUP($B44,'Prix MP'!$A$6:$F$187,4,FALSE)</f>
        <v>0.87</v>
      </c>
      <c r="RS44" s="61">
        <f t="shared" si="1727"/>
        <v>0</v>
      </c>
      <c r="RT44" s="102">
        <f t="shared" si="1728"/>
        <v>0</v>
      </c>
      <c r="RU44" s="58" t="e">
        <f t="shared" si="1729"/>
        <v>#DIV/0!</v>
      </c>
      <c r="RV44" s="252"/>
      <c r="RW44" s="101">
        <f>VLOOKUP($B44,'Prix MP'!$A$6:$F$187,4,FALSE)</f>
        <v>0.87</v>
      </c>
      <c r="RX44" s="61">
        <f t="shared" si="1730"/>
        <v>0</v>
      </c>
      <c r="RY44" s="102">
        <f t="shared" si="1731"/>
        <v>0</v>
      </c>
      <c r="RZ44" s="58" t="e">
        <f t="shared" si="1732"/>
        <v>#DIV/0!</v>
      </c>
      <c r="SA44" s="252"/>
      <c r="SB44" s="101">
        <f>VLOOKUP($B44,'Prix MP'!$A$6:$F$187,4,FALSE)</f>
        <v>0.87</v>
      </c>
      <c r="SC44" s="61">
        <f t="shared" si="1733"/>
        <v>0</v>
      </c>
      <c r="SD44" s="102">
        <f t="shared" si="1734"/>
        <v>0</v>
      </c>
      <c r="SE44" s="58" t="e">
        <f t="shared" si="1735"/>
        <v>#DIV/0!</v>
      </c>
      <c r="SF44" s="252"/>
      <c r="SG44" s="101">
        <f>VLOOKUP($B44,'Prix MP'!$A$6:$F$187,4,FALSE)</f>
        <v>0.87</v>
      </c>
      <c r="SH44" s="61">
        <f t="shared" si="1736"/>
        <v>0</v>
      </c>
      <c r="SI44" s="102">
        <f t="shared" si="1737"/>
        <v>0</v>
      </c>
      <c r="SJ44" s="58" t="e">
        <f t="shared" si="1738"/>
        <v>#DIV/0!</v>
      </c>
      <c r="SK44" s="252"/>
      <c r="SL44" s="101">
        <f>VLOOKUP($B44,'Prix MP'!$A$6:$F$187,4,FALSE)</f>
        <v>0.87</v>
      </c>
      <c r="SM44" s="61">
        <f t="shared" si="1739"/>
        <v>0</v>
      </c>
      <c r="SN44" s="102">
        <f t="shared" si="1740"/>
        <v>0</v>
      </c>
      <c r="SO44" s="58" t="e">
        <f t="shared" si="1741"/>
        <v>#DIV/0!</v>
      </c>
      <c r="SP44" s="252"/>
      <c r="SQ44" s="101">
        <f>VLOOKUP($B44,'Prix MP'!$A$6:$F$187,4,FALSE)</f>
        <v>0.87</v>
      </c>
      <c r="SR44" s="61">
        <f t="shared" si="1742"/>
        <v>0</v>
      </c>
      <c r="SS44" s="102">
        <f t="shared" si="1743"/>
        <v>0</v>
      </c>
      <c r="ST44" s="58" t="e">
        <f t="shared" si="1744"/>
        <v>#DIV/0!</v>
      </c>
      <c r="SU44" s="53"/>
      <c r="SV44" s="253">
        <f t="shared" si="1745"/>
        <v>4.7619047619047628</v>
      </c>
      <c r="SW44" s="124">
        <f t="shared" si="1786"/>
        <v>0.86999999999999977</v>
      </c>
      <c r="SX44" s="61">
        <f t="shared" si="1787"/>
        <v>4.1428571428571423</v>
      </c>
      <c r="SY44" s="80">
        <f t="shared" si="1822"/>
        <v>0</v>
      </c>
      <c r="SZ44" s="58">
        <f t="shared" si="1788"/>
        <v>5.7142857142857153</v>
      </c>
      <c r="TA44" s="53"/>
      <c r="TB44" s="253">
        <f t="shared" si="1747"/>
        <v>4.666666666666667</v>
      </c>
      <c r="TC44" s="124">
        <f t="shared" si="1789"/>
        <v>0.87000000000000011</v>
      </c>
      <c r="TD44" s="61">
        <f t="shared" si="1790"/>
        <v>4.0600000000000005</v>
      </c>
      <c r="TE44" s="80">
        <f t="shared" si="1823"/>
        <v>0</v>
      </c>
      <c r="TF44" s="58">
        <f t="shared" si="1791"/>
        <v>4.666666666666667</v>
      </c>
      <c r="TG44" s="53"/>
      <c r="TH44" s="253" t="e">
        <f t="shared" si="1749"/>
        <v>#DIV/0!</v>
      </c>
      <c r="TI44" s="124" t="e">
        <f t="shared" si="1792"/>
        <v>#DIV/0!</v>
      </c>
      <c r="TJ44" s="61" t="e">
        <f t="shared" si="1793"/>
        <v>#DIV/0!</v>
      </c>
      <c r="TK44" s="80" t="e">
        <f t="shared" si="1824"/>
        <v>#DIV/0!</v>
      </c>
      <c r="TL44" s="58" t="e">
        <f t="shared" si="1794"/>
        <v>#DIV/0!</v>
      </c>
      <c r="TM44" s="53"/>
      <c r="TN44" s="253">
        <f t="shared" si="1751"/>
        <v>4.7619047619047628</v>
      </c>
      <c r="TO44" s="124">
        <f t="shared" si="1795"/>
        <v>0.86999999999999977</v>
      </c>
      <c r="TP44" s="61">
        <f t="shared" si="1796"/>
        <v>4.1428571428571423</v>
      </c>
      <c r="TQ44" s="80">
        <f t="shared" si="1825"/>
        <v>0</v>
      </c>
      <c r="TR44" s="58">
        <f t="shared" si="1797"/>
        <v>5.0000000000000009</v>
      </c>
      <c r="TS44" s="53"/>
      <c r="TT44" s="253" t="e">
        <f t="shared" si="1753"/>
        <v>#DIV/0!</v>
      </c>
      <c r="TU44" s="124" t="e">
        <f t="shared" si="1798"/>
        <v>#DIV/0!</v>
      </c>
      <c r="TV44" s="61" t="e">
        <f t="shared" si="1799"/>
        <v>#DIV/0!</v>
      </c>
      <c r="TW44" s="80" t="e">
        <f t="shared" si="1826"/>
        <v>#DIV/0!</v>
      </c>
      <c r="TX44" s="58" t="e">
        <f t="shared" si="1800"/>
        <v>#DIV/0!</v>
      </c>
      <c r="TY44" s="53"/>
      <c r="TZ44" s="253">
        <f t="shared" si="1755"/>
        <v>4.7457627118644066</v>
      </c>
      <c r="UA44" s="124">
        <f t="shared" si="1801"/>
        <v>0.86999999999999988</v>
      </c>
      <c r="UB44" s="61">
        <f t="shared" si="1802"/>
        <v>4.1288135593220332</v>
      </c>
      <c r="UC44" s="80">
        <f t="shared" si="1827"/>
        <v>0</v>
      </c>
      <c r="UD44" s="58">
        <f t="shared" si="1803"/>
        <v>4.666666666666667</v>
      </c>
      <c r="UE44" s="53"/>
      <c r="UF44" s="253">
        <f t="shared" si="1757"/>
        <v>5</v>
      </c>
      <c r="UG44" s="124">
        <f t="shared" si="1804"/>
        <v>0.86999999999999988</v>
      </c>
      <c r="UH44" s="61">
        <f t="shared" si="1805"/>
        <v>4.3499999999999996</v>
      </c>
      <c r="UI44" s="80">
        <f t="shared" si="1828"/>
        <v>0</v>
      </c>
      <c r="UJ44" s="58">
        <f t="shared" si="1806"/>
        <v>6</v>
      </c>
      <c r="UK44" s="53"/>
      <c r="UL44" s="253" t="e">
        <f t="shared" si="1759"/>
        <v>#DIV/0!</v>
      </c>
      <c r="UM44" s="124" t="e">
        <f t="shared" si="1807"/>
        <v>#DIV/0!</v>
      </c>
      <c r="UN44" s="61" t="e">
        <f t="shared" si="1808"/>
        <v>#DIV/0!</v>
      </c>
      <c r="UO44" s="80" t="e">
        <f t="shared" si="1829"/>
        <v>#DIV/0!</v>
      </c>
      <c r="UP44" s="58" t="e">
        <f t="shared" si="1809"/>
        <v>#DIV/0!</v>
      </c>
      <c r="UQ44" s="53"/>
      <c r="UR44" s="253" t="e">
        <f t="shared" si="1761"/>
        <v>#DIV/0!</v>
      </c>
      <c r="US44" s="124" t="e">
        <f t="shared" si="1810"/>
        <v>#DIV/0!</v>
      </c>
      <c r="UT44" s="61" t="e">
        <f t="shared" si="1811"/>
        <v>#DIV/0!</v>
      </c>
      <c r="UU44" s="80" t="e">
        <f t="shared" si="1830"/>
        <v>#DIV/0!</v>
      </c>
      <c r="UV44" s="58" t="e">
        <f t="shared" si="1812"/>
        <v>#DIV/0!</v>
      </c>
      <c r="UW44" s="53"/>
      <c r="UX44" s="253">
        <f t="shared" si="1763"/>
        <v>5.5888223552894214</v>
      </c>
      <c r="UY44" s="124">
        <f t="shared" si="1813"/>
        <v>0.87000000000000011</v>
      </c>
      <c r="UZ44" s="61">
        <f t="shared" si="1814"/>
        <v>4.862275449101797</v>
      </c>
      <c r="VA44" s="80">
        <f t="shared" si="1831"/>
        <v>0</v>
      </c>
      <c r="VB44" s="58">
        <f t="shared" si="1815"/>
        <v>5.6000000000000005</v>
      </c>
      <c r="VC44" s="53"/>
      <c r="VD44" s="253" t="e">
        <f t="shared" si="1765"/>
        <v>#DIV/0!</v>
      </c>
      <c r="VE44" s="124" t="e">
        <f t="shared" si="1816"/>
        <v>#DIV/0!</v>
      </c>
      <c r="VF44" s="61" t="e">
        <f t="shared" si="1817"/>
        <v>#DIV/0!</v>
      </c>
      <c r="VG44" s="80" t="e">
        <f t="shared" si="1832"/>
        <v>#DIV/0!</v>
      </c>
      <c r="VH44" s="58" t="e">
        <f t="shared" si="1818"/>
        <v>#DIV/0!</v>
      </c>
      <c r="VI44" s="53"/>
      <c r="VJ44" s="253" t="e">
        <f t="shared" si="1767"/>
        <v>#DIV/0!</v>
      </c>
      <c r="VK44" s="124" t="e">
        <f t="shared" si="1819"/>
        <v>#DIV/0!</v>
      </c>
      <c r="VL44" s="61" t="e">
        <f t="shared" si="1820"/>
        <v>#DIV/0!</v>
      </c>
      <c r="VM44" s="80" t="e">
        <f t="shared" si="1833"/>
        <v>#DIV/0!</v>
      </c>
      <c r="VN44" s="58" t="e">
        <f t="shared" si="1821"/>
        <v>#DIV/0!</v>
      </c>
      <c r="VO44" s="53"/>
    </row>
    <row r="45" spans="2:587" x14ac:dyDescent="0.2">
      <c r="B45" s="204" t="s">
        <v>221</v>
      </c>
      <c r="C45" s="97" t="s">
        <v>239</v>
      </c>
      <c r="D45" s="252">
        <v>5</v>
      </c>
      <c r="E45" s="124">
        <f>VLOOKUP($B45,'Prix MP'!$A$6:$F$187,4,FALSE)</f>
        <v>0</v>
      </c>
      <c r="F45" s="60">
        <f t="shared" si="1769"/>
        <v>0</v>
      </c>
      <c r="G45" s="53"/>
      <c r="H45" s="253">
        <f t="shared" si="1456"/>
        <v>48.120728929384967</v>
      </c>
      <c r="I45" s="124">
        <f t="shared" si="1770"/>
        <v>0</v>
      </c>
      <c r="J45" s="61">
        <f t="shared" si="1456"/>
        <v>0</v>
      </c>
      <c r="K45" s="80">
        <f t="shared" si="1771"/>
        <v>0</v>
      </c>
      <c r="L45" s="58">
        <f t="shared" si="1772"/>
        <v>50.447761194029852</v>
      </c>
      <c r="M45" s="53"/>
      <c r="N45" s="253">
        <f t="shared" si="1457"/>
        <v>845</v>
      </c>
      <c r="O45" s="124">
        <f t="shared" si="1773"/>
        <v>0</v>
      </c>
      <c r="P45" s="61">
        <f t="shared" si="1457"/>
        <v>0</v>
      </c>
      <c r="Q45" s="80">
        <f t="shared" si="1774"/>
        <v>0</v>
      </c>
      <c r="R45" s="58">
        <f t="shared" si="1775"/>
        <v>50.447761194029852</v>
      </c>
      <c r="S45" s="53"/>
      <c r="T45" s="252">
        <v>110</v>
      </c>
      <c r="U45" s="101">
        <v>0</v>
      </c>
      <c r="V45" s="61">
        <f t="shared" si="1776"/>
        <v>0</v>
      </c>
      <c r="W45" s="102">
        <f t="shared" si="1777"/>
        <v>0</v>
      </c>
      <c r="X45" s="58">
        <f t="shared" si="1778"/>
        <v>22</v>
      </c>
      <c r="Y45" s="252">
        <v>110</v>
      </c>
      <c r="Z45" s="101">
        <v>0</v>
      </c>
      <c r="AA45" s="61">
        <f t="shared" si="1779"/>
        <v>0</v>
      </c>
      <c r="AB45" s="102">
        <f t="shared" si="1780"/>
        <v>0</v>
      </c>
      <c r="AC45" s="58">
        <f t="shared" si="1781"/>
        <v>15.714285714285714</v>
      </c>
      <c r="AD45" s="252">
        <v>110</v>
      </c>
      <c r="AE45" s="101">
        <v>0</v>
      </c>
      <c r="AF45" s="61">
        <f t="shared" si="1458"/>
        <v>0</v>
      </c>
      <c r="AG45" s="102">
        <f t="shared" si="1459"/>
        <v>0</v>
      </c>
      <c r="AH45" s="58">
        <f t="shared" si="1782"/>
        <v>22</v>
      </c>
      <c r="AI45" s="252">
        <v>140</v>
      </c>
      <c r="AJ45" s="101">
        <v>0</v>
      </c>
      <c r="AK45" s="61">
        <f t="shared" si="1460"/>
        <v>0</v>
      </c>
      <c r="AL45" s="102">
        <f t="shared" si="1461"/>
        <v>0</v>
      </c>
      <c r="AM45" s="58">
        <f t="shared" si="1783"/>
        <v>20</v>
      </c>
      <c r="AN45" s="252">
        <v>120</v>
      </c>
      <c r="AO45" s="101">
        <v>0</v>
      </c>
      <c r="AP45" s="61">
        <f t="shared" si="1462"/>
        <v>0</v>
      </c>
      <c r="AQ45" s="102">
        <f t="shared" si="1463"/>
        <v>0</v>
      </c>
      <c r="AR45" s="58">
        <f t="shared" si="1784"/>
        <v>20</v>
      </c>
      <c r="AS45" s="252">
        <v>129</v>
      </c>
      <c r="AT45" s="101">
        <v>0</v>
      </c>
      <c r="AU45" s="61">
        <f t="shared" si="1464"/>
        <v>0</v>
      </c>
      <c r="AV45" s="102">
        <f t="shared" si="1465"/>
        <v>0</v>
      </c>
      <c r="AW45" s="58">
        <f t="shared" si="1785"/>
        <v>18.428571428571427</v>
      </c>
      <c r="AX45" s="252">
        <v>126</v>
      </c>
      <c r="AY45" s="101">
        <v>0</v>
      </c>
      <c r="AZ45" s="61">
        <f t="shared" si="1466"/>
        <v>0</v>
      </c>
      <c r="BA45" s="102">
        <f t="shared" si="1467"/>
        <v>0</v>
      </c>
      <c r="BB45" s="58">
        <f t="shared" si="1468"/>
        <v>42</v>
      </c>
      <c r="BC45" s="252"/>
      <c r="BD45" s="101">
        <f>VLOOKUP($B45,'Prix MP'!$A$6:$F$187,4,FALSE)</f>
        <v>0</v>
      </c>
      <c r="BE45" s="61">
        <f t="shared" si="1469"/>
        <v>0</v>
      </c>
      <c r="BF45" s="102">
        <f t="shared" si="1470"/>
        <v>0</v>
      </c>
      <c r="BG45" s="58" t="e">
        <f t="shared" si="1471"/>
        <v>#DIV/0!</v>
      </c>
      <c r="BH45" s="252"/>
      <c r="BI45" s="101">
        <f>VLOOKUP($B45,'Prix MP'!$A$6:$F$187,4,FALSE)</f>
        <v>0</v>
      </c>
      <c r="BJ45" s="61">
        <f t="shared" si="1472"/>
        <v>0</v>
      </c>
      <c r="BK45" s="102">
        <f t="shared" si="1473"/>
        <v>0</v>
      </c>
      <c r="BL45" s="58" t="e">
        <f t="shared" si="1474"/>
        <v>#DIV/0!</v>
      </c>
      <c r="BM45" s="252"/>
      <c r="BN45" s="101">
        <f>VLOOKUP($B45,'Prix MP'!$A$6:$F$187,4,FALSE)</f>
        <v>0</v>
      </c>
      <c r="BO45" s="61">
        <f t="shared" si="1475"/>
        <v>0</v>
      </c>
      <c r="BP45" s="102">
        <f t="shared" si="1476"/>
        <v>0</v>
      </c>
      <c r="BQ45" s="58" t="e">
        <f t="shared" si="1477"/>
        <v>#DIV/0!</v>
      </c>
      <c r="BR45" s="252"/>
      <c r="BS45" s="101">
        <f>VLOOKUP($B45,'Prix MP'!$A$6:$F$187,4,FALSE)</f>
        <v>0</v>
      </c>
      <c r="BT45" s="61">
        <f t="shared" si="1478"/>
        <v>0</v>
      </c>
      <c r="BU45" s="102">
        <f t="shared" si="1479"/>
        <v>0</v>
      </c>
      <c r="BV45" s="58" t="e">
        <f t="shared" si="1480"/>
        <v>#DIV/0!</v>
      </c>
      <c r="BW45" s="252"/>
      <c r="BX45" s="101">
        <f>VLOOKUP($B45,'Prix MP'!$A$6:$F$187,4,FALSE)</f>
        <v>0</v>
      </c>
      <c r="BY45" s="61">
        <f t="shared" si="1481"/>
        <v>0</v>
      </c>
      <c r="BZ45" s="102">
        <f t="shared" si="1482"/>
        <v>0</v>
      </c>
      <c r="CA45" s="58" t="e">
        <f t="shared" si="1483"/>
        <v>#DIV/0!</v>
      </c>
      <c r="CB45" s="252"/>
      <c r="CC45" s="101">
        <f>VLOOKUP($B45,'Prix MP'!$A$6:$F$187,4,FALSE)</f>
        <v>0</v>
      </c>
      <c r="CD45" s="61">
        <f t="shared" si="1484"/>
        <v>0</v>
      </c>
      <c r="CE45" s="102">
        <f t="shared" si="1485"/>
        <v>0</v>
      </c>
      <c r="CF45" s="58" t="e">
        <f t="shared" si="1486"/>
        <v>#DIV/0!</v>
      </c>
      <c r="CG45" s="252"/>
      <c r="CH45" s="101">
        <f>VLOOKUP($B45,'Prix MP'!$A$6:$F$187,4,FALSE)</f>
        <v>0</v>
      </c>
      <c r="CI45" s="61">
        <f t="shared" si="1487"/>
        <v>0</v>
      </c>
      <c r="CJ45" s="102">
        <f t="shared" si="1488"/>
        <v>0</v>
      </c>
      <c r="CK45" s="58" t="e">
        <f t="shared" si="1489"/>
        <v>#DIV/0!</v>
      </c>
      <c r="CL45" s="252"/>
      <c r="CM45" s="101">
        <f>VLOOKUP($B45,'Prix MP'!$A$6:$F$187,4,FALSE)</f>
        <v>0</v>
      </c>
      <c r="CN45" s="61">
        <f t="shared" si="1490"/>
        <v>0</v>
      </c>
      <c r="CO45" s="102">
        <f t="shared" si="1491"/>
        <v>0</v>
      </c>
      <c r="CP45" s="58" t="e">
        <f t="shared" si="1492"/>
        <v>#DIV/0!</v>
      </c>
      <c r="CQ45" s="252"/>
      <c r="CR45" s="101">
        <f>VLOOKUP($B45,'Prix MP'!$A$6:$F$187,4,FALSE)</f>
        <v>0</v>
      </c>
      <c r="CS45" s="61">
        <f t="shared" si="1493"/>
        <v>0</v>
      </c>
      <c r="CT45" s="102">
        <f t="shared" si="1494"/>
        <v>0</v>
      </c>
      <c r="CU45" s="58" t="e">
        <f t="shared" si="1495"/>
        <v>#DIV/0!</v>
      </c>
      <c r="CV45" s="252"/>
      <c r="CW45" s="101">
        <f>VLOOKUP($B45,'Prix MP'!$A$6:$F$187,4,FALSE)</f>
        <v>0</v>
      </c>
      <c r="CX45" s="61">
        <f t="shared" si="1496"/>
        <v>0</v>
      </c>
      <c r="CY45" s="102">
        <f t="shared" si="1497"/>
        <v>0</v>
      </c>
      <c r="CZ45" s="58" t="e">
        <f t="shared" si="1498"/>
        <v>#DIV/0!</v>
      </c>
      <c r="DA45" s="252"/>
      <c r="DB45" s="101">
        <f>VLOOKUP($B45,'Prix MP'!$A$6:$F$187,4,FALSE)</f>
        <v>0</v>
      </c>
      <c r="DC45" s="61">
        <f t="shared" si="1499"/>
        <v>0</v>
      </c>
      <c r="DD45" s="102">
        <f t="shared" si="1500"/>
        <v>0</v>
      </c>
      <c r="DE45" s="58" t="e">
        <f t="shared" si="1501"/>
        <v>#DIV/0!</v>
      </c>
      <c r="DF45" s="252"/>
      <c r="DG45" s="101">
        <f>VLOOKUP($B45,'Prix MP'!$A$6:$F$187,4,FALSE)</f>
        <v>0</v>
      </c>
      <c r="DH45" s="61">
        <f t="shared" si="1502"/>
        <v>0</v>
      </c>
      <c r="DI45" s="102">
        <f t="shared" si="1503"/>
        <v>0</v>
      </c>
      <c r="DJ45" s="58" t="e">
        <f t="shared" si="1504"/>
        <v>#DIV/0!</v>
      </c>
      <c r="DK45" s="252"/>
      <c r="DL45" s="101">
        <f>VLOOKUP($B45,'Prix MP'!$A$6:$F$187,4,FALSE)</f>
        <v>0</v>
      </c>
      <c r="DM45" s="61">
        <f t="shared" si="1505"/>
        <v>0</v>
      </c>
      <c r="DN45" s="102">
        <f t="shared" si="1506"/>
        <v>0</v>
      </c>
      <c r="DO45" s="58" t="e">
        <f t="shared" si="1507"/>
        <v>#DIV/0!</v>
      </c>
      <c r="DP45" s="252"/>
      <c r="DQ45" s="101">
        <f>VLOOKUP($B45,'Prix MP'!$A$6:$F$187,4,FALSE)</f>
        <v>0</v>
      </c>
      <c r="DR45" s="61">
        <f t="shared" si="1508"/>
        <v>0</v>
      </c>
      <c r="DS45" s="102">
        <f t="shared" si="1509"/>
        <v>0</v>
      </c>
      <c r="DT45" s="58" t="e">
        <f t="shared" si="1510"/>
        <v>#DIV/0!</v>
      </c>
      <c r="DU45" s="252"/>
      <c r="DV45" s="101">
        <f>VLOOKUP($B45,'Prix MP'!$A$6:$F$187,4,FALSE)</f>
        <v>0</v>
      </c>
      <c r="DW45" s="61">
        <f t="shared" si="1511"/>
        <v>0</v>
      </c>
      <c r="DX45" s="102">
        <f t="shared" si="1512"/>
        <v>0</v>
      </c>
      <c r="DY45" s="58" t="e">
        <f t="shared" si="1513"/>
        <v>#DIV/0!</v>
      </c>
      <c r="DZ45" s="252"/>
      <c r="EA45" s="101">
        <f>VLOOKUP($B45,'Prix MP'!$A$6:$F$187,4,FALSE)</f>
        <v>0</v>
      </c>
      <c r="EB45" s="61">
        <f t="shared" si="1514"/>
        <v>0</v>
      </c>
      <c r="EC45" s="102">
        <f t="shared" si="1515"/>
        <v>0</v>
      </c>
      <c r="ED45" s="58" t="e">
        <f t="shared" si="1516"/>
        <v>#DIV/0!</v>
      </c>
      <c r="EE45" s="252"/>
      <c r="EF45" s="101">
        <f>VLOOKUP($B45,'Prix MP'!$A$6:$F$187,4,FALSE)</f>
        <v>0</v>
      </c>
      <c r="EG45" s="61">
        <f t="shared" si="1517"/>
        <v>0</v>
      </c>
      <c r="EH45" s="102">
        <f t="shared" si="1518"/>
        <v>0</v>
      </c>
      <c r="EI45" s="58" t="e">
        <f t="shared" si="1519"/>
        <v>#DIV/0!</v>
      </c>
      <c r="EJ45" s="252"/>
      <c r="EK45" s="101">
        <f>VLOOKUP($B45,'Prix MP'!$A$6:$F$187,4,FALSE)</f>
        <v>0</v>
      </c>
      <c r="EL45" s="61">
        <f t="shared" si="1520"/>
        <v>0</v>
      </c>
      <c r="EM45" s="102">
        <f t="shared" si="1521"/>
        <v>0</v>
      </c>
      <c r="EN45" s="58" t="e">
        <f t="shared" si="1522"/>
        <v>#DIV/0!</v>
      </c>
      <c r="EO45" s="252"/>
      <c r="EP45" s="101">
        <f>VLOOKUP($B45,'Prix MP'!$A$6:$F$187,4,FALSE)</f>
        <v>0</v>
      </c>
      <c r="EQ45" s="61">
        <f t="shared" si="1523"/>
        <v>0</v>
      </c>
      <c r="ER45" s="102">
        <f t="shared" si="1524"/>
        <v>0</v>
      </c>
      <c r="ES45" s="58" t="e">
        <f t="shared" si="1525"/>
        <v>#DIV/0!</v>
      </c>
      <c r="ET45" s="252"/>
      <c r="EU45" s="101">
        <f>VLOOKUP($B45,'Prix MP'!$A$6:$F$187,4,FALSE)</f>
        <v>0</v>
      </c>
      <c r="EV45" s="61">
        <f t="shared" si="1526"/>
        <v>0</v>
      </c>
      <c r="EW45" s="102">
        <f t="shared" si="1527"/>
        <v>0</v>
      </c>
      <c r="EX45" s="58" t="e">
        <f t="shared" si="1528"/>
        <v>#DIV/0!</v>
      </c>
      <c r="EY45" s="252"/>
      <c r="EZ45" s="101">
        <f>VLOOKUP($B45,'Prix MP'!$A$6:$F$187,4,FALSE)</f>
        <v>0</v>
      </c>
      <c r="FA45" s="61">
        <f t="shared" si="1529"/>
        <v>0</v>
      </c>
      <c r="FB45" s="102">
        <f t="shared" si="1530"/>
        <v>0</v>
      </c>
      <c r="FC45" s="58" t="e">
        <f t="shared" si="1531"/>
        <v>#DIV/0!</v>
      </c>
      <c r="FD45" s="252"/>
      <c r="FE45" s="101">
        <f>VLOOKUP($B45,'Prix MP'!$A$6:$F$187,4,FALSE)</f>
        <v>0</v>
      </c>
      <c r="FF45" s="61">
        <f t="shared" si="1532"/>
        <v>0</v>
      </c>
      <c r="FG45" s="102">
        <f t="shared" si="1533"/>
        <v>0</v>
      </c>
      <c r="FH45" s="58" t="e">
        <f t="shared" si="1534"/>
        <v>#DIV/0!</v>
      </c>
      <c r="FI45" s="252"/>
      <c r="FJ45" s="101">
        <f>VLOOKUP($B45,'Prix MP'!$A$6:$F$187,4,FALSE)</f>
        <v>0</v>
      </c>
      <c r="FK45" s="61">
        <f t="shared" si="1535"/>
        <v>0</v>
      </c>
      <c r="FL45" s="102">
        <f t="shared" si="1536"/>
        <v>0</v>
      </c>
      <c r="FM45" s="58" t="e">
        <f t="shared" si="1537"/>
        <v>#DIV/0!</v>
      </c>
      <c r="FN45" s="252"/>
      <c r="FO45" s="101">
        <f>VLOOKUP($B45,'Prix MP'!$A$6:$F$187,4,FALSE)</f>
        <v>0</v>
      </c>
      <c r="FP45" s="61">
        <f t="shared" si="1538"/>
        <v>0</v>
      </c>
      <c r="FQ45" s="102">
        <f t="shared" si="1539"/>
        <v>0</v>
      </c>
      <c r="FR45" s="58" t="e">
        <f t="shared" si="1540"/>
        <v>#DIV/0!</v>
      </c>
      <c r="FS45" s="252"/>
      <c r="FT45" s="101">
        <f>VLOOKUP($B45,'Prix MP'!$A$6:$F$187,4,FALSE)</f>
        <v>0</v>
      </c>
      <c r="FU45" s="61">
        <f t="shared" si="1541"/>
        <v>0</v>
      </c>
      <c r="FV45" s="102">
        <f t="shared" si="1542"/>
        <v>0</v>
      </c>
      <c r="FW45" s="58" t="e">
        <f t="shared" si="1543"/>
        <v>#DIV/0!</v>
      </c>
      <c r="FX45" s="252"/>
      <c r="FY45" s="101">
        <f>VLOOKUP($B45,'Prix MP'!$A$6:$F$187,4,FALSE)</f>
        <v>0</v>
      </c>
      <c r="FZ45" s="61">
        <f t="shared" si="1544"/>
        <v>0</v>
      </c>
      <c r="GA45" s="102">
        <f t="shared" si="1545"/>
        <v>0</v>
      </c>
      <c r="GB45" s="58" t="e">
        <f t="shared" si="1546"/>
        <v>#DIV/0!</v>
      </c>
      <c r="GC45" s="252"/>
      <c r="GD45" s="101">
        <f>VLOOKUP($B45,'Prix MP'!$A$6:$F$187,4,FALSE)</f>
        <v>0</v>
      </c>
      <c r="GE45" s="61">
        <f t="shared" si="1547"/>
        <v>0</v>
      </c>
      <c r="GF45" s="102">
        <f t="shared" si="1548"/>
        <v>0</v>
      </c>
      <c r="GG45" s="58" t="e">
        <f t="shared" si="1549"/>
        <v>#DIV/0!</v>
      </c>
      <c r="GH45" s="252"/>
      <c r="GI45" s="101">
        <f>VLOOKUP($B45,'Prix MP'!$A$6:$F$187,4,FALSE)</f>
        <v>0</v>
      </c>
      <c r="GJ45" s="61">
        <f t="shared" si="1550"/>
        <v>0</v>
      </c>
      <c r="GK45" s="102">
        <f t="shared" si="1551"/>
        <v>0</v>
      </c>
      <c r="GL45" s="58" t="e">
        <f t="shared" si="1552"/>
        <v>#DIV/0!</v>
      </c>
      <c r="GM45" s="252"/>
      <c r="GN45" s="101">
        <f>VLOOKUP($B45,'Prix MP'!$A$6:$F$187,4,FALSE)</f>
        <v>0</v>
      </c>
      <c r="GO45" s="61">
        <f t="shared" si="1553"/>
        <v>0</v>
      </c>
      <c r="GP45" s="102">
        <f t="shared" si="1554"/>
        <v>0</v>
      </c>
      <c r="GQ45" s="58" t="e">
        <f t="shared" si="1555"/>
        <v>#DIV/0!</v>
      </c>
      <c r="GR45" s="252"/>
      <c r="GS45" s="101">
        <f>VLOOKUP($B45,'Prix MP'!$A$6:$F$187,4,FALSE)</f>
        <v>0</v>
      </c>
      <c r="GT45" s="61">
        <f t="shared" si="1556"/>
        <v>0</v>
      </c>
      <c r="GU45" s="102">
        <f t="shared" si="1557"/>
        <v>0</v>
      </c>
      <c r="GV45" s="58" t="e">
        <f t="shared" si="1558"/>
        <v>#DIV/0!</v>
      </c>
      <c r="GW45" s="252"/>
      <c r="GX45" s="101">
        <f>VLOOKUP($B45,'Prix MP'!$A$6:$F$187,4,FALSE)</f>
        <v>0</v>
      </c>
      <c r="GY45" s="61">
        <f t="shared" si="1559"/>
        <v>0</v>
      </c>
      <c r="GZ45" s="102">
        <f t="shared" si="1560"/>
        <v>0</v>
      </c>
      <c r="HA45" s="58" t="e">
        <f t="shared" si="1561"/>
        <v>#DIV/0!</v>
      </c>
      <c r="HB45" s="252"/>
      <c r="HC45" s="101">
        <f>VLOOKUP($B45,'Prix MP'!$A$6:$F$187,4,FALSE)</f>
        <v>0</v>
      </c>
      <c r="HD45" s="61">
        <f t="shared" si="1562"/>
        <v>0</v>
      </c>
      <c r="HE45" s="102">
        <f t="shared" si="1563"/>
        <v>0</v>
      </c>
      <c r="HF45" s="58" t="e">
        <f t="shared" si="1564"/>
        <v>#DIV/0!</v>
      </c>
      <c r="HG45" s="252"/>
      <c r="HH45" s="101">
        <f>VLOOKUP($B45,'Prix MP'!$A$6:$F$187,4,FALSE)</f>
        <v>0</v>
      </c>
      <c r="HI45" s="61">
        <f t="shared" si="1565"/>
        <v>0</v>
      </c>
      <c r="HJ45" s="102">
        <f t="shared" si="1566"/>
        <v>0</v>
      </c>
      <c r="HK45" s="58" t="e">
        <f t="shared" si="1567"/>
        <v>#DIV/0!</v>
      </c>
      <c r="HL45" s="252"/>
      <c r="HM45" s="101">
        <f>VLOOKUP($B45,'Prix MP'!$A$6:$F$187,4,FALSE)</f>
        <v>0</v>
      </c>
      <c r="HN45" s="61">
        <f t="shared" si="1568"/>
        <v>0</v>
      </c>
      <c r="HO45" s="102">
        <f t="shared" si="1569"/>
        <v>0</v>
      </c>
      <c r="HP45" s="58" t="e">
        <f t="shared" si="1570"/>
        <v>#DIV/0!</v>
      </c>
      <c r="HQ45" s="252"/>
      <c r="HR45" s="101">
        <f>VLOOKUP($B45,'Prix MP'!$A$6:$F$187,4,FALSE)</f>
        <v>0</v>
      </c>
      <c r="HS45" s="61">
        <f t="shared" si="1571"/>
        <v>0</v>
      </c>
      <c r="HT45" s="102">
        <f t="shared" si="1572"/>
        <v>0</v>
      </c>
      <c r="HU45" s="58" t="e">
        <f t="shared" si="1573"/>
        <v>#DIV/0!</v>
      </c>
      <c r="HV45" s="252"/>
      <c r="HW45" s="101">
        <f>VLOOKUP($B45,'Prix MP'!$A$6:$F$187,4,FALSE)</f>
        <v>0</v>
      </c>
      <c r="HX45" s="61">
        <f t="shared" si="1574"/>
        <v>0</v>
      </c>
      <c r="HY45" s="102">
        <f t="shared" si="1575"/>
        <v>0</v>
      </c>
      <c r="HZ45" s="58" t="e">
        <f t="shared" si="1576"/>
        <v>#DIV/0!</v>
      </c>
      <c r="IA45" s="252"/>
      <c r="IB45" s="101">
        <f>VLOOKUP($B45,'Prix MP'!$A$6:$F$187,4,FALSE)</f>
        <v>0</v>
      </c>
      <c r="IC45" s="61">
        <f t="shared" si="1577"/>
        <v>0</v>
      </c>
      <c r="ID45" s="102">
        <f t="shared" si="1578"/>
        <v>0</v>
      </c>
      <c r="IE45" s="58" t="e">
        <f t="shared" si="1579"/>
        <v>#DIV/0!</v>
      </c>
      <c r="IF45" s="252"/>
      <c r="IG45" s="101">
        <f>VLOOKUP($B45,'Prix MP'!$A$6:$F$187,4,FALSE)</f>
        <v>0</v>
      </c>
      <c r="IH45" s="61">
        <f t="shared" si="1580"/>
        <v>0</v>
      </c>
      <c r="II45" s="102">
        <f t="shared" si="1581"/>
        <v>0</v>
      </c>
      <c r="IJ45" s="58" t="e">
        <f t="shared" si="1582"/>
        <v>#DIV/0!</v>
      </c>
      <c r="IK45" s="252"/>
      <c r="IL45" s="101">
        <f>VLOOKUP($B45,'Prix MP'!$A$6:$F$187,4,FALSE)</f>
        <v>0</v>
      </c>
      <c r="IM45" s="61">
        <f t="shared" si="1583"/>
        <v>0</v>
      </c>
      <c r="IN45" s="102">
        <f t="shared" si="1584"/>
        <v>0</v>
      </c>
      <c r="IO45" s="58" t="e">
        <f t="shared" si="1585"/>
        <v>#DIV/0!</v>
      </c>
      <c r="IP45" s="252"/>
      <c r="IQ45" s="101">
        <f>VLOOKUP($B45,'Prix MP'!$A$6:$F$187,4,FALSE)</f>
        <v>0</v>
      </c>
      <c r="IR45" s="61">
        <f t="shared" si="1586"/>
        <v>0</v>
      </c>
      <c r="IS45" s="102">
        <f t="shared" si="1587"/>
        <v>0</v>
      </c>
      <c r="IT45" s="58" t="e">
        <f t="shared" si="1588"/>
        <v>#DIV/0!</v>
      </c>
      <c r="IU45" s="252"/>
      <c r="IV45" s="101">
        <f>VLOOKUP($B45,'Prix MP'!$A$6:$F$187,4,FALSE)</f>
        <v>0</v>
      </c>
      <c r="IW45" s="61">
        <f t="shared" si="1589"/>
        <v>0</v>
      </c>
      <c r="IX45" s="102">
        <f t="shared" si="1590"/>
        <v>0</v>
      </c>
      <c r="IY45" s="58" t="e">
        <f t="shared" si="1591"/>
        <v>#DIV/0!</v>
      </c>
      <c r="IZ45" s="252"/>
      <c r="JA45" s="101">
        <f>VLOOKUP($B45,'Prix MP'!$A$6:$F$187,4,FALSE)</f>
        <v>0</v>
      </c>
      <c r="JB45" s="61">
        <f t="shared" si="1592"/>
        <v>0</v>
      </c>
      <c r="JC45" s="102">
        <f t="shared" si="1593"/>
        <v>0</v>
      </c>
      <c r="JD45" s="58" t="e">
        <f t="shared" si="1594"/>
        <v>#DIV/0!</v>
      </c>
      <c r="JE45" s="252"/>
      <c r="JF45" s="101">
        <f>VLOOKUP($B45,'Prix MP'!$A$6:$F$187,4,FALSE)</f>
        <v>0</v>
      </c>
      <c r="JG45" s="61">
        <f t="shared" si="1595"/>
        <v>0</v>
      </c>
      <c r="JH45" s="102">
        <f t="shared" si="1596"/>
        <v>0</v>
      </c>
      <c r="JI45" s="58" t="e">
        <f t="shared" si="1597"/>
        <v>#DIV/0!</v>
      </c>
      <c r="JJ45" s="252"/>
      <c r="JK45" s="101">
        <f>VLOOKUP($B45,'Prix MP'!$A$6:$F$187,4,FALSE)</f>
        <v>0</v>
      </c>
      <c r="JL45" s="61">
        <f t="shared" si="1598"/>
        <v>0</v>
      </c>
      <c r="JM45" s="102">
        <f t="shared" si="1599"/>
        <v>0</v>
      </c>
      <c r="JN45" s="58" t="e">
        <f t="shared" si="1600"/>
        <v>#DIV/0!</v>
      </c>
      <c r="JO45" s="252"/>
      <c r="JP45" s="101">
        <f>VLOOKUP($B45,'Prix MP'!$A$6:$F$187,4,FALSE)</f>
        <v>0</v>
      </c>
      <c r="JQ45" s="61">
        <f t="shared" si="1601"/>
        <v>0</v>
      </c>
      <c r="JR45" s="102">
        <f t="shared" si="1602"/>
        <v>0</v>
      </c>
      <c r="JS45" s="58" t="e">
        <f t="shared" si="1603"/>
        <v>#DIV/0!</v>
      </c>
      <c r="JT45" s="252"/>
      <c r="JU45" s="101">
        <f>VLOOKUP($B45,'Prix MP'!$A$6:$F$187,4,FALSE)</f>
        <v>0</v>
      </c>
      <c r="JV45" s="61">
        <f t="shared" si="1604"/>
        <v>0</v>
      </c>
      <c r="JW45" s="102">
        <f t="shared" si="1605"/>
        <v>0</v>
      </c>
      <c r="JX45" s="58" t="e">
        <f t="shared" si="1606"/>
        <v>#DIV/0!</v>
      </c>
      <c r="JY45" s="252"/>
      <c r="JZ45" s="101">
        <f>VLOOKUP($B45,'Prix MP'!$A$6:$F$187,4,FALSE)</f>
        <v>0</v>
      </c>
      <c r="KA45" s="61">
        <f t="shared" si="1607"/>
        <v>0</v>
      </c>
      <c r="KB45" s="102">
        <f t="shared" si="1608"/>
        <v>0</v>
      </c>
      <c r="KC45" s="58" t="e">
        <f t="shared" si="1609"/>
        <v>#DIV/0!</v>
      </c>
      <c r="KD45" s="252"/>
      <c r="KE45" s="101">
        <f>VLOOKUP($B45,'Prix MP'!$A$6:$F$187,4,FALSE)</f>
        <v>0</v>
      </c>
      <c r="KF45" s="61">
        <f t="shared" si="1610"/>
        <v>0</v>
      </c>
      <c r="KG45" s="102">
        <f t="shared" si="1611"/>
        <v>0</v>
      </c>
      <c r="KH45" s="58" t="e">
        <f t="shared" si="1612"/>
        <v>#DIV/0!</v>
      </c>
      <c r="KI45" s="252"/>
      <c r="KJ45" s="101">
        <f>VLOOKUP($B45,'Prix MP'!$A$6:$F$187,4,FALSE)</f>
        <v>0</v>
      </c>
      <c r="KK45" s="61">
        <f t="shared" si="1613"/>
        <v>0</v>
      </c>
      <c r="KL45" s="102">
        <f t="shared" si="1614"/>
        <v>0</v>
      </c>
      <c r="KM45" s="58" t="e">
        <f t="shared" si="1615"/>
        <v>#DIV/0!</v>
      </c>
      <c r="KN45" s="252"/>
      <c r="KO45" s="101">
        <f>VLOOKUP($B45,'Prix MP'!$A$6:$F$187,4,FALSE)</f>
        <v>0</v>
      </c>
      <c r="KP45" s="61">
        <f t="shared" si="1616"/>
        <v>0</v>
      </c>
      <c r="KQ45" s="102">
        <f t="shared" si="1617"/>
        <v>0</v>
      </c>
      <c r="KR45" s="58" t="e">
        <f t="shared" si="1618"/>
        <v>#DIV/0!</v>
      </c>
      <c r="KS45" s="252"/>
      <c r="KT45" s="101">
        <f>VLOOKUP($B45,'Prix MP'!$A$6:$F$187,4,FALSE)</f>
        <v>0</v>
      </c>
      <c r="KU45" s="61">
        <f t="shared" si="1619"/>
        <v>0</v>
      </c>
      <c r="KV45" s="102">
        <f t="shared" si="1620"/>
        <v>0</v>
      </c>
      <c r="KW45" s="58" t="e">
        <f t="shared" si="1621"/>
        <v>#DIV/0!</v>
      </c>
      <c r="KX45" s="252"/>
      <c r="KY45" s="101">
        <f>VLOOKUP($B45,'Prix MP'!$A$6:$F$187,4,FALSE)</f>
        <v>0</v>
      </c>
      <c r="KZ45" s="61">
        <f t="shared" si="1622"/>
        <v>0</v>
      </c>
      <c r="LA45" s="102">
        <f t="shared" si="1623"/>
        <v>0</v>
      </c>
      <c r="LB45" s="58" t="e">
        <f t="shared" si="1624"/>
        <v>#DIV/0!</v>
      </c>
      <c r="LC45" s="252"/>
      <c r="LD45" s="101">
        <f>VLOOKUP($B45,'Prix MP'!$A$6:$F$187,4,FALSE)</f>
        <v>0</v>
      </c>
      <c r="LE45" s="61">
        <f t="shared" si="1625"/>
        <v>0</v>
      </c>
      <c r="LF45" s="102">
        <f t="shared" si="1626"/>
        <v>0</v>
      </c>
      <c r="LG45" s="58" t="e">
        <f t="shared" si="1627"/>
        <v>#DIV/0!</v>
      </c>
      <c r="LH45" s="252"/>
      <c r="LI45" s="101">
        <f>VLOOKUP($B45,'Prix MP'!$A$6:$F$187,4,FALSE)</f>
        <v>0</v>
      </c>
      <c r="LJ45" s="61">
        <f t="shared" si="1628"/>
        <v>0</v>
      </c>
      <c r="LK45" s="102">
        <f t="shared" si="1629"/>
        <v>0</v>
      </c>
      <c r="LL45" s="58" t="e">
        <f t="shared" si="1630"/>
        <v>#DIV/0!</v>
      </c>
      <c r="LM45" s="252"/>
      <c r="LN45" s="101">
        <f>VLOOKUP($B45,'Prix MP'!$A$6:$F$187,4,FALSE)</f>
        <v>0</v>
      </c>
      <c r="LO45" s="61">
        <f t="shared" si="1631"/>
        <v>0</v>
      </c>
      <c r="LP45" s="102">
        <f t="shared" si="1632"/>
        <v>0</v>
      </c>
      <c r="LQ45" s="58" t="e">
        <f t="shared" si="1633"/>
        <v>#DIV/0!</v>
      </c>
      <c r="LR45" s="252"/>
      <c r="LS45" s="101">
        <f>VLOOKUP($B45,'Prix MP'!$A$6:$F$187,4,FALSE)</f>
        <v>0</v>
      </c>
      <c r="LT45" s="61">
        <f t="shared" si="1634"/>
        <v>0</v>
      </c>
      <c r="LU45" s="102">
        <f t="shared" si="1635"/>
        <v>0</v>
      </c>
      <c r="LV45" s="58" t="e">
        <f t="shared" si="1636"/>
        <v>#DIV/0!</v>
      </c>
      <c r="LW45" s="252"/>
      <c r="LX45" s="101">
        <f>VLOOKUP($B45,'Prix MP'!$A$6:$F$187,4,FALSE)</f>
        <v>0</v>
      </c>
      <c r="LY45" s="61">
        <f t="shared" si="1637"/>
        <v>0</v>
      </c>
      <c r="LZ45" s="102">
        <f t="shared" si="1638"/>
        <v>0</v>
      </c>
      <c r="MA45" s="58" t="e">
        <f t="shared" si="1639"/>
        <v>#DIV/0!</v>
      </c>
      <c r="MB45" s="252"/>
      <c r="MC45" s="101">
        <f>VLOOKUP($B45,'Prix MP'!$A$6:$F$187,4,FALSE)</f>
        <v>0</v>
      </c>
      <c r="MD45" s="61">
        <f t="shared" si="1640"/>
        <v>0</v>
      </c>
      <c r="ME45" s="102">
        <f t="shared" si="1641"/>
        <v>0</v>
      </c>
      <c r="MF45" s="58" t="e">
        <f t="shared" si="1642"/>
        <v>#DIV/0!</v>
      </c>
      <c r="MG45" s="252"/>
      <c r="MH45" s="101">
        <f>VLOOKUP($B45,'Prix MP'!$A$6:$F$187,4,FALSE)</f>
        <v>0</v>
      </c>
      <c r="MI45" s="61">
        <f t="shared" si="1643"/>
        <v>0</v>
      </c>
      <c r="MJ45" s="102">
        <f t="shared" si="1644"/>
        <v>0</v>
      </c>
      <c r="MK45" s="58" t="e">
        <f t="shared" si="1645"/>
        <v>#DIV/0!</v>
      </c>
      <c r="ML45" s="252"/>
      <c r="MM45" s="101">
        <f>VLOOKUP($B45,'Prix MP'!$A$6:$F$187,4,FALSE)</f>
        <v>0</v>
      </c>
      <c r="MN45" s="61">
        <f t="shared" si="1646"/>
        <v>0</v>
      </c>
      <c r="MO45" s="102">
        <f t="shared" si="1647"/>
        <v>0</v>
      </c>
      <c r="MP45" s="58" t="e">
        <f t="shared" si="1648"/>
        <v>#DIV/0!</v>
      </c>
      <c r="MQ45" s="252"/>
      <c r="MR45" s="101">
        <f>VLOOKUP($B45,'Prix MP'!$A$6:$F$187,4,FALSE)</f>
        <v>0</v>
      </c>
      <c r="MS45" s="61">
        <f t="shared" si="1649"/>
        <v>0</v>
      </c>
      <c r="MT45" s="102">
        <f t="shared" si="1650"/>
        <v>0</v>
      </c>
      <c r="MU45" s="58" t="e">
        <f t="shared" si="1651"/>
        <v>#DIV/0!</v>
      </c>
      <c r="MV45" s="252"/>
      <c r="MW45" s="101">
        <f>VLOOKUP($B45,'Prix MP'!$A$6:$F$187,4,FALSE)</f>
        <v>0</v>
      </c>
      <c r="MX45" s="61">
        <f t="shared" si="1652"/>
        <v>0</v>
      </c>
      <c r="MY45" s="102">
        <f t="shared" si="1653"/>
        <v>0</v>
      </c>
      <c r="MZ45" s="58" t="e">
        <f t="shared" si="1654"/>
        <v>#DIV/0!</v>
      </c>
      <c r="NA45" s="252"/>
      <c r="NB45" s="101">
        <f>VLOOKUP($B45,'Prix MP'!$A$6:$F$187,4,FALSE)</f>
        <v>0</v>
      </c>
      <c r="NC45" s="61">
        <f t="shared" si="1655"/>
        <v>0</v>
      </c>
      <c r="ND45" s="102">
        <f t="shared" si="1656"/>
        <v>0</v>
      </c>
      <c r="NE45" s="58" t="e">
        <f t="shared" si="1657"/>
        <v>#DIV/0!</v>
      </c>
      <c r="NF45" s="252"/>
      <c r="NG45" s="101">
        <f>VLOOKUP($B45,'Prix MP'!$A$6:$F$187,4,FALSE)</f>
        <v>0</v>
      </c>
      <c r="NH45" s="61">
        <f t="shared" si="1658"/>
        <v>0</v>
      </c>
      <c r="NI45" s="102">
        <f t="shared" si="1659"/>
        <v>0</v>
      </c>
      <c r="NJ45" s="58" t="e">
        <f t="shared" si="1660"/>
        <v>#DIV/0!</v>
      </c>
      <c r="NK45" s="252"/>
      <c r="NL45" s="101">
        <f>VLOOKUP($B45,'Prix MP'!$A$6:$F$187,4,FALSE)</f>
        <v>0</v>
      </c>
      <c r="NM45" s="61">
        <f t="shared" si="1661"/>
        <v>0</v>
      </c>
      <c r="NN45" s="102">
        <f t="shared" si="1662"/>
        <v>0</v>
      </c>
      <c r="NO45" s="58" t="e">
        <f t="shared" si="1663"/>
        <v>#DIV/0!</v>
      </c>
      <c r="NP45" s="252"/>
      <c r="NQ45" s="101">
        <f>VLOOKUP($B45,'Prix MP'!$A$6:$F$187,4,FALSE)</f>
        <v>0</v>
      </c>
      <c r="NR45" s="61">
        <f t="shared" si="1664"/>
        <v>0</v>
      </c>
      <c r="NS45" s="102">
        <f t="shared" si="1665"/>
        <v>0</v>
      </c>
      <c r="NT45" s="58" t="e">
        <f t="shared" si="1666"/>
        <v>#DIV/0!</v>
      </c>
      <c r="NU45" s="252"/>
      <c r="NV45" s="101">
        <f>VLOOKUP($B45,'Prix MP'!$A$6:$F$187,4,FALSE)</f>
        <v>0</v>
      </c>
      <c r="NW45" s="61">
        <f t="shared" si="1667"/>
        <v>0</v>
      </c>
      <c r="NX45" s="102">
        <f t="shared" si="1668"/>
        <v>0</v>
      </c>
      <c r="NY45" s="58" t="e">
        <f t="shared" si="1669"/>
        <v>#DIV/0!</v>
      </c>
      <c r="NZ45" s="252"/>
      <c r="OA45" s="101">
        <f>VLOOKUP($B45,'Prix MP'!$A$6:$F$187,4,FALSE)</f>
        <v>0</v>
      </c>
      <c r="OB45" s="61">
        <f t="shared" si="1670"/>
        <v>0</v>
      </c>
      <c r="OC45" s="102">
        <f t="shared" si="1671"/>
        <v>0</v>
      </c>
      <c r="OD45" s="58" t="e">
        <f t="shared" si="1672"/>
        <v>#DIV/0!</v>
      </c>
      <c r="OE45" s="252"/>
      <c r="OF45" s="101">
        <f>VLOOKUP($B45,'Prix MP'!$A$6:$F$187,4,FALSE)</f>
        <v>0</v>
      </c>
      <c r="OG45" s="61">
        <f t="shared" si="1673"/>
        <v>0</v>
      </c>
      <c r="OH45" s="102">
        <f t="shared" si="1674"/>
        <v>0</v>
      </c>
      <c r="OI45" s="58" t="e">
        <f t="shared" si="1675"/>
        <v>#DIV/0!</v>
      </c>
      <c r="OJ45" s="252"/>
      <c r="OK45" s="101">
        <f>VLOOKUP($B45,'Prix MP'!$A$6:$F$187,4,FALSE)</f>
        <v>0</v>
      </c>
      <c r="OL45" s="61">
        <f t="shared" si="1676"/>
        <v>0</v>
      </c>
      <c r="OM45" s="102">
        <f t="shared" si="1677"/>
        <v>0</v>
      </c>
      <c r="ON45" s="58" t="e">
        <f t="shared" si="1678"/>
        <v>#DIV/0!</v>
      </c>
      <c r="OO45" s="252"/>
      <c r="OP45" s="101">
        <f>VLOOKUP($B45,'Prix MP'!$A$6:$F$187,4,FALSE)</f>
        <v>0</v>
      </c>
      <c r="OQ45" s="61">
        <f t="shared" si="1679"/>
        <v>0</v>
      </c>
      <c r="OR45" s="102">
        <f t="shared" si="1680"/>
        <v>0</v>
      </c>
      <c r="OS45" s="58" t="e">
        <f t="shared" si="1681"/>
        <v>#DIV/0!</v>
      </c>
      <c r="OT45" s="252"/>
      <c r="OU45" s="101">
        <f>VLOOKUP($B45,'Prix MP'!$A$6:$F$187,4,FALSE)</f>
        <v>0</v>
      </c>
      <c r="OV45" s="61">
        <f t="shared" si="1682"/>
        <v>0</v>
      </c>
      <c r="OW45" s="102">
        <f t="shared" si="1683"/>
        <v>0</v>
      </c>
      <c r="OX45" s="58" t="e">
        <f t="shared" si="1684"/>
        <v>#DIV/0!</v>
      </c>
      <c r="OY45" s="252"/>
      <c r="OZ45" s="101">
        <f>VLOOKUP($B45,'Prix MP'!$A$6:$F$187,4,FALSE)</f>
        <v>0</v>
      </c>
      <c r="PA45" s="61">
        <f t="shared" si="1685"/>
        <v>0</v>
      </c>
      <c r="PB45" s="102">
        <f t="shared" si="1686"/>
        <v>0</v>
      </c>
      <c r="PC45" s="58" t="e">
        <f t="shared" si="1687"/>
        <v>#DIV/0!</v>
      </c>
      <c r="PD45" s="252"/>
      <c r="PE45" s="101">
        <f>VLOOKUP($B45,'Prix MP'!$A$6:$F$187,4,FALSE)</f>
        <v>0</v>
      </c>
      <c r="PF45" s="61">
        <f t="shared" si="1688"/>
        <v>0</v>
      </c>
      <c r="PG45" s="102">
        <f t="shared" si="1689"/>
        <v>0</v>
      </c>
      <c r="PH45" s="58" t="e">
        <f t="shared" si="1690"/>
        <v>#DIV/0!</v>
      </c>
      <c r="PI45" s="252"/>
      <c r="PJ45" s="101">
        <f>VLOOKUP($B45,'Prix MP'!$A$6:$F$187,4,FALSE)</f>
        <v>0</v>
      </c>
      <c r="PK45" s="61">
        <f t="shared" si="1691"/>
        <v>0</v>
      </c>
      <c r="PL45" s="102">
        <f t="shared" si="1692"/>
        <v>0</v>
      </c>
      <c r="PM45" s="58" t="e">
        <f t="shared" si="1693"/>
        <v>#DIV/0!</v>
      </c>
      <c r="PN45" s="252"/>
      <c r="PO45" s="101">
        <f>VLOOKUP($B45,'Prix MP'!$A$6:$F$187,4,FALSE)</f>
        <v>0</v>
      </c>
      <c r="PP45" s="61">
        <f t="shared" si="1694"/>
        <v>0</v>
      </c>
      <c r="PQ45" s="102">
        <f t="shared" si="1695"/>
        <v>0</v>
      </c>
      <c r="PR45" s="58" t="e">
        <f t="shared" si="1696"/>
        <v>#DIV/0!</v>
      </c>
      <c r="PS45" s="252"/>
      <c r="PT45" s="101">
        <f>VLOOKUP($B45,'Prix MP'!$A$6:$F$187,4,FALSE)</f>
        <v>0</v>
      </c>
      <c r="PU45" s="61">
        <f t="shared" si="1697"/>
        <v>0</v>
      </c>
      <c r="PV45" s="102">
        <f t="shared" si="1698"/>
        <v>0</v>
      </c>
      <c r="PW45" s="58" t="e">
        <f t="shared" si="1699"/>
        <v>#DIV/0!</v>
      </c>
      <c r="PX45" s="252"/>
      <c r="PY45" s="101">
        <f>VLOOKUP($B45,'Prix MP'!$A$6:$F$187,4,FALSE)</f>
        <v>0</v>
      </c>
      <c r="PZ45" s="61">
        <f t="shared" si="1700"/>
        <v>0</v>
      </c>
      <c r="QA45" s="102">
        <f t="shared" si="1701"/>
        <v>0</v>
      </c>
      <c r="QB45" s="58" t="e">
        <f t="shared" si="1702"/>
        <v>#DIV/0!</v>
      </c>
      <c r="QC45" s="252"/>
      <c r="QD45" s="101">
        <f>VLOOKUP($B45,'Prix MP'!$A$6:$F$187,4,FALSE)</f>
        <v>0</v>
      </c>
      <c r="QE45" s="61">
        <f t="shared" si="1703"/>
        <v>0</v>
      </c>
      <c r="QF45" s="102">
        <f t="shared" si="1704"/>
        <v>0</v>
      </c>
      <c r="QG45" s="58" t="e">
        <f t="shared" si="1705"/>
        <v>#DIV/0!</v>
      </c>
      <c r="QH45" s="252"/>
      <c r="QI45" s="101">
        <f>VLOOKUP($B45,'Prix MP'!$A$6:$F$187,4,FALSE)</f>
        <v>0</v>
      </c>
      <c r="QJ45" s="61">
        <f t="shared" si="1706"/>
        <v>0</v>
      </c>
      <c r="QK45" s="102">
        <f t="shared" si="1707"/>
        <v>0</v>
      </c>
      <c r="QL45" s="58" t="e">
        <f t="shared" si="1708"/>
        <v>#DIV/0!</v>
      </c>
      <c r="QM45" s="252"/>
      <c r="QN45" s="101">
        <f>VLOOKUP($B45,'Prix MP'!$A$6:$F$187,4,FALSE)</f>
        <v>0</v>
      </c>
      <c r="QO45" s="61">
        <f t="shared" si="1709"/>
        <v>0</v>
      </c>
      <c r="QP45" s="102">
        <f t="shared" si="1710"/>
        <v>0</v>
      </c>
      <c r="QQ45" s="58" t="e">
        <f t="shared" si="1711"/>
        <v>#DIV/0!</v>
      </c>
      <c r="QR45" s="252"/>
      <c r="QS45" s="101">
        <f>VLOOKUP($B45,'Prix MP'!$A$6:$F$187,4,FALSE)</f>
        <v>0</v>
      </c>
      <c r="QT45" s="61">
        <f t="shared" si="1712"/>
        <v>0</v>
      </c>
      <c r="QU45" s="102">
        <f t="shared" si="1713"/>
        <v>0</v>
      </c>
      <c r="QV45" s="58" t="e">
        <f t="shared" si="1714"/>
        <v>#DIV/0!</v>
      </c>
      <c r="QW45" s="252"/>
      <c r="QX45" s="101">
        <f>VLOOKUP($B45,'Prix MP'!$A$6:$F$187,4,FALSE)</f>
        <v>0</v>
      </c>
      <c r="QY45" s="61">
        <f t="shared" si="1715"/>
        <v>0</v>
      </c>
      <c r="QZ45" s="102">
        <f t="shared" si="1716"/>
        <v>0</v>
      </c>
      <c r="RA45" s="58" t="e">
        <f t="shared" si="1717"/>
        <v>#DIV/0!</v>
      </c>
      <c r="RB45" s="252"/>
      <c r="RC45" s="101">
        <f>VLOOKUP($B45,'Prix MP'!$A$6:$F$187,4,FALSE)</f>
        <v>0</v>
      </c>
      <c r="RD45" s="61">
        <f t="shared" si="1718"/>
        <v>0</v>
      </c>
      <c r="RE45" s="102">
        <f t="shared" si="1719"/>
        <v>0</v>
      </c>
      <c r="RF45" s="58" t="e">
        <f t="shared" si="1720"/>
        <v>#DIV/0!</v>
      </c>
      <c r="RG45" s="252"/>
      <c r="RH45" s="101">
        <f>VLOOKUP($B45,'Prix MP'!$A$6:$F$187,4,FALSE)</f>
        <v>0</v>
      </c>
      <c r="RI45" s="61">
        <f t="shared" si="1721"/>
        <v>0</v>
      </c>
      <c r="RJ45" s="102">
        <f t="shared" si="1722"/>
        <v>0</v>
      </c>
      <c r="RK45" s="58" t="e">
        <f t="shared" si="1723"/>
        <v>#DIV/0!</v>
      </c>
      <c r="RL45" s="252"/>
      <c r="RM45" s="101">
        <f>VLOOKUP($B45,'Prix MP'!$A$6:$F$187,4,FALSE)</f>
        <v>0</v>
      </c>
      <c r="RN45" s="61">
        <f t="shared" si="1724"/>
        <v>0</v>
      </c>
      <c r="RO45" s="102">
        <f t="shared" si="1725"/>
        <v>0</v>
      </c>
      <c r="RP45" s="58" t="e">
        <f t="shared" si="1726"/>
        <v>#DIV/0!</v>
      </c>
      <c r="RQ45" s="252"/>
      <c r="RR45" s="101">
        <f>VLOOKUP($B45,'Prix MP'!$A$6:$F$187,4,FALSE)</f>
        <v>0</v>
      </c>
      <c r="RS45" s="61">
        <f t="shared" si="1727"/>
        <v>0</v>
      </c>
      <c r="RT45" s="102">
        <f t="shared" si="1728"/>
        <v>0</v>
      </c>
      <c r="RU45" s="58" t="e">
        <f t="shared" si="1729"/>
        <v>#DIV/0!</v>
      </c>
      <c r="RV45" s="252"/>
      <c r="RW45" s="101">
        <f>VLOOKUP($B45,'Prix MP'!$A$6:$F$187,4,FALSE)</f>
        <v>0</v>
      </c>
      <c r="RX45" s="61">
        <f t="shared" si="1730"/>
        <v>0</v>
      </c>
      <c r="RY45" s="102">
        <f t="shared" si="1731"/>
        <v>0</v>
      </c>
      <c r="RZ45" s="58" t="e">
        <f t="shared" si="1732"/>
        <v>#DIV/0!</v>
      </c>
      <c r="SA45" s="252"/>
      <c r="SB45" s="101">
        <f>VLOOKUP($B45,'Prix MP'!$A$6:$F$187,4,FALSE)</f>
        <v>0</v>
      </c>
      <c r="SC45" s="61">
        <f t="shared" si="1733"/>
        <v>0</v>
      </c>
      <c r="SD45" s="102">
        <f t="shared" si="1734"/>
        <v>0</v>
      </c>
      <c r="SE45" s="58" t="e">
        <f t="shared" si="1735"/>
        <v>#DIV/0!</v>
      </c>
      <c r="SF45" s="252"/>
      <c r="SG45" s="101">
        <f>VLOOKUP($B45,'Prix MP'!$A$6:$F$187,4,FALSE)</f>
        <v>0</v>
      </c>
      <c r="SH45" s="61">
        <f t="shared" si="1736"/>
        <v>0</v>
      </c>
      <c r="SI45" s="102">
        <f t="shared" si="1737"/>
        <v>0</v>
      </c>
      <c r="SJ45" s="58" t="e">
        <f t="shared" si="1738"/>
        <v>#DIV/0!</v>
      </c>
      <c r="SK45" s="252"/>
      <c r="SL45" s="101">
        <f>VLOOKUP($B45,'Prix MP'!$A$6:$F$187,4,FALSE)</f>
        <v>0</v>
      </c>
      <c r="SM45" s="61">
        <f t="shared" si="1739"/>
        <v>0</v>
      </c>
      <c r="SN45" s="102">
        <f t="shared" si="1740"/>
        <v>0</v>
      </c>
      <c r="SO45" s="58" t="e">
        <f t="shared" si="1741"/>
        <v>#DIV/0!</v>
      </c>
      <c r="SP45" s="252"/>
      <c r="SQ45" s="101">
        <f>VLOOKUP($B45,'Prix MP'!$A$6:$F$187,4,FALSE)</f>
        <v>0</v>
      </c>
      <c r="SR45" s="61">
        <f t="shared" si="1742"/>
        <v>0</v>
      </c>
      <c r="SS45" s="102">
        <f t="shared" si="1743"/>
        <v>0</v>
      </c>
      <c r="ST45" s="58" t="e">
        <f t="shared" si="1744"/>
        <v>#DIV/0!</v>
      </c>
      <c r="SU45" s="53"/>
      <c r="SV45" s="253">
        <f t="shared" si="1745"/>
        <v>52.38095238095238</v>
      </c>
      <c r="SW45" s="124">
        <f t="shared" si="1786"/>
        <v>0</v>
      </c>
      <c r="SX45" s="61">
        <f t="shared" si="1787"/>
        <v>0</v>
      </c>
      <c r="SY45" s="80">
        <f t="shared" si="1822"/>
        <v>0</v>
      </c>
      <c r="SZ45" s="58">
        <f t="shared" si="1788"/>
        <v>62.857142857142854</v>
      </c>
      <c r="TA45" s="53"/>
      <c r="TB45" s="253">
        <f t="shared" si="1747"/>
        <v>36.666666666666664</v>
      </c>
      <c r="TC45" s="124">
        <f t="shared" si="1789"/>
        <v>0</v>
      </c>
      <c r="TD45" s="61">
        <f t="shared" si="1790"/>
        <v>0</v>
      </c>
      <c r="TE45" s="80">
        <f t="shared" si="1823"/>
        <v>0</v>
      </c>
      <c r="TF45" s="58">
        <f t="shared" si="1791"/>
        <v>36.666666666666664</v>
      </c>
      <c r="TG45" s="53"/>
      <c r="TH45" s="253" t="e">
        <f t="shared" si="1749"/>
        <v>#DIV/0!</v>
      </c>
      <c r="TI45" s="124" t="e">
        <f t="shared" si="1792"/>
        <v>#DIV/0!</v>
      </c>
      <c r="TJ45" s="61" t="e">
        <f t="shared" si="1793"/>
        <v>#DIV/0!</v>
      </c>
      <c r="TK45" s="80" t="e">
        <f t="shared" si="1824"/>
        <v>#DIV/0!</v>
      </c>
      <c r="TL45" s="58" t="e">
        <f t="shared" si="1794"/>
        <v>#DIV/0!</v>
      </c>
      <c r="TM45" s="53"/>
      <c r="TN45" s="253">
        <f t="shared" si="1751"/>
        <v>52.38095238095238</v>
      </c>
      <c r="TO45" s="124">
        <f t="shared" si="1795"/>
        <v>0</v>
      </c>
      <c r="TP45" s="61">
        <f t="shared" si="1796"/>
        <v>0</v>
      </c>
      <c r="TQ45" s="80">
        <f t="shared" si="1825"/>
        <v>0</v>
      </c>
      <c r="TR45" s="58">
        <f t="shared" si="1797"/>
        <v>55</v>
      </c>
      <c r="TS45" s="53"/>
      <c r="TT45" s="253" t="e">
        <f t="shared" si="1753"/>
        <v>#DIV/0!</v>
      </c>
      <c r="TU45" s="124" t="e">
        <f t="shared" si="1798"/>
        <v>#DIV/0!</v>
      </c>
      <c r="TV45" s="61" t="e">
        <f t="shared" si="1799"/>
        <v>#DIV/0!</v>
      </c>
      <c r="TW45" s="80" t="e">
        <f t="shared" si="1826"/>
        <v>#DIV/0!</v>
      </c>
      <c r="TX45" s="58" t="e">
        <f t="shared" si="1800"/>
        <v>#DIV/0!</v>
      </c>
      <c r="TY45" s="53"/>
      <c r="TZ45" s="253">
        <f t="shared" si="1755"/>
        <v>47.457627118644069</v>
      </c>
      <c r="UA45" s="124">
        <f t="shared" si="1801"/>
        <v>0</v>
      </c>
      <c r="UB45" s="61">
        <f t="shared" si="1802"/>
        <v>0</v>
      </c>
      <c r="UC45" s="80">
        <f t="shared" si="1827"/>
        <v>0</v>
      </c>
      <c r="UD45" s="58">
        <f t="shared" si="1803"/>
        <v>46.666666666666671</v>
      </c>
      <c r="UE45" s="53"/>
      <c r="UF45" s="253">
        <f t="shared" si="1757"/>
        <v>50</v>
      </c>
      <c r="UG45" s="124">
        <f t="shared" si="1804"/>
        <v>0</v>
      </c>
      <c r="UH45" s="61">
        <f t="shared" si="1805"/>
        <v>0</v>
      </c>
      <c r="UI45" s="80">
        <f t="shared" si="1828"/>
        <v>0</v>
      </c>
      <c r="UJ45" s="58">
        <f t="shared" si="1806"/>
        <v>60</v>
      </c>
      <c r="UK45" s="53"/>
      <c r="UL45" s="253" t="e">
        <f t="shared" si="1759"/>
        <v>#DIV/0!</v>
      </c>
      <c r="UM45" s="124" t="e">
        <f t="shared" si="1807"/>
        <v>#DIV/0!</v>
      </c>
      <c r="UN45" s="61" t="e">
        <f t="shared" si="1808"/>
        <v>#DIV/0!</v>
      </c>
      <c r="UO45" s="80" t="e">
        <f t="shared" si="1829"/>
        <v>#DIV/0!</v>
      </c>
      <c r="UP45" s="58" t="e">
        <f t="shared" si="1809"/>
        <v>#DIV/0!</v>
      </c>
      <c r="UQ45" s="53"/>
      <c r="UR45" s="253" t="e">
        <f t="shared" si="1761"/>
        <v>#DIV/0!</v>
      </c>
      <c r="US45" s="124" t="e">
        <f t="shared" si="1810"/>
        <v>#DIV/0!</v>
      </c>
      <c r="UT45" s="61" t="e">
        <f t="shared" si="1811"/>
        <v>#DIV/0!</v>
      </c>
      <c r="UU45" s="80" t="e">
        <f t="shared" si="1830"/>
        <v>#DIV/0!</v>
      </c>
      <c r="UV45" s="58" t="e">
        <f t="shared" si="1812"/>
        <v>#DIV/0!</v>
      </c>
      <c r="UW45" s="53"/>
      <c r="UX45" s="253">
        <f t="shared" si="1763"/>
        <v>50.898203592814369</v>
      </c>
      <c r="UY45" s="124">
        <f t="shared" si="1813"/>
        <v>0</v>
      </c>
      <c r="UZ45" s="61">
        <f t="shared" si="1814"/>
        <v>0</v>
      </c>
      <c r="VA45" s="80">
        <f t="shared" si="1831"/>
        <v>0</v>
      </c>
      <c r="VB45" s="58">
        <f t="shared" si="1815"/>
        <v>51</v>
      </c>
      <c r="VC45" s="53"/>
      <c r="VD45" s="253" t="e">
        <f t="shared" si="1765"/>
        <v>#DIV/0!</v>
      </c>
      <c r="VE45" s="124" t="e">
        <f t="shared" si="1816"/>
        <v>#DIV/0!</v>
      </c>
      <c r="VF45" s="61" t="e">
        <f t="shared" si="1817"/>
        <v>#DIV/0!</v>
      </c>
      <c r="VG45" s="80" t="e">
        <f t="shared" si="1832"/>
        <v>#DIV/0!</v>
      </c>
      <c r="VH45" s="58" t="e">
        <f t="shared" si="1818"/>
        <v>#DIV/0!</v>
      </c>
      <c r="VI45" s="53"/>
      <c r="VJ45" s="253" t="e">
        <f t="shared" si="1767"/>
        <v>#DIV/0!</v>
      </c>
      <c r="VK45" s="124" t="e">
        <f t="shared" si="1819"/>
        <v>#DIV/0!</v>
      </c>
      <c r="VL45" s="61" t="e">
        <f t="shared" si="1820"/>
        <v>#DIV/0!</v>
      </c>
      <c r="VM45" s="80" t="e">
        <f t="shared" si="1833"/>
        <v>#DIV/0!</v>
      </c>
      <c r="VN45" s="58" t="e">
        <f t="shared" si="1821"/>
        <v>#DIV/0!</v>
      </c>
      <c r="VO45" s="53"/>
    </row>
    <row r="46" spans="2:587" x14ac:dyDescent="0.2">
      <c r="B46" t="s">
        <v>131</v>
      </c>
      <c r="C46" s="97" t="s">
        <v>240</v>
      </c>
      <c r="D46" s="96">
        <v>95</v>
      </c>
      <c r="E46" s="124">
        <f>VLOOKUP($B46,'Prix MP'!$A$6:$F$187,4,FALSE)</f>
        <v>1.8561000000000001</v>
      </c>
      <c r="F46" s="60">
        <f t="shared" si="1769"/>
        <v>176.3295</v>
      </c>
      <c r="G46" s="53"/>
      <c r="H46" s="164">
        <f t="shared" si="1456"/>
        <v>188.11503416856493</v>
      </c>
      <c r="I46" s="124">
        <f t="shared" si="1770"/>
        <v>1.8561000000000001</v>
      </c>
      <c r="J46" s="61">
        <f t="shared" si="1456"/>
        <v>349.16031492027338</v>
      </c>
      <c r="K46" s="80">
        <f t="shared" si="1771"/>
        <v>-92.667589407744856</v>
      </c>
      <c r="L46" s="58">
        <f t="shared" si="1772"/>
        <v>197.21194029850747</v>
      </c>
      <c r="M46" s="53"/>
      <c r="N46" s="164">
        <f t="shared" si="1457"/>
        <v>3303.3</v>
      </c>
      <c r="O46" s="124">
        <f t="shared" si="1773"/>
        <v>1.8561000000000001</v>
      </c>
      <c r="P46" s="61">
        <f t="shared" si="1457"/>
        <v>6131.2551300000005</v>
      </c>
      <c r="Q46" s="80">
        <f t="shared" si="1774"/>
        <v>-1627.2428699999991</v>
      </c>
      <c r="R46" s="58">
        <f t="shared" si="1775"/>
        <v>197.21194029850747</v>
      </c>
      <c r="S46" s="53"/>
      <c r="T46" s="96">
        <v>376</v>
      </c>
      <c r="U46" s="101">
        <v>1.8561000000000001</v>
      </c>
      <c r="V46" s="61">
        <f t="shared" si="1776"/>
        <v>697.89359999999999</v>
      </c>
      <c r="W46" s="102">
        <f t="shared" si="1777"/>
        <v>-183.75390000000004</v>
      </c>
      <c r="X46" s="58">
        <f t="shared" si="1778"/>
        <v>75.2</v>
      </c>
      <c r="Y46" s="96">
        <v>525</v>
      </c>
      <c r="Z46" s="101">
        <v>1.8561000000000001</v>
      </c>
      <c r="AA46" s="61">
        <f t="shared" si="1779"/>
        <v>974.4525000000001</v>
      </c>
      <c r="AB46" s="102">
        <f t="shared" si="1780"/>
        <v>-259.85399999999981</v>
      </c>
      <c r="AC46" s="58">
        <f t="shared" si="1781"/>
        <v>75</v>
      </c>
      <c r="AD46" s="96">
        <v>375</v>
      </c>
      <c r="AE46" s="101">
        <v>1.8561000000000001</v>
      </c>
      <c r="AF46" s="61">
        <f t="shared" si="1458"/>
        <v>696.03750000000002</v>
      </c>
      <c r="AG46" s="102">
        <f t="shared" si="1459"/>
        <v>-185.61</v>
      </c>
      <c r="AH46" s="58">
        <f t="shared" si="1782"/>
        <v>75</v>
      </c>
      <c r="AI46" s="96">
        <f>338.35+187.65</f>
        <v>526</v>
      </c>
      <c r="AJ46" s="101">
        <v>1.8561000000000001</v>
      </c>
      <c r="AK46" s="61">
        <f t="shared" si="1460"/>
        <v>976.30860000000007</v>
      </c>
      <c r="AL46" s="102">
        <f t="shared" si="1461"/>
        <v>-257.99789999999985</v>
      </c>
      <c r="AM46" s="58">
        <f t="shared" si="1783"/>
        <v>75.142857142857139</v>
      </c>
      <c r="AN46" s="96">
        <v>450</v>
      </c>
      <c r="AO46" s="101">
        <v>1.8561000000000001</v>
      </c>
      <c r="AP46" s="61">
        <f t="shared" si="1462"/>
        <v>835.245</v>
      </c>
      <c r="AQ46" s="102">
        <f t="shared" si="1463"/>
        <v>-222.73199999999986</v>
      </c>
      <c r="AR46" s="58">
        <f t="shared" si="1784"/>
        <v>75</v>
      </c>
      <c r="AS46" s="96">
        <v>526.29999999999995</v>
      </c>
      <c r="AT46" s="101">
        <v>1.8561000000000001</v>
      </c>
      <c r="AU46" s="61">
        <f t="shared" si="1464"/>
        <v>976.86542999999995</v>
      </c>
      <c r="AV46" s="102">
        <f t="shared" si="1465"/>
        <v>-257.44106999999997</v>
      </c>
      <c r="AW46" s="58">
        <f t="shared" si="1785"/>
        <v>75.185714285714283</v>
      </c>
      <c r="AX46" s="96">
        <v>525</v>
      </c>
      <c r="AY46" s="101">
        <v>1.8561000000000001</v>
      </c>
      <c r="AZ46" s="61">
        <f t="shared" si="1466"/>
        <v>974.4525000000001</v>
      </c>
      <c r="BA46" s="102">
        <f t="shared" si="1467"/>
        <v>-259.85399999999981</v>
      </c>
      <c r="BB46" s="58">
        <f t="shared" si="1468"/>
        <v>175</v>
      </c>
      <c r="BC46" s="96"/>
      <c r="BD46" s="101">
        <f>VLOOKUP($B46,'Prix MP'!$A$6:$F$187,4,FALSE)</f>
        <v>1.8561000000000001</v>
      </c>
      <c r="BE46" s="61">
        <f t="shared" si="1469"/>
        <v>0</v>
      </c>
      <c r="BF46" s="102">
        <f t="shared" si="1470"/>
        <v>0</v>
      </c>
      <c r="BG46" s="58" t="e">
        <f t="shared" si="1471"/>
        <v>#DIV/0!</v>
      </c>
      <c r="BH46" s="96"/>
      <c r="BI46" s="101">
        <f>VLOOKUP($B46,'Prix MP'!$A$6:$F$187,4,FALSE)</f>
        <v>1.8561000000000001</v>
      </c>
      <c r="BJ46" s="61">
        <f t="shared" si="1472"/>
        <v>0</v>
      </c>
      <c r="BK46" s="102">
        <f t="shared" si="1473"/>
        <v>0</v>
      </c>
      <c r="BL46" s="58" t="e">
        <f t="shared" si="1474"/>
        <v>#DIV/0!</v>
      </c>
      <c r="BM46" s="96"/>
      <c r="BN46" s="101">
        <f>VLOOKUP($B46,'Prix MP'!$A$6:$F$187,4,FALSE)</f>
        <v>1.8561000000000001</v>
      </c>
      <c r="BO46" s="61">
        <f t="shared" si="1475"/>
        <v>0</v>
      </c>
      <c r="BP46" s="102">
        <f t="shared" si="1476"/>
        <v>0</v>
      </c>
      <c r="BQ46" s="58" t="e">
        <f t="shared" si="1477"/>
        <v>#DIV/0!</v>
      </c>
      <c r="BR46" s="96"/>
      <c r="BS46" s="101">
        <f>VLOOKUP($B46,'Prix MP'!$A$6:$F$187,4,FALSE)</f>
        <v>1.8561000000000001</v>
      </c>
      <c r="BT46" s="61">
        <f t="shared" si="1478"/>
        <v>0</v>
      </c>
      <c r="BU46" s="102">
        <f t="shared" si="1479"/>
        <v>0</v>
      </c>
      <c r="BV46" s="58" t="e">
        <f t="shared" si="1480"/>
        <v>#DIV/0!</v>
      </c>
      <c r="BW46" s="96"/>
      <c r="BX46" s="101">
        <f>VLOOKUP($B46,'Prix MP'!$A$6:$F$187,4,FALSE)</f>
        <v>1.8561000000000001</v>
      </c>
      <c r="BY46" s="61">
        <f t="shared" si="1481"/>
        <v>0</v>
      </c>
      <c r="BZ46" s="102">
        <f t="shared" si="1482"/>
        <v>0</v>
      </c>
      <c r="CA46" s="58" t="e">
        <f t="shared" si="1483"/>
        <v>#DIV/0!</v>
      </c>
      <c r="CB46" s="96"/>
      <c r="CC46" s="101">
        <f>VLOOKUP($B46,'Prix MP'!$A$6:$F$187,4,FALSE)</f>
        <v>1.8561000000000001</v>
      </c>
      <c r="CD46" s="61">
        <f t="shared" si="1484"/>
        <v>0</v>
      </c>
      <c r="CE46" s="102">
        <f t="shared" si="1485"/>
        <v>0</v>
      </c>
      <c r="CF46" s="58" t="e">
        <f t="shared" si="1486"/>
        <v>#DIV/0!</v>
      </c>
      <c r="CG46" s="96"/>
      <c r="CH46" s="101">
        <f>VLOOKUP($B46,'Prix MP'!$A$6:$F$187,4,FALSE)</f>
        <v>1.8561000000000001</v>
      </c>
      <c r="CI46" s="61">
        <f t="shared" si="1487"/>
        <v>0</v>
      </c>
      <c r="CJ46" s="102">
        <f t="shared" si="1488"/>
        <v>0</v>
      </c>
      <c r="CK46" s="58" t="e">
        <f t="shared" si="1489"/>
        <v>#DIV/0!</v>
      </c>
      <c r="CL46" s="96"/>
      <c r="CM46" s="101">
        <f>VLOOKUP($B46,'Prix MP'!$A$6:$F$187,4,FALSE)</f>
        <v>1.8561000000000001</v>
      </c>
      <c r="CN46" s="61">
        <f t="shared" si="1490"/>
        <v>0</v>
      </c>
      <c r="CO46" s="102">
        <f t="shared" si="1491"/>
        <v>0</v>
      </c>
      <c r="CP46" s="58" t="e">
        <f t="shared" si="1492"/>
        <v>#DIV/0!</v>
      </c>
      <c r="CQ46" s="96"/>
      <c r="CR46" s="101">
        <f>VLOOKUP($B46,'Prix MP'!$A$6:$F$187,4,FALSE)</f>
        <v>1.8561000000000001</v>
      </c>
      <c r="CS46" s="61">
        <f t="shared" si="1493"/>
        <v>0</v>
      </c>
      <c r="CT46" s="102">
        <f t="shared" si="1494"/>
        <v>0</v>
      </c>
      <c r="CU46" s="58" t="e">
        <f t="shared" si="1495"/>
        <v>#DIV/0!</v>
      </c>
      <c r="CV46" s="96"/>
      <c r="CW46" s="101">
        <f>VLOOKUP($B46,'Prix MP'!$A$6:$F$187,4,FALSE)</f>
        <v>1.8561000000000001</v>
      </c>
      <c r="CX46" s="61">
        <f t="shared" si="1496"/>
        <v>0</v>
      </c>
      <c r="CY46" s="102">
        <f t="shared" si="1497"/>
        <v>0</v>
      </c>
      <c r="CZ46" s="58" t="e">
        <f t="shared" si="1498"/>
        <v>#DIV/0!</v>
      </c>
      <c r="DA46" s="96"/>
      <c r="DB46" s="101">
        <f>VLOOKUP($B46,'Prix MP'!$A$6:$F$187,4,FALSE)</f>
        <v>1.8561000000000001</v>
      </c>
      <c r="DC46" s="61">
        <f t="shared" si="1499"/>
        <v>0</v>
      </c>
      <c r="DD46" s="102">
        <f t="shared" si="1500"/>
        <v>0</v>
      </c>
      <c r="DE46" s="58" t="e">
        <f t="shared" si="1501"/>
        <v>#DIV/0!</v>
      </c>
      <c r="DF46" s="96"/>
      <c r="DG46" s="101">
        <f>VLOOKUP($B46,'Prix MP'!$A$6:$F$187,4,FALSE)</f>
        <v>1.8561000000000001</v>
      </c>
      <c r="DH46" s="61">
        <f t="shared" si="1502"/>
        <v>0</v>
      </c>
      <c r="DI46" s="102">
        <f t="shared" si="1503"/>
        <v>0</v>
      </c>
      <c r="DJ46" s="58" t="e">
        <f t="shared" si="1504"/>
        <v>#DIV/0!</v>
      </c>
      <c r="DK46" s="96"/>
      <c r="DL46" s="101">
        <f>VLOOKUP($B46,'Prix MP'!$A$6:$F$187,4,FALSE)</f>
        <v>1.8561000000000001</v>
      </c>
      <c r="DM46" s="61">
        <f t="shared" si="1505"/>
        <v>0</v>
      </c>
      <c r="DN46" s="102">
        <f t="shared" si="1506"/>
        <v>0</v>
      </c>
      <c r="DO46" s="58" t="e">
        <f t="shared" si="1507"/>
        <v>#DIV/0!</v>
      </c>
      <c r="DP46" s="96"/>
      <c r="DQ46" s="101">
        <f>VLOOKUP($B46,'Prix MP'!$A$6:$F$187,4,FALSE)</f>
        <v>1.8561000000000001</v>
      </c>
      <c r="DR46" s="61">
        <f t="shared" si="1508"/>
        <v>0</v>
      </c>
      <c r="DS46" s="102">
        <f t="shared" si="1509"/>
        <v>0</v>
      </c>
      <c r="DT46" s="58" t="e">
        <f t="shared" si="1510"/>
        <v>#DIV/0!</v>
      </c>
      <c r="DU46" s="96"/>
      <c r="DV46" s="101">
        <f>VLOOKUP($B46,'Prix MP'!$A$6:$F$187,4,FALSE)</f>
        <v>1.8561000000000001</v>
      </c>
      <c r="DW46" s="61">
        <f t="shared" si="1511"/>
        <v>0</v>
      </c>
      <c r="DX46" s="102">
        <f t="shared" si="1512"/>
        <v>0</v>
      </c>
      <c r="DY46" s="58" t="e">
        <f t="shared" si="1513"/>
        <v>#DIV/0!</v>
      </c>
      <c r="DZ46" s="96"/>
      <c r="EA46" s="101">
        <f>VLOOKUP($B46,'Prix MP'!$A$6:$F$187,4,FALSE)</f>
        <v>1.8561000000000001</v>
      </c>
      <c r="EB46" s="61">
        <f t="shared" si="1514"/>
        <v>0</v>
      </c>
      <c r="EC46" s="102">
        <f t="shared" si="1515"/>
        <v>0</v>
      </c>
      <c r="ED46" s="58" t="e">
        <f t="shared" si="1516"/>
        <v>#DIV/0!</v>
      </c>
      <c r="EE46" s="96"/>
      <c r="EF46" s="101">
        <f>VLOOKUP($B46,'Prix MP'!$A$6:$F$187,4,FALSE)</f>
        <v>1.8561000000000001</v>
      </c>
      <c r="EG46" s="61">
        <f t="shared" si="1517"/>
        <v>0</v>
      </c>
      <c r="EH46" s="102">
        <f t="shared" si="1518"/>
        <v>0</v>
      </c>
      <c r="EI46" s="58" t="e">
        <f t="shared" si="1519"/>
        <v>#DIV/0!</v>
      </c>
      <c r="EJ46" s="96"/>
      <c r="EK46" s="101">
        <f>VLOOKUP($B46,'Prix MP'!$A$6:$F$187,4,FALSE)</f>
        <v>1.8561000000000001</v>
      </c>
      <c r="EL46" s="61">
        <f t="shared" si="1520"/>
        <v>0</v>
      </c>
      <c r="EM46" s="102">
        <f t="shared" si="1521"/>
        <v>0</v>
      </c>
      <c r="EN46" s="58" t="e">
        <f t="shared" si="1522"/>
        <v>#DIV/0!</v>
      </c>
      <c r="EO46" s="96"/>
      <c r="EP46" s="101">
        <f>VLOOKUP($B46,'Prix MP'!$A$6:$F$187,4,FALSE)</f>
        <v>1.8561000000000001</v>
      </c>
      <c r="EQ46" s="61">
        <f t="shared" si="1523"/>
        <v>0</v>
      </c>
      <c r="ER46" s="102">
        <f t="shared" si="1524"/>
        <v>0</v>
      </c>
      <c r="ES46" s="58" t="e">
        <f t="shared" si="1525"/>
        <v>#DIV/0!</v>
      </c>
      <c r="ET46" s="96"/>
      <c r="EU46" s="101">
        <f>VLOOKUP($B46,'Prix MP'!$A$6:$F$187,4,FALSE)</f>
        <v>1.8561000000000001</v>
      </c>
      <c r="EV46" s="61">
        <f t="shared" si="1526"/>
        <v>0</v>
      </c>
      <c r="EW46" s="102">
        <f t="shared" si="1527"/>
        <v>0</v>
      </c>
      <c r="EX46" s="58" t="e">
        <f t="shared" si="1528"/>
        <v>#DIV/0!</v>
      </c>
      <c r="EY46" s="96"/>
      <c r="EZ46" s="101">
        <f>VLOOKUP($B46,'Prix MP'!$A$6:$F$187,4,FALSE)</f>
        <v>1.8561000000000001</v>
      </c>
      <c r="FA46" s="61">
        <f t="shared" si="1529"/>
        <v>0</v>
      </c>
      <c r="FB46" s="102">
        <f t="shared" si="1530"/>
        <v>0</v>
      </c>
      <c r="FC46" s="58" t="e">
        <f t="shared" si="1531"/>
        <v>#DIV/0!</v>
      </c>
      <c r="FD46" s="96"/>
      <c r="FE46" s="101">
        <f>VLOOKUP($B46,'Prix MP'!$A$6:$F$187,4,FALSE)</f>
        <v>1.8561000000000001</v>
      </c>
      <c r="FF46" s="61">
        <f t="shared" si="1532"/>
        <v>0</v>
      </c>
      <c r="FG46" s="102">
        <f t="shared" si="1533"/>
        <v>0</v>
      </c>
      <c r="FH46" s="58" t="e">
        <f t="shared" si="1534"/>
        <v>#DIV/0!</v>
      </c>
      <c r="FI46" s="96"/>
      <c r="FJ46" s="101">
        <f>VLOOKUP($B46,'Prix MP'!$A$6:$F$187,4,FALSE)</f>
        <v>1.8561000000000001</v>
      </c>
      <c r="FK46" s="61">
        <f t="shared" si="1535"/>
        <v>0</v>
      </c>
      <c r="FL46" s="102">
        <f t="shared" si="1536"/>
        <v>0</v>
      </c>
      <c r="FM46" s="58" t="e">
        <f t="shared" si="1537"/>
        <v>#DIV/0!</v>
      </c>
      <c r="FN46" s="96"/>
      <c r="FO46" s="101">
        <f>VLOOKUP($B46,'Prix MP'!$A$6:$F$187,4,FALSE)</f>
        <v>1.8561000000000001</v>
      </c>
      <c r="FP46" s="61">
        <f t="shared" si="1538"/>
        <v>0</v>
      </c>
      <c r="FQ46" s="102">
        <f t="shared" si="1539"/>
        <v>0</v>
      </c>
      <c r="FR46" s="58" t="e">
        <f t="shared" si="1540"/>
        <v>#DIV/0!</v>
      </c>
      <c r="FS46" s="96"/>
      <c r="FT46" s="101">
        <f>VLOOKUP($B46,'Prix MP'!$A$6:$F$187,4,FALSE)</f>
        <v>1.8561000000000001</v>
      </c>
      <c r="FU46" s="61">
        <f t="shared" si="1541"/>
        <v>0</v>
      </c>
      <c r="FV46" s="102">
        <f t="shared" si="1542"/>
        <v>0</v>
      </c>
      <c r="FW46" s="58" t="e">
        <f t="shared" si="1543"/>
        <v>#DIV/0!</v>
      </c>
      <c r="FX46" s="96"/>
      <c r="FY46" s="101">
        <f>VLOOKUP($B46,'Prix MP'!$A$6:$F$187,4,FALSE)</f>
        <v>1.8561000000000001</v>
      </c>
      <c r="FZ46" s="61">
        <f t="shared" si="1544"/>
        <v>0</v>
      </c>
      <c r="GA46" s="102">
        <f t="shared" si="1545"/>
        <v>0</v>
      </c>
      <c r="GB46" s="58" t="e">
        <f t="shared" si="1546"/>
        <v>#DIV/0!</v>
      </c>
      <c r="GC46" s="96"/>
      <c r="GD46" s="101">
        <f>VLOOKUP($B46,'Prix MP'!$A$6:$F$187,4,FALSE)</f>
        <v>1.8561000000000001</v>
      </c>
      <c r="GE46" s="61">
        <f t="shared" si="1547"/>
        <v>0</v>
      </c>
      <c r="GF46" s="102">
        <f t="shared" si="1548"/>
        <v>0</v>
      </c>
      <c r="GG46" s="58" t="e">
        <f t="shared" si="1549"/>
        <v>#DIV/0!</v>
      </c>
      <c r="GH46" s="96"/>
      <c r="GI46" s="101">
        <f>VLOOKUP($B46,'Prix MP'!$A$6:$F$187,4,FALSE)</f>
        <v>1.8561000000000001</v>
      </c>
      <c r="GJ46" s="61">
        <f t="shared" si="1550"/>
        <v>0</v>
      </c>
      <c r="GK46" s="102">
        <f t="shared" si="1551"/>
        <v>0</v>
      </c>
      <c r="GL46" s="58" t="e">
        <f t="shared" si="1552"/>
        <v>#DIV/0!</v>
      </c>
      <c r="GM46" s="96"/>
      <c r="GN46" s="101">
        <f>VLOOKUP($B46,'Prix MP'!$A$6:$F$187,4,FALSE)</f>
        <v>1.8561000000000001</v>
      </c>
      <c r="GO46" s="61">
        <f t="shared" si="1553"/>
        <v>0</v>
      </c>
      <c r="GP46" s="102">
        <f t="shared" si="1554"/>
        <v>0</v>
      </c>
      <c r="GQ46" s="58" t="e">
        <f t="shared" si="1555"/>
        <v>#DIV/0!</v>
      </c>
      <c r="GR46" s="96"/>
      <c r="GS46" s="101">
        <f>VLOOKUP($B46,'Prix MP'!$A$6:$F$187,4,FALSE)</f>
        <v>1.8561000000000001</v>
      </c>
      <c r="GT46" s="61">
        <f t="shared" si="1556"/>
        <v>0</v>
      </c>
      <c r="GU46" s="102">
        <f t="shared" si="1557"/>
        <v>0</v>
      </c>
      <c r="GV46" s="58" t="e">
        <f t="shared" si="1558"/>
        <v>#DIV/0!</v>
      </c>
      <c r="GW46" s="96"/>
      <c r="GX46" s="101">
        <f>VLOOKUP($B46,'Prix MP'!$A$6:$F$187,4,FALSE)</f>
        <v>1.8561000000000001</v>
      </c>
      <c r="GY46" s="61">
        <f t="shared" si="1559"/>
        <v>0</v>
      </c>
      <c r="GZ46" s="102">
        <f t="shared" si="1560"/>
        <v>0</v>
      </c>
      <c r="HA46" s="58" t="e">
        <f t="shared" si="1561"/>
        <v>#DIV/0!</v>
      </c>
      <c r="HB46" s="96"/>
      <c r="HC46" s="101">
        <f>VLOOKUP($B46,'Prix MP'!$A$6:$F$187,4,FALSE)</f>
        <v>1.8561000000000001</v>
      </c>
      <c r="HD46" s="61">
        <f t="shared" si="1562"/>
        <v>0</v>
      </c>
      <c r="HE46" s="102">
        <f t="shared" si="1563"/>
        <v>0</v>
      </c>
      <c r="HF46" s="58" t="e">
        <f t="shared" si="1564"/>
        <v>#DIV/0!</v>
      </c>
      <c r="HG46" s="96"/>
      <c r="HH46" s="101">
        <f>VLOOKUP($B46,'Prix MP'!$A$6:$F$187,4,FALSE)</f>
        <v>1.8561000000000001</v>
      </c>
      <c r="HI46" s="61">
        <f t="shared" si="1565"/>
        <v>0</v>
      </c>
      <c r="HJ46" s="102">
        <f t="shared" si="1566"/>
        <v>0</v>
      </c>
      <c r="HK46" s="58" t="e">
        <f t="shared" si="1567"/>
        <v>#DIV/0!</v>
      </c>
      <c r="HL46" s="96"/>
      <c r="HM46" s="101">
        <f>VLOOKUP($B46,'Prix MP'!$A$6:$F$187,4,FALSE)</f>
        <v>1.8561000000000001</v>
      </c>
      <c r="HN46" s="61">
        <f t="shared" si="1568"/>
        <v>0</v>
      </c>
      <c r="HO46" s="102">
        <f t="shared" si="1569"/>
        <v>0</v>
      </c>
      <c r="HP46" s="58" t="e">
        <f t="shared" si="1570"/>
        <v>#DIV/0!</v>
      </c>
      <c r="HQ46" s="96"/>
      <c r="HR46" s="101">
        <f>VLOOKUP($B46,'Prix MP'!$A$6:$F$187,4,FALSE)</f>
        <v>1.8561000000000001</v>
      </c>
      <c r="HS46" s="61">
        <f t="shared" si="1571"/>
        <v>0</v>
      </c>
      <c r="HT46" s="102">
        <f t="shared" si="1572"/>
        <v>0</v>
      </c>
      <c r="HU46" s="58" t="e">
        <f t="shared" si="1573"/>
        <v>#DIV/0!</v>
      </c>
      <c r="HV46" s="96"/>
      <c r="HW46" s="101">
        <f>VLOOKUP($B46,'Prix MP'!$A$6:$F$187,4,FALSE)</f>
        <v>1.8561000000000001</v>
      </c>
      <c r="HX46" s="61">
        <f t="shared" si="1574"/>
        <v>0</v>
      </c>
      <c r="HY46" s="102">
        <f t="shared" si="1575"/>
        <v>0</v>
      </c>
      <c r="HZ46" s="58" t="e">
        <f t="shared" si="1576"/>
        <v>#DIV/0!</v>
      </c>
      <c r="IA46" s="96"/>
      <c r="IB46" s="101">
        <f>VLOOKUP($B46,'Prix MP'!$A$6:$F$187,4,FALSE)</f>
        <v>1.8561000000000001</v>
      </c>
      <c r="IC46" s="61">
        <f t="shared" si="1577"/>
        <v>0</v>
      </c>
      <c r="ID46" s="102">
        <f t="shared" si="1578"/>
        <v>0</v>
      </c>
      <c r="IE46" s="58" t="e">
        <f t="shared" si="1579"/>
        <v>#DIV/0!</v>
      </c>
      <c r="IF46" s="96"/>
      <c r="IG46" s="101">
        <f>VLOOKUP($B46,'Prix MP'!$A$6:$F$187,4,FALSE)</f>
        <v>1.8561000000000001</v>
      </c>
      <c r="IH46" s="61">
        <f t="shared" si="1580"/>
        <v>0</v>
      </c>
      <c r="II46" s="102">
        <f t="shared" si="1581"/>
        <v>0</v>
      </c>
      <c r="IJ46" s="58" t="e">
        <f t="shared" si="1582"/>
        <v>#DIV/0!</v>
      </c>
      <c r="IK46" s="96"/>
      <c r="IL46" s="101">
        <f>VLOOKUP($B46,'Prix MP'!$A$6:$F$187,4,FALSE)</f>
        <v>1.8561000000000001</v>
      </c>
      <c r="IM46" s="61">
        <f t="shared" si="1583"/>
        <v>0</v>
      </c>
      <c r="IN46" s="102">
        <f t="shared" si="1584"/>
        <v>0</v>
      </c>
      <c r="IO46" s="58" t="e">
        <f t="shared" si="1585"/>
        <v>#DIV/0!</v>
      </c>
      <c r="IP46" s="96"/>
      <c r="IQ46" s="101">
        <f>VLOOKUP($B46,'Prix MP'!$A$6:$F$187,4,FALSE)</f>
        <v>1.8561000000000001</v>
      </c>
      <c r="IR46" s="61">
        <f t="shared" si="1586"/>
        <v>0</v>
      </c>
      <c r="IS46" s="102">
        <f t="shared" si="1587"/>
        <v>0</v>
      </c>
      <c r="IT46" s="58" t="e">
        <f t="shared" si="1588"/>
        <v>#DIV/0!</v>
      </c>
      <c r="IU46" s="96"/>
      <c r="IV46" s="101">
        <f>VLOOKUP($B46,'Prix MP'!$A$6:$F$187,4,FALSE)</f>
        <v>1.8561000000000001</v>
      </c>
      <c r="IW46" s="61">
        <f t="shared" si="1589"/>
        <v>0</v>
      </c>
      <c r="IX46" s="102">
        <f t="shared" si="1590"/>
        <v>0</v>
      </c>
      <c r="IY46" s="58" t="e">
        <f t="shared" si="1591"/>
        <v>#DIV/0!</v>
      </c>
      <c r="IZ46" s="96"/>
      <c r="JA46" s="101">
        <f>VLOOKUP($B46,'Prix MP'!$A$6:$F$187,4,FALSE)</f>
        <v>1.8561000000000001</v>
      </c>
      <c r="JB46" s="61">
        <f t="shared" si="1592"/>
        <v>0</v>
      </c>
      <c r="JC46" s="102">
        <f t="shared" si="1593"/>
        <v>0</v>
      </c>
      <c r="JD46" s="58" t="e">
        <f t="shared" si="1594"/>
        <v>#DIV/0!</v>
      </c>
      <c r="JE46" s="96"/>
      <c r="JF46" s="101">
        <f>VLOOKUP($B46,'Prix MP'!$A$6:$F$187,4,FALSE)</f>
        <v>1.8561000000000001</v>
      </c>
      <c r="JG46" s="61">
        <f t="shared" si="1595"/>
        <v>0</v>
      </c>
      <c r="JH46" s="102">
        <f t="shared" si="1596"/>
        <v>0</v>
      </c>
      <c r="JI46" s="58" t="e">
        <f t="shared" si="1597"/>
        <v>#DIV/0!</v>
      </c>
      <c r="JJ46" s="96"/>
      <c r="JK46" s="101">
        <f>VLOOKUP($B46,'Prix MP'!$A$6:$F$187,4,FALSE)</f>
        <v>1.8561000000000001</v>
      </c>
      <c r="JL46" s="61">
        <f t="shared" si="1598"/>
        <v>0</v>
      </c>
      <c r="JM46" s="102">
        <f t="shared" si="1599"/>
        <v>0</v>
      </c>
      <c r="JN46" s="58" t="e">
        <f t="shared" si="1600"/>
        <v>#DIV/0!</v>
      </c>
      <c r="JO46" s="96"/>
      <c r="JP46" s="101">
        <f>VLOOKUP($B46,'Prix MP'!$A$6:$F$187,4,FALSE)</f>
        <v>1.8561000000000001</v>
      </c>
      <c r="JQ46" s="61">
        <f t="shared" si="1601"/>
        <v>0</v>
      </c>
      <c r="JR46" s="102">
        <f t="shared" si="1602"/>
        <v>0</v>
      </c>
      <c r="JS46" s="58" t="e">
        <f t="shared" si="1603"/>
        <v>#DIV/0!</v>
      </c>
      <c r="JT46" s="96"/>
      <c r="JU46" s="101">
        <f>VLOOKUP($B46,'Prix MP'!$A$6:$F$187,4,FALSE)</f>
        <v>1.8561000000000001</v>
      </c>
      <c r="JV46" s="61">
        <f t="shared" si="1604"/>
        <v>0</v>
      </c>
      <c r="JW46" s="102">
        <f t="shared" si="1605"/>
        <v>0</v>
      </c>
      <c r="JX46" s="58" t="e">
        <f t="shared" si="1606"/>
        <v>#DIV/0!</v>
      </c>
      <c r="JY46" s="96"/>
      <c r="JZ46" s="101">
        <f>VLOOKUP($B46,'Prix MP'!$A$6:$F$187,4,FALSE)</f>
        <v>1.8561000000000001</v>
      </c>
      <c r="KA46" s="61">
        <f t="shared" si="1607"/>
        <v>0</v>
      </c>
      <c r="KB46" s="102">
        <f t="shared" si="1608"/>
        <v>0</v>
      </c>
      <c r="KC46" s="58" t="e">
        <f t="shared" si="1609"/>
        <v>#DIV/0!</v>
      </c>
      <c r="KD46" s="96"/>
      <c r="KE46" s="101">
        <f>VLOOKUP($B46,'Prix MP'!$A$6:$F$187,4,FALSE)</f>
        <v>1.8561000000000001</v>
      </c>
      <c r="KF46" s="61">
        <f t="shared" si="1610"/>
        <v>0</v>
      </c>
      <c r="KG46" s="102">
        <f t="shared" si="1611"/>
        <v>0</v>
      </c>
      <c r="KH46" s="58" t="e">
        <f t="shared" si="1612"/>
        <v>#DIV/0!</v>
      </c>
      <c r="KI46" s="96"/>
      <c r="KJ46" s="101">
        <f>VLOOKUP($B46,'Prix MP'!$A$6:$F$187,4,FALSE)</f>
        <v>1.8561000000000001</v>
      </c>
      <c r="KK46" s="61">
        <f t="shared" si="1613"/>
        <v>0</v>
      </c>
      <c r="KL46" s="102">
        <f t="shared" si="1614"/>
        <v>0</v>
      </c>
      <c r="KM46" s="58" t="e">
        <f t="shared" si="1615"/>
        <v>#DIV/0!</v>
      </c>
      <c r="KN46" s="96"/>
      <c r="KO46" s="101">
        <f>VLOOKUP($B46,'Prix MP'!$A$6:$F$187,4,FALSE)</f>
        <v>1.8561000000000001</v>
      </c>
      <c r="KP46" s="61">
        <f t="shared" si="1616"/>
        <v>0</v>
      </c>
      <c r="KQ46" s="102">
        <f t="shared" si="1617"/>
        <v>0</v>
      </c>
      <c r="KR46" s="58" t="e">
        <f t="shared" si="1618"/>
        <v>#DIV/0!</v>
      </c>
      <c r="KS46" s="96"/>
      <c r="KT46" s="101">
        <f>VLOOKUP($B46,'Prix MP'!$A$6:$F$187,4,FALSE)</f>
        <v>1.8561000000000001</v>
      </c>
      <c r="KU46" s="61">
        <f t="shared" si="1619"/>
        <v>0</v>
      </c>
      <c r="KV46" s="102">
        <f t="shared" si="1620"/>
        <v>0</v>
      </c>
      <c r="KW46" s="58" t="e">
        <f t="shared" si="1621"/>
        <v>#DIV/0!</v>
      </c>
      <c r="KX46" s="96"/>
      <c r="KY46" s="101">
        <f>VLOOKUP($B46,'Prix MP'!$A$6:$F$187,4,FALSE)</f>
        <v>1.8561000000000001</v>
      </c>
      <c r="KZ46" s="61">
        <f t="shared" si="1622"/>
        <v>0</v>
      </c>
      <c r="LA46" s="102">
        <f t="shared" si="1623"/>
        <v>0</v>
      </c>
      <c r="LB46" s="58" t="e">
        <f t="shared" si="1624"/>
        <v>#DIV/0!</v>
      </c>
      <c r="LC46" s="96"/>
      <c r="LD46" s="101">
        <f>VLOOKUP($B46,'Prix MP'!$A$6:$F$187,4,FALSE)</f>
        <v>1.8561000000000001</v>
      </c>
      <c r="LE46" s="61">
        <f t="shared" si="1625"/>
        <v>0</v>
      </c>
      <c r="LF46" s="102">
        <f t="shared" si="1626"/>
        <v>0</v>
      </c>
      <c r="LG46" s="58" t="e">
        <f t="shared" si="1627"/>
        <v>#DIV/0!</v>
      </c>
      <c r="LH46" s="96"/>
      <c r="LI46" s="101">
        <f>VLOOKUP($B46,'Prix MP'!$A$6:$F$187,4,FALSE)</f>
        <v>1.8561000000000001</v>
      </c>
      <c r="LJ46" s="61">
        <f t="shared" si="1628"/>
        <v>0</v>
      </c>
      <c r="LK46" s="102">
        <f t="shared" si="1629"/>
        <v>0</v>
      </c>
      <c r="LL46" s="58" t="e">
        <f t="shared" si="1630"/>
        <v>#DIV/0!</v>
      </c>
      <c r="LM46" s="96"/>
      <c r="LN46" s="101">
        <f>VLOOKUP($B46,'Prix MP'!$A$6:$F$187,4,FALSE)</f>
        <v>1.8561000000000001</v>
      </c>
      <c r="LO46" s="61">
        <f t="shared" si="1631"/>
        <v>0</v>
      </c>
      <c r="LP46" s="102">
        <f t="shared" si="1632"/>
        <v>0</v>
      </c>
      <c r="LQ46" s="58" t="e">
        <f t="shared" si="1633"/>
        <v>#DIV/0!</v>
      </c>
      <c r="LR46" s="96"/>
      <c r="LS46" s="101">
        <f>VLOOKUP($B46,'Prix MP'!$A$6:$F$187,4,FALSE)</f>
        <v>1.8561000000000001</v>
      </c>
      <c r="LT46" s="61">
        <f t="shared" si="1634"/>
        <v>0</v>
      </c>
      <c r="LU46" s="102">
        <f t="shared" si="1635"/>
        <v>0</v>
      </c>
      <c r="LV46" s="58" t="e">
        <f t="shared" si="1636"/>
        <v>#DIV/0!</v>
      </c>
      <c r="LW46" s="96"/>
      <c r="LX46" s="101">
        <f>VLOOKUP($B46,'Prix MP'!$A$6:$F$187,4,FALSE)</f>
        <v>1.8561000000000001</v>
      </c>
      <c r="LY46" s="61">
        <f t="shared" si="1637"/>
        <v>0</v>
      </c>
      <c r="LZ46" s="102">
        <f t="shared" si="1638"/>
        <v>0</v>
      </c>
      <c r="MA46" s="58" t="e">
        <f t="shared" si="1639"/>
        <v>#DIV/0!</v>
      </c>
      <c r="MB46" s="96"/>
      <c r="MC46" s="101">
        <f>VLOOKUP($B46,'Prix MP'!$A$6:$F$187,4,FALSE)</f>
        <v>1.8561000000000001</v>
      </c>
      <c r="MD46" s="61">
        <f t="shared" si="1640"/>
        <v>0</v>
      </c>
      <c r="ME46" s="102">
        <f t="shared" si="1641"/>
        <v>0</v>
      </c>
      <c r="MF46" s="58" t="e">
        <f t="shared" si="1642"/>
        <v>#DIV/0!</v>
      </c>
      <c r="MG46" s="96"/>
      <c r="MH46" s="101">
        <f>VLOOKUP($B46,'Prix MP'!$A$6:$F$187,4,FALSE)</f>
        <v>1.8561000000000001</v>
      </c>
      <c r="MI46" s="61">
        <f t="shared" si="1643"/>
        <v>0</v>
      </c>
      <c r="MJ46" s="102">
        <f t="shared" si="1644"/>
        <v>0</v>
      </c>
      <c r="MK46" s="58" t="e">
        <f t="shared" si="1645"/>
        <v>#DIV/0!</v>
      </c>
      <c r="ML46" s="96"/>
      <c r="MM46" s="101">
        <f>VLOOKUP($B46,'Prix MP'!$A$6:$F$187,4,FALSE)</f>
        <v>1.8561000000000001</v>
      </c>
      <c r="MN46" s="61">
        <f t="shared" si="1646"/>
        <v>0</v>
      </c>
      <c r="MO46" s="102">
        <f t="shared" si="1647"/>
        <v>0</v>
      </c>
      <c r="MP46" s="58" t="e">
        <f t="shared" si="1648"/>
        <v>#DIV/0!</v>
      </c>
      <c r="MQ46" s="96"/>
      <c r="MR46" s="101">
        <f>VLOOKUP($B46,'Prix MP'!$A$6:$F$187,4,FALSE)</f>
        <v>1.8561000000000001</v>
      </c>
      <c r="MS46" s="61">
        <f t="shared" si="1649"/>
        <v>0</v>
      </c>
      <c r="MT46" s="102">
        <f t="shared" si="1650"/>
        <v>0</v>
      </c>
      <c r="MU46" s="58" t="e">
        <f t="shared" si="1651"/>
        <v>#DIV/0!</v>
      </c>
      <c r="MV46" s="96"/>
      <c r="MW46" s="101">
        <f>VLOOKUP($B46,'Prix MP'!$A$6:$F$187,4,FALSE)</f>
        <v>1.8561000000000001</v>
      </c>
      <c r="MX46" s="61">
        <f t="shared" si="1652"/>
        <v>0</v>
      </c>
      <c r="MY46" s="102">
        <f t="shared" si="1653"/>
        <v>0</v>
      </c>
      <c r="MZ46" s="58" t="e">
        <f t="shared" si="1654"/>
        <v>#DIV/0!</v>
      </c>
      <c r="NA46" s="96"/>
      <c r="NB46" s="101">
        <f>VLOOKUP($B46,'Prix MP'!$A$6:$F$187,4,FALSE)</f>
        <v>1.8561000000000001</v>
      </c>
      <c r="NC46" s="61">
        <f t="shared" si="1655"/>
        <v>0</v>
      </c>
      <c r="ND46" s="102">
        <f t="shared" si="1656"/>
        <v>0</v>
      </c>
      <c r="NE46" s="58" t="e">
        <f t="shared" si="1657"/>
        <v>#DIV/0!</v>
      </c>
      <c r="NF46" s="96"/>
      <c r="NG46" s="101">
        <f>VLOOKUP($B46,'Prix MP'!$A$6:$F$187,4,FALSE)</f>
        <v>1.8561000000000001</v>
      </c>
      <c r="NH46" s="61">
        <f t="shared" si="1658"/>
        <v>0</v>
      </c>
      <c r="NI46" s="102">
        <f t="shared" si="1659"/>
        <v>0</v>
      </c>
      <c r="NJ46" s="58" t="e">
        <f t="shared" si="1660"/>
        <v>#DIV/0!</v>
      </c>
      <c r="NK46" s="96"/>
      <c r="NL46" s="101">
        <f>VLOOKUP($B46,'Prix MP'!$A$6:$F$187,4,FALSE)</f>
        <v>1.8561000000000001</v>
      </c>
      <c r="NM46" s="61">
        <f t="shared" si="1661"/>
        <v>0</v>
      </c>
      <c r="NN46" s="102">
        <f t="shared" si="1662"/>
        <v>0</v>
      </c>
      <c r="NO46" s="58" t="e">
        <f t="shared" si="1663"/>
        <v>#DIV/0!</v>
      </c>
      <c r="NP46" s="96"/>
      <c r="NQ46" s="101">
        <f>VLOOKUP($B46,'Prix MP'!$A$6:$F$187,4,FALSE)</f>
        <v>1.8561000000000001</v>
      </c>
      <c r="NR46" s="61">
        <f t="shared" si="1664"/>
        <v>0</v>
      </c>
      <c r="NS46" s="102">
        <f t="shared" si="1665"/>
        <v>0</v>
      </c>
      <c r="NT46" s="58" t="e">
        <f t="shared" si="1666"/>
        <v>#DIV/0!</v>
      </c>
      <c r="NU46" s="96"/>
      <c r="NV46" s="101">
        <f>VLOOKUP($B46,'Prix MP'!$A$6:$F$187,4,FALSE)</f>
        <v>1.8561000000000001</v>
      </c>
      <c r="NW46" s="61">
        <f t="shared" si="1667"/>
        <v>0</v>
      </c>
      <c r="NX46" s="102">
        <f t="shared" si="1668"/>
        <v>0</v>
      </c>
      <c r="NY46" s="58" t="e">
        <f t="shared" si="1669"/>
        <v>#DIV/0!</v>
      </c>
      <c r="NZ46" s="96"/>
      <c r="OA46" s="101">
        <f>VLOOKUP($B46,'Prix MP'!$A$6:$F$187,4,FALSE)</f>
        <v>1.8561000000000001</v>
      </c>
      <c r="OB46" s="61">
        <f t="shared" si="1670"/>
        <v>0</v>
      </c>
      <c r="OC46" s="102">
        <f t="shared" si="1671"/>
        <v>0</v>
      </c>
      <c r="OD46" s="58" t="e">
        <f t="shared" si="1672"/>
        <v>#DIV/0!</v>
      </c>
      <c r="OE46" s="96"/>
      <c r="OF46" s="101">
        <f>VLOOKUP($B46,'Prix MP'!$A$6:$F$187,4,FALSE)</f>
        <v>1.8561000000000001</v>
      </c>
      <c r="OG46" s="61">
        <f t="shared" si="1673"/>
        <v>0</v>
      </c>
      <c r="OH46" s="102">
        <f t="shared" si="1674"/>
        <v>0</v>
      </c>
      <c r="OI46" s="58" t="e">
        <f t="shared" si="1675"/>
        <v>#DIV/0!</v>
      </c>
      <c r="OJ46" s="96"/>
      <c r="OK46" s="101">
        <f>VLOOKUP($B46,'Prix MP'!$A$6:$F$187,4,FALSE)</f>
        <v>1.8561000000000001</v>
      </c>
      <c r="OL46" s="61">
        <f t="shared" si="1676"/>
        <v>0</v>
      </c>
      <c r="OM46" s="102">
        <f t="shared" si="1677"/>
        <v>0</v>
      </c>
      <c r="ON46" s="58" t="e">
        <f t="shared" si="1678"/>
        <v>#DIV/0!</v>
      </c>
      <c r="OO46" s="96"/>
      <c r="OP46" s="101">
        <f>VLOOKUP($B46,'Prix MP'!$A$6:$F$187,4,FALSE)</f>
        <v>1.8561000000000001</v>
      </c>
      <c r="OQ46" s="61">
        <f t="shared" si="1679"/>
        <v>0</v>
      </c>
      <c r="OR46" s="102">
        <f t="shared" si="1680"/>
        <v>0</v>
      </c>
      <c r="OS46" s="58" t="e">
        <f t="shared" si="1681"/>
        <v>#DIV/0!</v>
      </c>
      <c r="OT46" s="96"/>
      <c r="OU46" s="101">
        <f>VLOOKUP($B46,'Prix MP'!$A$6:$F$187,4,FALSE)</f>
        <v>1.8561000000000001</v>
      </c>
      <c r="OV46" s="61">
        <f t="shared" si="1682"/>
        <v>0</v>
      </c>
      <c r="OW46" s="102">
        <f t="shared" si="1683"/>
        <v>0</v>
      </c>
      <c r="OX46" s="58" t="e">
        <f t="shared" si="1684"/>
        <v>#DIV/0!</v>
      </c>
      <c r="OY46" s="96"/>
      <c r="OZ46" s="101">
        <f>VLOOKUP($B46,'Prix MP'!$A$6:$F$187,4,FALSE)</f>
        <v>1.8561000000000001</v>
      </c>
      <c r="PA46" s="61">
        <f t="shared" si="1685"/>
        <v>0</v>
      </c>
      <c r="PB46" s="102">
        <f t="shared" si="1686"/>
        <v>0</v>
      </c>
      <c r="PC46" s="58" t="e">
        <f t="shared" si="1687"/>
        <v>#DIV/0!</v>
      </c>
      <c r="PD46" s="96"/>
      <c r="PE46" s="101">
        <f>VLOOKUP($B46,'Prix MP'!$A$6:$F$187,4,FALSE)</f>
        <v>1.8561000000000001</v>
      </c>
      <c r="PF46" s="61">
        <f t="shared" si="1688"/>
        <v>0</v>
      </c>
      <c r="PG46" s="102">
        <f t="shared" si="1689"/>
        <v>0</v>
      </c>
      <c r="PH46" s="58" t="e">
        <f t="shared" si="1690"/>
        <v>#DIV/0!</v>
      </c>
      <c r="PI46" s="96"/>
      <c r="PJ46" s="101">
        <f>VLOOKUP($B46,'Prix MP'!$A$6:$F$187,4,FALSE)</f>
        <v>1.8561000000000001</v>
      </c>
      <c r="PK46" s="61">
        <f t="shared" si="1691"/>
        <v>0</v>
      </c>
      <c r="PL46" s="102">
        <f t="shared" si="1692"/>
        <v>0</v>
      </c>
      <c r="PM46" s="58" t="e">
        <f t="shared" si="1693"/>
        <v>#DIV/0!</v>
      </c>
      <c r="PN46" s="96"/>
      <c r="PO46" s="101">
        <f>VLOOKUP($B46,'Prix MP'!$A$6:$F$187,4,FALSE)</f>
        <v>1.8561000000000001</v>
      </c>
      <c r="PP46" s="61">
        <f t="shared" si="1694"/>
        <v>0</v>
      </c>
      <c r="PQ46" s="102">
        <f t="shared" si="1695"/>
        <v>0</v>
      </c>
      <c r="PR46" s="58" t="e">
        <f t="shared" si="1696"/>
        <v>#DIV/0!</v>
      </c>
      <c r="PS46" s="96"/>
      <c r="PT46" s="101">
        <f>VLOOKUP($B46,'Prix MP'!$A$6:$F$187,4,FALSE)</f>
        <v>1.8561000000000001</v>
      </c>
      <c r="PU46" s="61">
        <f t="shared" si="1697"/>
        <v>0</v>
      </c>
      <c r="PV46" s="102">
        <f t="shared" si="1698"/>
        <v>0</v>
      </c>
      <c r="PW46" s="58" t="e">
        <f t="shared" si="1699"/>
        <v>#DIV/0!</v>
      </c>
      <c r="PX46" s="96"/>
      <c r="PY46" s="101">
        <f>VLOOKUP($B46,'Prix MP'!$A$6:$F$187,4,FALSE)</f>
        <v>1.8561000000000001</v>
      </c>
      <c r="PZ46" s="61">
        <f t="shared" si="1700"/>
        <v>0</v>
      </c>
      <c r="QA46" s="102">
        <f t="shared" si="1701"/>
        <v>0</v>
      </c>
      <c r="QB46" s="58" t="e">
        <f t="shared" si="1702"/>
        <v>#DIV/0!</v>
      </c>
      <c r="QC46" s="96"/>
      <c r="QD46" s="101">
        <f>VLOOKUP($B46,'Prix MP'!$A$6:$F$187,4,FALSE)</f>
        <v>1.8561000000000001</v>
      </c>
      <c r="QE46" s="61">
        <f t="shared" si="1703"/>
        <v>0</v>
      </c>
      <c r="QF46" s="102">
        <f t="shared" si="1704"/>
        <v>0</v>
      </c>
      <c r="QG46" s="58" t="e">
        <f t="shared" si="1705"/>
        <v>#DIV/0!</v>
      </c>
      <c r="QH46" s="96"/>
      <c r="QI46" s="101">
        <f>VLOOKUP($B46,'Prix MP'!$A$6:$F$187,4,FALSE)</f>
        <v>1.8561000000000001</v>
      </c>
      <c r="QJ46" s="61">
        <f t="shared" si="1706"/>
        <v>0</v>
      </c>
      <c r="QK46" s="102">
        <f t="shared" si="1707"/>
        <v>0</v>
      </c>
      <c r="QL46" s="58" t="e">
        <f t="shared" si="1708"/>
        <v>#DIV/0!</v>
      </c>
      <c r="QM46" s="96"/>
      <c r="QN46" s="101">
        <f>VLOOKUP($B46,'Prix MP'!$A$6:$F$187,4,FALSE)</f>
        <v>1.8561000000000001</v>
      </c>
      <c r="QO46" s="61">
        <f t="shared" si="1709"/>
        <v>0</v>
      </c>
      <c r="QP46" s="102">
        <f t="shared" si="1710"/>
        <v>0</v>
      </c>
      <c r="QQ46" s="58" t="e">
        <f t="shared" si="1711"/>
        <v>#DIV/0!</v>
      </c>
      <c r="QR46" s="96"/>
      <c r="QS46" s="101">
        <f>VLOOKUP($B46,'Prix MP'!$A$6:$F$187,4,FALSE)</f>
        <v>1.8561000000000001</v>
      </c>
      <c r="QT46" s="61">
        <f t="shared" si="1712"/>
        <v>0</v>
      </c>
      <c r="QU46" s="102">
        <f t="shared" si="1713"/>
        <v>0</v>
      </c>
      <c r="QV46" s="58" t="e">
        <f t="shared" si="1714"/>
        <v>#DIV/0!</v>
      </c>
      <c r="QW46" s="96"/>
      <c r="QX46" s="101">
        <f>VLOOKUP($B46,'Prix MP'!$A$6:$F$187,4,FALSE)</f>
        <v>1.8561000000000001</v>
      </c>
      <c r="QY46" s="61">
        <f t="shared" si="1715"/>
        <v>0</v>
      </c>
      <c r="QZ46" s="102">
        <f t="shared" si="1716"/>
        <v>0</v>
      </c>
      <c r="RA46" s="58" t="e">
        <f t="shared" si="1717"/>
        <v>#DIV/0!</v>
      </c>
      <c r="RB46" s="96"/>
      <c r="RC46" s="101">
        <f>VLOOKUP($B46,'Prix MP'!$A$6:$F$187,4,FALSE)</f>
        <v>1.8561000000000001</v>
      </c>
      <c r="RD46" s="61">
        <f t="shared" si="1718"/>
        <v>0</v>
      </c>
      <c r="RE46" s="102">
        <f t="shared" si="1719"/>
        <v>0</v>
      </c>
      <c r="RF46" s="58" t="e">
        <f t="shared" si="1720"/>
        <v>#DIV/0!</v>
      </c>
      <c r="RG46" s="96"/>
      <c r="RH46" s="101">
        <f>VLOOKUP($B46,'Prix MP'!$A$6:$F$187,4,FALSE)</f>
        <v>1.8561000000000001</v>
      </c>
      <c r="RI46" s="61">
        <f t="shared" si="1721"/>
        <v>0</v>
      </c>
      <c r="RJ46" s="102">
        <f t="shared" si="1722"/>
        <v>0</v>
      </c>
      <c r="RK46" s="58" t="e">
        <f t="shared" si="1723"/>
        <v>#DIV/0!</v>
      </c>
      <c r="RL46" s="96"/>
      <c r="RM46" s="101">
        <f>VLOOKUP($B46,'Prix MP'!$A$6:$F$187,4,FALSE)</f>
        <v>1.8561000000000001</v>
      </c>
      <c r="RN46" s="61">
        <f t="shared" si="1724"/>
        <v>0</v>
      </c>
      <c r="RO46" s="102">
        <f t="shared" si="1725"/>
        <v>0</v>
      </c>
      <c r="RP46" s="58" t="e">
        <f t="shared" si="1726"/>
        <v>#DIV/0!</v>
      </c>
      <c r="RQ46" s="96"/>
      <c r="RR46" s="101">
        <f>VLOOKUP($B46,'Prix MP'!$A$6:$F$187,4,FALSE)</f>
        <v>1.8561000000000001</v>
      </c>
      <c r="RS46" s="61">
        <f t="shared" si="1727"/>
        <v>0</v>
      </c>
      <c r="RT46" s="102">
        <f t="shared" si="1728"/>
        <v>0</v>
      </c>
      <c r="RU46" s="58" t="e">
        <f t="shared" si="1729"/>
        <v>#DIV/0!</v>
      </c>
      <c r="RV46" s="96"/>
      <c r="RW46" s="101">
        <f>VLOOKUP($B46,'Prix MP'!$A$6:$F$187,4,FALSE)</f>
        <v>1.8561000000000001</v>
      </c>
      <c r="RX46" s="61">
        <f t="shared" si="1730"/>
        <v>0</v>
      </c>
      <c r="RY46" s="102">
        <f t="shared" si="1731"/>
        <v>0</v>
      </c>
      <c r="RZ46" s="58" t="e">
        <f t="shared" si="1732"/>
        <v>#DIV/0!</v>
      </c>
      <c r="SA46" s="96"/>
      <c r="SB46" s="101">
        <f>VLOOKUP($B46,'Prix MP'!$A$6:$F$187,4,FALSE)</f>
        <v>1.8561000000000001</v>
      </c>
      <c r="SC46" s="61">
        <f t="shared" si="1733"/>
        <v>0</v>
      </c>
      <c r="SD46" s="102">
        <f t="shared" si="1734"/>
        <v>0</v>
      </c>
      <c r="SE46" s="58" t="e">
        <f t="shared" si="1735"/>
        <v>#DIV/0!</v>
      </c>
      <c r="SF46" s="96"/>
      <c r="SG46" s="101">
        <f>VLOOKUP($B46,'Prix MP'!$A$6:$F$187,4,FALSE)</f>
        <v>1.8561000000000001</v>
      </c>
      <c r="SH46" s="61">
        <f t="shared" si="1736"/>
        <v>0</v>
      </c>
      <c r="SI46" s="102">
        <f t="shared" si="1737"/>
        <v>0</v>
      </c>
      <c r="SJ46" s="58" t="e">
        <f t="shared" si="1738"/>
        <v>#DIV/0!</v>
      </c>
      <c r="SK46" s="96"/>
      <c r="SL46" s="101">
        <f>VLOOKUP($B46,'Prix MP'!$A$6:$F$187,4,FALSE)</f>
        <v>1.8561000000000001</v>
      </c>
      <c r="SM46" s="61">
        <f t="shared" si="1739"/>
        <v>0</v>
      </c>
      <c r="SN46" s="102">
        <f t="shared" si="1740"/>
        <v>0</v>
      </c>
      <c r="SO46" s="58" t="e">
        <f t="shared" si="1741"/>
        <v>#DIV/0!</v>
      </c>
      <c r="SP46" s="96"/>
      <c r="SQ46" s="101">
        <f>VLOOKUP($B46,'Prix MP'!$A$6:$F$187,4,FALSE)</f>
        <v>1.8561000000000001</v>
      </c>
      <c r="SR46" s="61">
        <f t="shared" si="1742"/>
        <v>0</v>
      </c>
      <c r="SS46" s="102">
        <f t="shared" si="1743"/>
        <v>0</v>
      </c>
      <c r="ST46" s="58" t="e">
        <f t="shared" si="1744"/>
        <v>#DIV/0!</v>
      </c>
      <c r="SU46" s="53"/>
      <c r="SV46" s="164">
        <f t="shared" si="1745"/>
        <v>179.04761904761904</v>
      </c>
      <c r="SW46" s="124">
        <f t="shared" si="1786"/>
        <v>1.8561000000000001</v>
      </c>
      <c r="SX46" s="61">
        <f t="shared" si="1787"/>
        <v>332.33028571428571</v>
      </c>
      <c r="SY46" s="80">
        <f t="shared" si="1822"/>
        <v>-87.501857142857205</v>
      </c>
      <c r="SZ46" s="58">
        <f t="shared" si="1788"/>
        <v>214.85714285714283</v>
      </c>
      <c r="TA46" s="53"/>
      <c r="TB46" s="164">
        <f t="shared" si="1747"/>
        <v>175</v>
      </c>
      <c r="TC46" s="124">
        <f t="shared" si="1789"/>
        <v>1.8561000000000003</v>
      </c>
      <c r="TD46" s="61">
        <f t="shared" si="1790"/>
        <v>324.81750000000005</v>
      </c>
      <c r="TE46" s="80">
        <f t="shared" si="1823"/>
        <v>-86.618000000000052</v>
      </c>
      <c r="TF46" s="58">
        <f t="shared" si="1791"/>
        <v>175</v>
      </c>
      <c r="TG46" s="53"/>
      <c r="TH46" s="164" t="e">
        <f t="shared" si="1749"/>
        <v>#DIV/0!</v>
      </c>
      <c r="TI46" s="124" t="e">
        <f t="shared" si="1792"/>
        <v>#DIV/0!</v>
      </c>
      <c r="TJ46" s="61" t="e">
        <f t="shared" si="1793"/>
        <v>#DIV/0!</v>
      </c>
      <c r="TK46" s="80" t="e">
        <f t="shared" si="1824"/>
        <v>#DIV/0!</v>
      </c>
      <c r="TL46" s="58" t="e">
        <f t="shared" si="1794"/>
        <v>#DIV/0!</v>
      </c>
      <c r="TM46" s="53"/>
      <c r="TN46" s="164">
        <f t="shared" si="1751"/>
        <v>178.57142857142858</v>
      </c>
      <c r="TO46" s="124">
        <f t="shared" si="1795"/>
        <v>1.8561000000000001</v>
      </c>
      <c r="TP46" s="61">
        <f t="shared" si="1796"/>
        <v>331.44642857142861</v>
      </c>
      <c r="TQ46" s="80">
        <f t="shared" si="1825"/>
        <v>-88.3857142857143</v>
      </c>
      <c r="TR46" s="58">
        <f t="shared" si="1797"/>
        <v>187.50000000000003</v>
      </c>
      <c r="TS46" s="53"/>
      <c r="TT46" s="164" t="e">
        <f t="shared" si="1753"/>
        <v>#DIV/0!</v>
      </c>
      <c r="TU46" s="124" t="e">
        <f t="shared" si="1798"/>
        <v>#DIV/0!</v>
      </c>
      <c r="TV46" s="61" t="e">
        <f t="shared" si="1799"/>
        <v>#DIV/0!</v>
      </c>
      <c r="TW46" s="80" t="e">
        <f t="shared" si="1826"/>
        <v>#DIV/0!</v>
      </c>
      <c r="TX46" s="58" t="e">
        <f t="shared" si="1800"/>
        <v>#DIV/0!</v>
      </c>
      <c r="TY46" s="53"/>
      <c r="TZ46" s="164">
        <f t="shared" si="1755"/>
        <v>178.30508474576271</v>
      </c>
      <c r="UA46" s="124">
        <f t="shared" si="1801"/>
        <v>1.8561000000000003</v>
      </c>
      <c r="UB46" s="61">
        <f t="shared" si="1802"/>
        <v>330.95206779661021</v>
      </c>
      <c r="UC46" s="80">
        <f t="shared" si="1827"/>
        <v>-87.456915254237288</v>
      </c>
      <c r="UD46" s="58">
        <f t="shared" si="1803"/>
        <v>175.33333333333334</v>
      </c>
      <c r="UE46" s="53"/>
      <c r="UF46" s="164">
        <f t="shared" si="1757"/>
        <v>187.5</v>
      </c>
      <c r="UG46" s="124">
        <f t="shared" si="1804"/>
        <v>1.8561000000000001</v>
      </c>
      <c r="UH46" s="61">
        <f t="shared" si="1805"/>
        <v>348.01875000000001</v>
      </c>
      <c r="UI46" s="80">
        <f t="shared" si="1828"/>
        <v>-92.805000000000007</v>
      </c>
      <c r="UJ46" s="58">
        <f t="shared" si="1806"/>
        <v>225</v>
      </c>
      <c r="UK46" s="53"/>
      <c r="UL46" s="164" t="e">
        <f t="shared" si="1759"/>
        <v>#DIV/0!</v>
      </c>
      <c r="UM46" s="124" t="e">
        <f t="shared" si="1807"/>
        <v>#DIV/0!</v>
      </c>
      <c r="UN46" s="61" t="e">
        <f t="shared" si="1808"/>
        <v>#DIV/0!</v>
      </c>
      <c r="UO46" s="80" t="e">
        <f t="shared" si="1829"/>
        <v>#DIV/0!</v>
      </c>
      <c r="UP46" s="58" t="e">
        <f t="shared" si="1809"/>
        <v>#DIV/0!</v>
      </c>
      <c r="UQ46" s="53"/>
      <c r="UR46" s="164" t="e">
        <f t="shared" si="1761"/>
        <v>#DIV/0!</v>
      </c>
      <c r="US46" s="124" t="e">
        <f t="shared" si="1810"/>
        <v>#DIV/0!</v>
      </c>
      <c r="UT46" s="61" t="e">
        <f t="shared" si="1811"/>
        <v>#DIV/0!</v>
      </c>
      <c r="UU46" s="80" t="e">
        <f t="shared" si="1830"/>
        <v>#DIV/0!</v>
      </c>
      <c r="UV46" s="58" t="e">
        <f t="shared" si="1812"/>
        <v>#DIV/0!</v>
      </c>
      <c r="UW46" s="53"/>
      <c r="UX46" s="164">
        <f t="shared" si="1763"/>
        <v>209.84031936127744</v>
      </c>
      <c r="UY46" s="124">
        <f t="shared" si="1813"/>
        <v>1.8561000000000003</v>
      </c>
      <c r="UZ46" s="61">
        <f t="shared" si="1814"/>
        <v>389.48461676646713</v>
      </c>
      <c r="VA46" s="80">
        <f t="shared" si="1831"/>
        <v>-103.25250898203598</v>
      </c>
      <c r="VB46" s="58">
        <f t="shared" si="1815"/>
        <v>210.26</v>
      </c>
      <c r="VC46" s="53"/>
      <c r="VD46" s="164" t="e">
        <f t="shared" si="1765"/>
        <v>#DIV/0!</v>
      </c>
      <c r="VE46" s="124" t="e">
        <f t="shared" si="1816"/>
        <v>#DIV/0!</v>
      </c>
      <c r="VF46" s="61" t="e">
        <f t="shared" si="1817"/>
        <v>#DIV/0!</v>
      </c>
      <c r="VG46" s="80" t="e">
        <f t="shared" si="1832"/>
        <v>#DIV/0!</v>
      </c>
      <c r="VH46" s="58" t="e">
        <f t="shared" si="1818"/>
        <v>#DIV/0!</v>
      </c>
      <c r="VI46" s="53"/>
      <c r="VJ46" s="164" t="e">
        <f t="shared" si="1767"/>
        <v>#DIV/0!</v>
      </c>
      <c r="VK46" s="124" t="e">
        <f t="shared" si="1819"/>
        <v>#DIV/0!</v>
      </c>
      <c r="VL46" s="61" t="e">
        <f t="shared" si="1820"/>
        <v>#DIV/0!</v>
      </c>
      <c r="VM46" s="80" t="e">
        <f t="shared" si="1833"/>
        <v>#DIV/0!</v>
      </c>
      <c r="VN46" s="58" t="e">
        <f t="shared" si="1821"/>
        <v>#DIV/0!</v>
      </c>
      <c r="VO46" s="53"/>
    </row>
    <row r="47" spans="2:587" x14ac:dyDescent="0.2">
      <c r="C47" s="97"/>
      <c r="D47" s="7"/>
      <c r="E47" s="2"/>
      <c r="F47" s="8"/>
      <c r="G47" s="53"/>
      <c r="H47" s="159"/>
      <c r="I47" s="44"/>
      <c r="J47" s="44"/>
      <c r="K47" s="166"/>
      <c r="L47" s="8"/>
      <c r="M47" s="53"/>
      <c r="N47" s="159"/>
      <c r="O47" s="44"/>
      <c r="P47" s="44"/>
      <c r="Q47" s="166"/>
      <c r="R47" s="8"/>
      <c r="S47" s="53"/>
      <c r="T47" s="7"/>
      <c r="U47" s="2"/>
      <c r="V47" s="2"/>
      <c r="W47" s="81"/>
      <c r="X47" s="8"/>
      <c r="Y47" s="7"/>
      <c r="Z47" s="2"/>
      <c r="AA47" s="2"/>
      <c r="AB47" s="81"/>
      <c r="AC47" s="8"/>
      <c r="AD47" s="7"/>
      <c r="AE47" s="2"/>
      <c r="AF47" s="2"/>
      <c r="AG47" s="81"/>
      <c r="AH47" s="8"/>
      <c r="AI47" s="7"/>
      <c r="AJ47" s="2"/>
      <c r="AK47" s="2"/>
      <c r="AL47" s="81"/>
      <c r="AM47" s="8"/>
      <c r="AN47" s="7"/>
      <c r="AO47" s="2"/>
      <c r="AP47" s="2"/>
      <c r="AQ47" s="81"/>
      <c r="AR47" s="8"/>
      <c r="AS47" s="7"/>
      <c r="AT47" s="2"/>
      <c r="AU47" s="2"/>
      <c r="AV47" s="81"/>
      <c r="AW47" s="8"/>
      <c r="AX47" s="7"/>
      <c r="AY47" s="2"/>
      <c r="AZ47" s="2"/>
      <c r="BA47" s="81"/>
      <c r="BB47" s="8"/>
      <c r="BC47" s="7"/>
      <c r="BD47" s="2"/>
      <c r="BE47" s="2"/>
      <c r="BF47" s="81"/>
      <c r="BG47" s="8"/>
      <c r="BH47" s="7"/>
      <c r="BI47" s="2"/>
      <c r="BJ47" s="2"/>
      <c r="BK47" s="81"/>
      <c r="BL47" s="8"/>
      <c r="BM47" s="7"/>
      <c r="BN47" s="2"/>
      <c r="BO47" s="2"/>
      <c r="BP47" s="81"/>
      <c r="BQ47" s="8"/>
      <c r="BR47" s="7"/>
      <c r="BS47" s="2"/>
      <c r="BT47" s="2"/>
      <c r="BU47" s="81"/>
      <c r="BV47" s="8"/>
      <c r="BW47" s="7"/>
      <c r="BX47" s="2"/>
      <c r="BY47" s="2"/>
      <c r="BZ47" s="81"/>
      <c r="CA47" s="8"/>
      <c r="CB47" s="7"/>
      <c r="CC47" s="2"/>
      <c r="CD47" s="2"/>
      <c r="CE47" s="81"/>
      <c r="CF47" s="8"/>
      <c r="CG47" s="7"/>
      <c r="CH47" s="2"/>
      <c r="CI47" s="2"/>
      <c r="CJ47" s="81"/>
      <c r="CK47" s="8"/>
      <c r="CL47" s="7"/>
      <c r="CM47" s="2"/>
      <c r="CN47" s="2"/>
      <c r="CO47" s="81"/>
      <c r="CP47" s="8"/>
      <c r="CQ47" s="7"/>
      <c r="CR47" s="2"/>
      <c r="CS47" s="2"/>
      <c r="CT47" s="81"/>
      <c r="CU47" s="8"/>
      <c r="CV47" s="7"/>
      <c r="CW47" s="2"/>
      <c r="CX47" s="2"/>
      <c r="CY47" s="81"/>
      <c r="CZ47" s="8"/>
      <c r="DA47" s="7"/>
      <c r="DB47" s="2"/>
      <c r="DC47" s="2"/>
      <c r="DD47" s="81"/>
      <c r="DE47" s="8"/>
      <c r="DF47" s="7"/>
      <c r="DG47" s="2"/>
      <c r="DH47" s="2"/>
      <c r="DI47" s="81"/>
      <c r="DJ47" s="8"/>
      <c r="DK47" s="7"/>
      <c r="DL47" s="2"/>
      <c r="DM47" s="2"/>
      <c r="DN47" s="81"/>
      <c r="DO47" s="8"/>
      <c r="DP47" s="7"/>
      <c r="DQ47" s="2"/>
      <c r="DR47" s="2"/>
      <c r="DS47" s="81"/>
      <c r="DT47" s="8"/>
      <c r="DU47" s="7"/>
      <c r="DV47" s="2"/>
      <c r="DW47" s="2"/>
      <c r="DX47" s="81"/>
      <c r="DY47" s="8"/>
      <c r="DZ47" s="7"/>
      <c r="EA47" s="2"/>
      <c r="EB47" s="2"/>
      <c r="EC47" s="81"/>
      <c r="ED47" s="8"/>
      <c r="EE47" s="7"/>
      <c r="EF47" s="2"/>
      <c r="EG47" s="2"/>
      <c r="EH47" s="81"/>
      <c r="EI47" s="8"/>
      <c r="EJ47" s="7"/>
      <c r="EK47" s="2"/>
      <c r="EL47" s="2"/>
      <c r="EM47" s="81"/>
      <c r="EN47" s="8"/>
      <c r="EO47" s="7"/>
      <c r="EP47" s="2"/>
      <c r="EQ47" s="2"/>
      <c r="ER47" s="81"/>
      <c r="ES47" s="8"/>
      <c r="ET47" s="7"/>
      <c r="EU47" s="2"/>
      <c r="EV47" s="2"/>
      <c r="EW47" s="81"/>
      <c r="EX47" s="8"/>
      <c r="EY47" s="7"/>
      <c r="EZ47" s="2"/>
      <c r="FA47" s="2"/>
      <c r="FB47" s="81"/>
      <c r="FC47" s="8"/>
      <c r="FD47" s="7"/>
      <c r="FE47" s="2"/>
      <c r="FF47" s="2"/>
      <c r="FG47" s="81"/>
      <c r="FH47" s="8"/>
      <c r="FI47" s="7"/>
      <c r="FJ47" s="2"/>
      <c r="FK47" s="2"/>
      <c r="FL47" s="81"/>
      <c r="FM47" s="8"/>
      <c r="FN47" s="7"/>
      <c r="FO47" s="2"/>
      <c r="FP47" s="2"/>
      <c r="FQ47" s="81"/>
      <c r="FR47" s="8"/>
      <c r="FS47" s="7"/>
      <c r="FT47" s="2"/>
      <c r="FU47" s="2"/>
      <c r="FV47" s="81"/>
      <c r="FW47" s="8"/>
      <c r="FX47" s="7"/>
      <c r="FY47" s="2"/>
      <c r="FZ47" s="2"/>
      <c r="GA47" s="81"/>
      <c r="GB47" s="8"/>
      <c r="GC47" s="7"/>
      <c r="GD47" s="2"/>
      <c r="GE47" s="2"/>
      <c r="GF47" s="81"/>
      <c r="GG47" s="8"/>
      <c r="GH47" s="7"/>
      <c r="GI47" s="2"/>
      <c r="GJ47" s="2"/>
      <c r="GK47" s="81"/>
      <c r="GL47" s="8"/>
      <c r="GM47" s="7"/>
      <c r="GN47" s="2"/>
      <c r="GO47" s="2"/>
      <c r="GP47" s="81"/>
      <c r="GQ47" s="8"/>
      <c r="GR47" s="7"/>
      <c r="GS47" s="2"/>
      <c r="GT47" s="2"/>
      <c r="GU47" s="81"/>
      <c r="GV47" s="8"/>
      <c r="GW47" s="7"/>
      <c r="GX47" s="2"/>
      <c r="GY47" s="2"/>
      <c r="GZ47" s="81"/>
      <c r="HA47" s="8"/>
      <c r="HB47" s="7"/>
      <c r="HC47" s="2"/>
      <c r="HD47" s="2"/>
      <c r="HE47" s="81"/>
      <c r="HF47" s="8"/>
      <c r="HG47" s="7"/>
      <c r="HH47" s="2"/>
      <c r="HI47" s="2"/>
      <c r="HJ47" s="81"/>
      <c r="HK47" s="8"/>
      <c r="HL47" s="7"/>
      <c r="HM47" s="2"/>
      <c r="HN47" s="2"/>
      <c r="HO47" s="81"/>
      <c r="HP47" s="8"/>
      <c r="HQ47" s="7"/>
      <c r="HR47" s="2"/>
      <c r="HS47" s="2"/>
      <c r="HT47" s="81"/>
      <c r="HU47" s="8"/>
      <c r="HV47" s="7"/>
      <c r="HW47" s="2"/>
      <c r="HX47" s="2"/>
      <c r="HY47" s="81"/>
      <c r="HZ47" s="8"/>
      <c r="IA47" s="7"/>
      <c r="IB47" s="2"/>
      <c r="IC47" s="2"/>
      <c r="ID47" s="81"/>
      <c r="IE47" s="8"/>
      <c r="IF47" s="7"/>
      <c r="IG47" s="2"/>
      <c r="IH47" s="2"/>
      <c r="II47" s="81"/>
      <c r="IJ47" s="8"/>
      <c r="IK47" s="7"/>
      <c r="IL47" s="2"/>
      <c r="IM47" s="2"/>
      <c r="IN47" s="81"/>
      <c r="IO47" s="8"/>
      <c r="IP47" s="7"/>
      <c r="IQ47" s="2"/>
      <c r="IR47" s="2"/>
      <c r="IS47" s="81"/>
      <c r="IT47" s="8"/>
      <c r="IU47" s="7"/>
      <c r="IV47" s="2"/>
      <c r="IW47" s="2"/>
      <c r="IX47" s="81"/>
      <c r="IY47" s="8"/>
      <c r="IZ47" s="7"/>
      <c r="JA47" s="2"/>
      <c r="JB47" s="2"/>
      <c r="JC47" s="81"/>
      <c r="JD47" s="8"/>
      <c r="JE47" s="7"/>
      <c r="JF47" s="2"/>
      <c r="JG47" s="2"/>
      <c r="JH47" s="81"/>
      <c r="JI47" s="8"/>
      <c r="JJ47" s="7"/>
      <c r="JK47" s="2"/>
      <c r="JL47" s="2"/>
      <c r="JM47" s="81"/>
      <c r="JN47" s="8"/>
      <c r="JO47" s="7"/>
      <c r="JP47" s="2"/>
      <c r="JQ47" s="2"/>
      <c r="JR47" s="81"/>
      <c r="JS47" s="8"/>
      <c r="JT47" s="7"/>
      <c r="JU47" s="2"/>
      <c r="JV47" s="2"/>
      <c r="JW47" s="81"/>
      <c r="JX47" s="8"/>
      <c r="JY47" s="7"/>
      <c r="JZ47" s="2"/>
      <c r="KA47" s="2"/>
      <c r="KB47" s="81"/>
      <c r="KC47" s="8"/>
      <c r="KD47" s="7"/>
      <c r="KE47" s="2"/>
      <c r="KF47" s="2"/>
      <c r="KG47" s="81"/>
      <c r="KH47" s="8"/>
      <c r="KI47" s="7"/>
      <c r="KJ47" s="2"/>
      <c r="KK47" s="2"/>
      <c r="KL47" s="81"/>
      <c r="KM47" s="8"/>
      <c r="KN47" s="7"/>
      <c r="KO47" s="2"/>
      <c r="KP47" s="2"/>
      <c r="KQ47" s="81"/>
      <c r="KR47" s="8"/>
      <c r="KS47" s="7"/>
      <c r="KT47" s="2"/>
      <c r="KU47" s="2"/>
      <c r="KV47" s="81"/>
      <c r="KW47" s="8"/>
      <c r="KX47" s="7"/>
      <c r="KY47" s="2"/>
      <c r="KZ47" s="2"/>
      <c r="LA47" s="81"/>
      <c r="LB47" s="8"/>
      <c r="LC47" s="7"/>
      <c r="LD47" s="2"/>
      <c r="LE47" s="2"/>
      <c r="LF47" s="81"/>
      <c r="LG47" s="8"/>
      <c r="LH47" s="7"/>
      <c r="LI47" s="2"/>
      <c r="LJ47" s="2"/>
      <c r="LK47" s="81"/>
      <c r="LL47" s="8"/>
      <c r="LM47" s="7"/>
      <c r="LN47" s="2"/>
      <c r="LO47" s="2"/>
      <c r="LP47" s="81"/>
      <c r="LQ47" s="8"/>
      <c r="LR47" s="7"/>
      <c r="LS47" s="2"/>
      <c r="LT47" s="2"/>
      <c r="LU47" s="81"/>
      <c r="LV47" s="8"/>
      <c r="LW47" s="7"/>
      <c r="LX47" s="2"/>
      <c r="LY47" s="2"/>
      <c r="LZ47" s="81"/>
      <c r="MA47" s="8"/>
      <c r="MB47" s="7"/>
      <c r="MC47" s="2"/>
      <c r="MD47" s="2"/>
      <c r="ME47" s="81"/>
      <c r="MF47" s="8"/>
      <c r="MG47" s="7"/>
      <c r="MH47" s="2"/>
      <c r="MI47" s="2"/>
      <c r="MJ47" s="81"/>
      <c r="MK47" s="8"/>
      <c r="ML47" s="7"/>
      <c r="MM47" s="2"/>
      <c r="MN47" s="2"/>
      <c r="MO47" s="81"/>
      <c r="MP47" s="8"/>
      <c r="MQ47" s="7"/>
      <c r="MR47" s="2"/>
      <c r="MS47" s="2"/>
      <c r="MT47" s="81"/>
      <c r="MU47" s="8"/>
      <c r="MV47" s="7"/>
      <c r="MW47" s="2"/>
      <c r="MX47" s="2"/>
      <c r="MY47" s="81"/>
      <c r="MZ47" s="8"/>
      <c r="NA47" s="7"/>
      <c r="NB47" s="2"/>
      <c r="NC47" s="2"/>
      <c r="ND47" s="81"/>
      <c r="NE47" s="8"/>
      <c r="NF47" s="7"/>
      <c r="NG47" s="2"/>
      <c r="NH47" s="2"/>
      <c r="NI47" s="81"/>
      <c r="NJ47" s="8"/>
      <c r="NK47" s="7"/>
      <c r="NL47" s="2"/>
      <c r="NM47" s="2"/>
      <c r="NN47" s="81"/>
      <c r="NO47" s="8"/>
      <c r="NP47" s="7"/>
      <c r="NQ47" s="2"/>
      <c r="NR47" s="2"/>
      <c r="NS47" s="81"/>
      <c r="NT47" s="8"/>
      <c r="NU47" s="7"/>
      <c r="NV47" s="2"/>
      <c r="NW47" s="2"/>
      <c r="NX47" s="81"/>
      <c r="NY47" s="8"/>
      <c r="NZ47" s="7"/>
      <c r="OA47" s="2"/>
      <c r="OB47" s="2"/>
      <c r="OC47" s="81"/>
      <c r="OD47" s="8"/>
      <c r="OE47" s="7"/>
      <c r="OF47" s="2"/>
      <c r="OG47" s="2"/>
      <c r="OH47" s="81"/>
      <c r="OI47" s="8"/>
      <c r="OJ47" s="7"/>
      <c r="OK47" s="2"/>
      <c r="OL47" s="2"/>
      <c r="OM47" s="81"/>
      <c r="ON47" s="8"/>
      <c r="OO47" s="7"/>
      <c r="OP47" s="2"/>
      <c r="OQ47" s="2"/>
      <c r="OR47" s="81"/>
      <c r="OS47" s="8"/>
      <c r="OT47" s="7"/>
      <c r="OU47" s="2"/>
      <c r="OV47" s="2"/>
      <c r="OW47" s="81"/>
      <c r="OX47" s="8"/>
      <c r="OY47" s="7"/>
      <c r="OZ47" s="2"/>
      <c r="PA47" s="2"/>
      <c r="PB47" s="81"/>
      <c r="PC47" s="8"/>
      <c r="PD47" s="7"/>
      <c r="PE47" s="2"/>
      <c r="PF47" s="2"/>
      <c r="PG47" s="81"/>
      <c r="PH47" s="8"/>
      <c r="PI47" s="7"/>
      <c r="PJ47" s="2"/>
      <c r="PK47" s="2"/>
      <c r="PL47" s="81"/>
      <c r="PM47" s="8"/>
      <c r="PN47" s="7"/>
      <c r="PO47" s="2"/>
      <c r="PP47" s="2"/>
      <c r="PQ47" s="81"/>
      <c r="PR47" s="8"/>
      <c r="PS47" s="7"/>
      <c r="PT47" s="2"/>
      <c r="PU47" s="2"/>
      <c r="PV47" s="81"/>
      <c r="PW47" s="8"/>
      <c r="PX47" s="7"/>
      <c r="PY47" s="2"/>
      <c r="PZ47" s="2"/>
      <c r="QA47" s="81"/>
      <c r="QB47" s="8"/>
      <c r="QC47" s="7"/>
      <c r="QD47" s="2"/>
      <c r="QE47" s="2"/>
      <c r="QF47" s="81"/>
      <c r="QG47" s="8"/>
      <c r="QH47" s="7"/>
      <c r="QI47" s="2"/>
      <c r="QJ47" s="2"/>
      <c r="QK47" s="81"/>
      <c r="QL47" s="8"/>
      <c r="QM47" s="7"/>
      <c r="QN47" s="2"/>
      <c r="QO47" s="2"/>
      <c r="QP47" s="81"/>
      <c r="QQ47" s="8"/>
      <c r="QR47" s="7"/>
      <c r="QS47" s="2"/>
      <c r="QT47" s="2"/>
      <c r="QU47" s="81"/>
      <c r="QV47" s="8"/>
      <c r="QW47" s="7"/>
      <c r="QX47" s="2"/>
      <c r="QY47" s="2"/>
      <c r="QZ47" s="81"/>
      <c r="RA47" s="8"/>
      <c r="RB47" s="7"/>
      <c r="RC47" s="2"/>
      <c r="RD47" s="2"/>
      <c r="RE47" s="81"/>
      <c r="RF47" s="8"/>
      <c r="RG47" s="7"/>
      <c r="RH47" s="2"/>
      <c r="RI47" s="2"/>
      <c r="RJ47" s="81"/>
      <c r="RK47" s="8"/>
      <c r="RL47" s="7"/>
      <c r="RM47" s="2"/>
      <c r="RN47" s="2"/>
      <c r="RO47" s="81"/>
      <c r="RP47" s="8"/>
      <c r="RQ47" s="7"/>
      <c r="RR47" s="2"/>
      <c r="RS47" s="2"/>
      <c r="RT47" s="81"/>
      <c r="RU47" s="8"/>
      <c r="RV47" s="7"/>
      <c r="RW47" s="2"/>
      <c r="RX47" s="2"/>
      <c r="RY47" s="81"/>
      <c r="RZ47" s="8"/>
      <c r="SA47" s="7"/>
      <c r="SB47" s="2"/>
      <c r="SC47" s="2"/>
      <c r="SD47" s="81"/>
      <c r="SE47" s="8"/>
      <c r="SF47" s="7"/>
      <c r="SG47" s="2"/>
      <c r="SH47" s="2"/>
      <c r="SI47" s="81"/>
      <c r="SJ47" s="8"/>
      <c r="SK47" s="7"/>
      <c r="SL47" s="2"/>
      <c r="SM47" s="2"/>
      <c r="SN47" s="81"/>
      <c r="SO47" s="8"/>
      <c r="SP47" s="7"/>
      <c r="SQ47" s="2"/>
      <c r="SR47" s="2"/>
      <c r="SS47" s="81"/>
      <c r="ST47" s="8"/>
      <c r="SU47" s="53"/>
      <c r="SV47" s="159"/>
      <c r="SW47" s="44"/>
      <c r="SX47" s="44"/>
      <c r="SY47" s="166"/>
      <c r="SZ47" s="8"/>
      <c r="TA47" s="53"/>
      <c r="TB47" s="159"/>
      <c r="TC47" s="44"/>
      <c r="TD47" s="44"/>
      <c r="TE47" s="166"/>
      <c r="TF47" s="8"/>
      <c r="TG47" s="53"/>
      <c r="TH47" s="159"/>
      <c r="TI47" s="44"/>
      <c r="TJ47" s="44"/>
      <c r="TK47" s="166"/>
      <c r="TL47" s="8"/>
      <c r="TM47" s="53"/>
      <c r="TN47" s="159"/>
      <c r="TO47" s="44"/>
      <c r="TP47" s="44"/>
      <c r="TQ47" s="166"/>
      <c r="TR47" s="8"/>
      <c r="TS47" s="53"/>
      <c r="TT47" s="159"/>
      <c r="TU47" s="44"/>
      <c r="TV47" s="44"/>
      <c r="TW47" s="166"/>
      <c r="TX47" s="8"/>
      <c r="TY47" s="53"/>
      <c r="TZ47" s="159"/>
      <c r="UA47" s="44"/>
      <c r="UB47" s="44"/>
      <c r="UC47" s="166"/>
      <c r="UD47" s="8"/>
      <c r="UE47" s="53"/>
      <c r="UF47" s="159"/>
      <c r="UG47" s="44"/>
      <c r="UH47" s="44"/>
      <c r="UI47" s="166"/>
      <c r="UJ47" s="8"/>
      <c r="UK47" s="53"/>
      <c r="UL47" s="159"/>
      <c r="UM47" s="44"/>
      <c r="UN47" s="44"/>
      <c r="UO47" s="166"/>
      <c r="UP47" s="8"/>
      <c r="UQ47" s="53"/>
      <c r="UR47" s="159"/>
      <c r="US47" s="44"/>
      <c r="UT47" s="44"/>
      <c r="UU47" s="166"/>
      <c r="UV47" s="8"/>
      <c r="UW47" s="53"/>
      <c r="UX47" s="159"/>
      <c r="UY47" s="44"/>
      <c r="UZ47" s="44"/>
      <c r="VA47" s="166"/>
      <c r="VB47" s="8"/>
      <c r="VC47" s="53"/>
      <c r="VD47" s="159"/>
      <c r="VE47" s="44"/>
      <c r="VF47" s="44"/>
      <c r="VG47" s="166"/>
      <c r="VH47" s="8"/>
      <c r="VI47" s="53"/>
      <c r="VJ47" s="159"/>
      <c r="VK47" s="44"/>
      <c r="VL47" s="44"/>
      <c r="VM47" s="166"/>
      <c r="VN47" s="8"/>
      <c r="VO47" s="53"/>
    </row>
    <row r="48" spans="2:587" s="1" customFormat="1" x14ac:dyDescent="0.2">
      <c r="C48" s="98" t="s">
        <v>28</v>
      </c>
      <c r="D48" s="107">
        <f>SUM(D40:D47)</f>
        <v>106.74</v>
      </c>
      <c r="E48" s="18"/>
      <c r="F48" s="38">
        <f>SUM(F40:F47)</f>
        <v>184.87711999999999</v>
      </c>
      <c r="G48" s="55"/>
      <c r="H48" s="167">
        <f>SUM(H40:H47)</f>
        <v>255.81395216400912</v>
      </c>
      <c r="I48" s="42"/>
      <c r="J48" s="168">
        <f>SUM(J40:J47)</f>
        <v>380.40294757972669</v>
      </c>
      <c r="K48" s="169">
        <f>SUM(K40:K47)</f>
        <v>-82.842683399772199</v>
      </c>
      <c r="L48" s="23"/>
      <c r="M48" s="55"/>
      <c r="N48" s="167">
        <f>SUM(N40:N47)</f>
        <v>4492.0930000000008</v>
      </c>
      <c r="O48" s="42"/>
      <c r="P48" s="168">
        <f>SUM(P40:P47)</f>
        <v>6679.8757595000006</v>
      </c>
      <c r="Q48" s="169">
        <f>SUM(Q40:Q47)</f>
        <v>-1454.7175204999992</v>
      </c>
      <c r="R48" s="23"/>
      <c r="S48" s="55"/>
      <c r="T48" s="107">
        <f>SUM(T40:T47)</f>
        <v>525.70000000000005</v>
      </c>
      <c r="U48" s="18"/>
      <c r="V48" s="108">
        <f>SUM(V40:V47)</f>
        <v>762.58569999999997</v>
      </c>
      <c r="W48" s="109">
        <f>SUM(W40:W47)</f>
        <v>-161.79990000000004</v>
      </c>
      <c r="X48" s="23"/>
      <c r="Y48" s="107">
        <f>SUM(Y40:Y47)</f>
        <v>684.19</v>
      </c>
      <c r="Z48" s="18"/>
      <c r="AA48" s="108">
        <f>SUM(AA40:AA47)</f>
        <v>1041.0589400000001</v>
      </c>
      <c r="AB48" s="109">
        <f>SUM(AB40:AB47)</f>
        <v>-253.08089999999982</v>
      </c>
      <c r="AC48" s="23"/>
      <c r="AD48" s="107">
        <f>SUM(AD40:AD47)</f>
        <v>525.35</v>
      </c>
      <c r="AE48" s="18"/>
      <c r="AF48" s="108">
        <f>SUM(AF40:AF47)</f>
        <v>763.1671</v>
      </c>
      <c r="AG48" s="109">
        <f>SUM(AG40:AG47)</f>
        <v>-161.21850000000001</v>
      </c>
      <c r="AH48" s="23"/>
      <c r="AI48" s="107">
        <f>SUM(AI40:AI47)</f>
        <v>721.62200000000007</v>
      </c>
      <c r="AJ48" s="18"/>
      <c r="AK48" s="108">
        <f>SUM(AK40:AK47)</f>
        <v>1066.8092308</v>
      </c>
      <c r="AL48" s="109">
        <f>SUM(AL40:AL47)</f>
        <v>-227.33060919999986</v>
      </c>
      <c r="AM48" s="23"/>
      <c r="AN48" s="107">
        <f>SUM(AN40:AN47)</f>
        <v>617.44000000000005</v>
      </c>
      <c r="AO48" s="18"/>
      <c r="AP48" s="108">
        <f>SUM(AP40:AP47)</f>
        <v>912.78071999999997</v>
      </c>
      <c r="AQ48" s="109">
        <f>SUM(AQ40:AQ47)</f>
        <v>-196.48199999999986</v>
      </c>
      <c r="AR48" s="23"/>
      <c r="AS48" s="107">
        <f>SUM(AS40:AS47)</f>
        <v>711.21100000000001</v>
      </c>
      <c r="AT48" s="18"/>
      <c r="AU48" s="108">
        <f>SUM(AU40:AU47)</f>
        <v>1067.6882286999999</v>
      </c>
      <c r="AV48" s="109">
        <f>SUM(AV40:AV47)</f>
        <v>-226.45161129999997</v>
      </c>
      <c r="AW48" s="23"/>
      <c r="AX48" s="107">
        <f>SUM(AX40:AX47)</f>
        <v>706.57999999999993</v>
      </c>
      <c r="AY48" s="18"/>
      <c r="AZ48" s="108">
        <f>SUM(AZ40:AZ47)</f>
        <v>1065.78584</v>
      </c>
      <c r="BA48" s="109">
        <f>SUM(BA40:BA47)</f>
        <v>-228.35399999999981</v>
      </c>
      <c r="BB48" s="23"/>
      <c r="BC48" s="107">
        <f>SUM(BC40:BC47)</f>
        <v>0</v>
      </c>
      <c r="BD48" s="18"/>
      <c r="BE48" s="108">
        <f>SUM(BE40:BE47)</f>
        <v>0</v>
      </c>
      <c r="BF48" s="109">
        <f>SUM(BF40:BF47)</f>
        <v>0</v>
      </c>
      <c r="BG48" s="23"/>
      <c r="BH48" s="107">
        <f>SUM(BH40:BH47)</f>
        <v>0</v>
      </c>
      <c r="BI48" s="18"/>
      <c r="BJ48" s="108">
        <f>SUM(BJ40:BJ47)</f>
        <v>0</v>
      </c>
      <c r="BK48" s="109">
        <f>SUM(BK40:BK47)</f>
        <v>0</v>
      </c>
      <c r="BL48" s="23"/>
      <c r="BM48" s="107">
        <f>SUM(BM40:BM47)</f>
        <v>0</v>
      </c>
      <c r="BN48" s="18"/>
      <c r="BO48" s="108">
        <f>SUM(BO40:BO47)</f>
        <v>0</v>
      </c>
      <c r="BP48" s="109">
        <f>SUM(BP40:BP47)</f>
        <v>0</v>
      </c>
      <c r="BQ48" s="23"/>
      <c r="BR48" s="107">
        <f>SUM(BR40:BR47)</f>
        <v>0</v>
      </c>
      <c r="BS48" s="18"/>
      <c r="BT48" s="108">
        <f>SUM(BT40:BT47)</f>
        <v>0</v>
      </c>
      <c r="BU48" s="109">
        <f>SUM(BU40:BU47)</f>
        <v>0</v>
      </c>
      <c r="BV48" s="23"/>
      <c r="BW48" s="107">
        <f>SUM(BW40:BW47)</f>
        <v>0</v>
      </c>
      <c r="BX48" s="18"/>
      <c r="BY48" s="108">
        <f>SUM(BY40:BY47)</f>
        <v>0</v>
      </c>
      <c r="BZ48" s="109">
        <f>SUM(BZ40:BZ47)</f>
        <v>0</v>
      </c>
      <c r="CA48" s="23"/>
      <c r="CB48" s="107">
        <f>SUM(CB40:CB47)</f>
        <v>0</v>
      </c>
      <c r="CC48" s="18"/>
      <c r="CD48" s="108">
        <f>SUM(CD40:CD47)</f>
        <v>0</v>
      </c>
      <c r="CE48" s="109">
        <f>SUM(CE40:CE47)</f>
        <v>0</v>
      </c>
      <c r="CF48" s="23"/>
      <c r="CG48" s="107">
        <f>SUM(CG40:CG47)</f>
        <v>0</v>
      </c>
      <c r="CH48" s="18"/>
      <c r="CI48" s="108">
        <f>SUM(CI40:CI47)</f>
        <v>0</v>
      </c>
      <c r="CJ48" s="109">
        <f>SUM(CJ40:CJ47)</f>
        <v>0</v>
      </c>
      <c r="CK48" s="23"/>
      <c r="CL48" s="107">
        <f>SUM(CL40:CL47)</f>
        <v>0</v>
      </c>
      <c r="CM48" s="18"/>
      <c r="CN48" s="108">
        <f>SUM(CN40:CN47)</f>
        <v>0</v>
      </c>
      <c r="CO48" s="109">
        <f>SUM(CO40:CO47)</f>
        <v>0</v>
      </c>
      <c r="CP48" s="23"/>
      <c r="CQ48" s="107">
        <f>SUM(CQ40:CQ47)</f>
        <v>0</v>
      </c>
      <c r="CR48" s="18"/>
      <c r="CS48" s="108">
        <f>SUM(CS40:CS47)</f>
        <v>0</v>
      </c>
      <c r="CT48" s="109">
        <f>SUM(CT40:CT47)</f>
        <v>0</v>
      </c>
      <c r="CU48" s="23"/>
      <c r="CV48" s="107">
        <f>SUM(CV40:CV47)</f>
        <v>0</v>
      </c>
      <c r="CW48" s="18"/>
      <c r="CX48" s="108">
        <f>SUM(CX40:CX47)</f>
        <v>0</v>
      </c>
      <c r="CY48" s="109">
        <f>SUM(CY40:CY47)</f>
        <v>0</v>
      </c>
      <c r="CZ48" s="23"/>
      <c r="DA48" s="107">
        <f>SUM(DA40:DA47)</f>
        <v>0</v>
      </c>
      <c r="DB48" s="18"/>
      <c r="DC48" s="108">
        <f>SUM(DC40:DC47)</f>
        <v>0</v>
      </c>
      <c r="DD48" s="109">
        <f>SUM(DD40:DD47)</f>
        <v>0</v>
      </c>
      <c r="DE48" s="23"/>
      <c r="DF48" s="107">
        <f>SUM(DF40:DF47)</f>
        <v>0</v>
      </c>
      <c r="DG48" s="18"/>
      <c r="DH48" s="108">
        <f>SUM(DH40:DH47)</f>
        <v>0</v>
      </c>
      <c r="DI48" s="109">
        <f>SUM(DI40:DI47)</f>
        <v>0</v>
      </c>
      <c r="DJ48" s="23"/>
      <c r="DK48" s="107">
        <f>SUM(DK40:DK47)</f>
        <v>0</v>
      </c>
      <c r="DL48" s="18"/>
      <c r="DM48" s="108">
        <f>SUM(DM40:DM47)</f>
        <v>0</v>
      </c>
      <c r="DN48" s="109">
        <f>SUM(DN40:DN47)</f>
        <v>0</v>
      </c>
      <c r="DO48" s="23"/>
      <c r="DP48" s="107">
        <f>SUM(DP40:DP47)</f>
        <v>0</v>
      </c>
      <c r="DQ48" s="18"/>
      <c r="DR48" s="108">
        <f>SUM(DR40:DR47)</f>
        <v>0</v>
      </c>
      <c r="DS48" s="109">
        <f>SUM(DS40:DS47)</f>
        <v>0</v>
      </c>
      <c r="DT48" s="23"/>
      <c r="DU48" s="107">
        <f>SUM(DU40:DU47)</f>
        <v>0</v>
      </c>
      <c r="DV48" s="18"/>
      <c r="DW48" s="108">
        <f>SUM(DW40:DW47)</f>
        <v>0</v>
      </c>
      <c r="DX48" s="109">
        <f>SUM(DX40:DX47)</f>
        <v>0</v>
      </c>
      <c r="DY48" s="23"/>
      <c r="DZ48" s="107">
        <f>SUM(DZ40:DZ47)</f>
        <v>0</v>
      </c>
      <c r="EA48" s="18"/>
      <c r="EB48" s="108">
        <f>SUM(EB40:EB47)</f>
        <v>0</v>
      </c>
      <c r="EC48" s="109">
        <f>SUM(EC40:EC47)</f>
        <v>0</v>
      </c>
      <c r="ED48" s="23"/>
      <c r="EE48" s="107">
        <f>SUM(EE40:EE47)</f>
        <v>0</v>
      </c>
      <c r="EF48" s="18"/>
      <c r="EG48" s="108">
        <f>SUM(EG40:EG47)</f>
        <v>0</v>
      </c>
      <c r="EH48" s="109">
        <f>SUM(EH40:EH47)</f>
        <v>0</v>
      </c>
      <c r="EI48" s="23"/>
      <c r="EJ48" s="107">
        <f>SUM(EJ40:EJ47)</f>
        <v>0</v>
      </c>
      <c r="EK48" s="18"/>
      <c r="EL48" s="108">
        <f>SUM(EL40:EL47)</f>
        <v>0</v>
      </c>
      <c r="EM48" s="109">
        <f>SUM(EM40:EM47)</f>
        <v>0</v>
      </c>
      <c r="EN48" s="23"/>
      <c r="EO48" s="107">
        <f>SUM(EO40:EO47)</f>
        <v>0</v>
      </c>
      <c r="EP48" s="18"/>
      <c r="EQ48" s="108">
        <f>SUM(EQ40:EQ47)</f>
        <v>0</v>
      </c>
      <c r="ER48" s="109">
        <f>SUM(ER40:ER47)</f>
        <v>0</v>
      </c>
      <c r="ES48" s="23"/>
      <c r="ET48" s="107">
        <f>SUM(ET40:ET47)</f>
        <v>0</v>
      </c>
      <c r="EU48" s="18"/>
      <c r="EV48" s="108">
        <f>SUM(EV40:EV47)</f>
        <v>0</v>
      </c>
      <c r="EW48" s="109">
        <f>SUM(EW40:EW47)</f>
        <v>0</v>
      </c>
      <c r="EX48" s="23"/>
      <c r="EY48" s="107">
        <f>SUM(EY40:EY47)</f>
        <v>0</v>
      </c>
      <c r="EZ48" s="18"/>
      <c r="FA48" s="108">
        <f>SUM(FA40:FA47)</f>
        <v>0</v>
      </c>
      <c r="FB48" s="109">
        <f>SUM(FB40:FB47)</f>
        <v>0</v>
      </c>
      <c r="FC48" s="23"/>
      <c r="FD48" s="107">
        <f>SUM(FD40:FD47)</f>
        <v>0</v>
      </c>
      <c r="FE48" s="18"/>
      <c r="FF48" s="108">
        <f>SUM(FF40:FF47)</f>
        <v>0</v>
      </c>
      <c r="FG48" s="109">
        <f>SUM(FG40:FG47)</f>
        <v>0</v>
      </c>
      <c r="FH48" s="23"/>
      <c r="FI48" s="107">
        <f>SUM(FI40:FI47)</f>
        <v>0</v>
      </c>
      <c r="FJ48" s="18"/>
      <c r="FK48" s="108">
        <f>SUM(FK40:FK47)</f>
        <v>0</v>
      </c>
      <c r="FL48" s="109">
        <f>SUM(FL40:FL47)</f>
        <v>0</v>
      </c>
      <c r="FM48" s="23"/>
      <c r="FN48" s="107">
        <f>SUM(FN40:FN47)</f>
        <v>0</v>
      </c>
      <c r="FO48" s="18"/>
      <c r="FP48" s="108">
        <f>SUM(FP40:FP47)</f>
        <v>0</v>
      </c>
      <c r="FQ48" s="109">
        <f>SUM(FQ40:FQ47)</f>
        <v>0</v>
      </c>
      <c r="FR48" s="23"/>
      <c r="FS48" s="107">
        <f>SUM(FS40:FS47)</f>
        <v>0</v>
      </c>
      <c r="FT48" s="18"/>
      <c r="FU48" s="108">
        <f>SUM(FU40:FU47)</f>
        <v>0</v>
      </c>
      <c r="FV48" s="109">
        <f>SUM(FV40:FV47)</f>
        <v>0</v>
      </c>
      <c r="FW48" s="23"/>
      <c r="FX48" s="107">
        <f>SUM(FX40:FX47)</f>
        <v>0</v>
      </c>
      <c r="FY48" s="18"/>
      <c r="FZ48" s="108">
        <f>SUM(FZ40:FZ47)</f>
        <v>0</v>
      </c>
      <c r="GA48" s="109">
        <f>SUM(GA40:GA47)</f>
        <v>0</v>
      </c>
      <c r="GB48" s="23"/>
      <c r="GC48" s="107">
        <f>SUM(GC40:GC47)</f>
        <v>0</v>
      </c>
      <c r="GD48" s="18"/>
      <c r="GE48" s="108">
        <f>SUM(GE40:GE47)</f>
        <v>0</v>
      </c>
      <c r="GF48" s="109">
        <f>SUM(GF40:GF47)</f>
        <v>0</v>
      </c>
      <c r="GG48" s="23"/>
      <c r="GH48" s="107">
        <f>SUM(GH40:GH47)</f>
        <v>0</v>
      </c>
      <c r="GI48" s="18"/>
      <c r="GJ48" s="108">
        <f>SUM(GJ40:GJ47)</f>
        <v>0</v>
      </c>
      <c r="GK48" s="109">
        <f>SUM(GK40:GK47)</f>
        <v>0</v>
      </c>
      <c r="GL48" s="23"/>
      <c r="GM48" s="107">
        <f>SUM(GM40:GM47)</f>
        <v>0</v>
      </c>
      <c r="GN48" s="18"/>
      <c r="GO48" s="108">
        <f>SUM(GO40:GO47)</f>
        <v>0</v>
      </c>
      <c r="GP48" s="109">
        <f>SUM(GP40:GP47)</f>
        <v>0</v>
      </c>
      <c r="GQ48" s="23"/>
      <c r="GR48" s="107">
        <f>SUM(GR40:GR47)</f>
        <v>0</v>
      </c>
      <c r="GS48" s="18"/>
      <c r="GT48" s="108">
        <f>SUM(GT40:GT47)</f>
        <v>0</v>
      </c>
      <c r="GU48" s="109">
        <f>SUM(GU40:GU47)</f>
        <v>0</v>
      </c>
      <c r="GV48" s="23"/>
      <c r="GW48" s="107">
        <f>SUM(GW40:GW47)</f>
        <v>0</v>
      </c>
      <c r="GX48" s="18"/>
      <c r="GY48" s="108">
        <f>SUM(GY40:GY47)</f>
        <v>0</v>
      </c>
      <c r="GZ48" s="109">
        <f>SUM(GZ40:GZ47)</f>
        <v>0</v>
      </c>
      <c r="HA48" s="23"/>
      <c r="HB48" s="107">
        <f>SUM(HB40:HB47)</f>
        <v>0</v>
      </c>
      <c r="HC48" s="18"/>
      <c r="HD48" s="108">
        <f>SUM(HD40:HD47)</f>
        <v>0</v>
      </c>
      <c r="HE48" s="109">
        <f>SUM(HE40:HE47)</f>
        <v>0</v>
      </c>
      <c r="HF48" s="23"/>
      <c r="HG48" s="107">
        <f>SUM(HG40:HG47)</f>
        <v>0</v>
      </c>
      <c r="HH48" s="18"/>
      <c r="HI48" s="108">
        <f>SUM(HI40:HI47)</f>
        <v>0</v>
      </c>
      <c r="HJ48" s="109">
        <f>SUM(HJ40:HJ47)</f>
        <v>0</v>
      </c>
      <c r="HK48" s="23"/>
      <c r="HL48" s="107">
        <f>SUM(HL40:HL47)</f>
        <v>0</v>
      </c>
      <c r="HM48" s="18"/>
      <c r="HN48" s="108">
        <f>SUM(HN40:HN47)</f>
        <v>0</v>
      </c>
      <c r="HO48" s="109">
        <f>SUM(HO40:HO47)</f>
        <v>0</v>
      </c>
      <c r="HP48" s="23"/>
      <c r="HQ48" s="107">
        <f>SUM(HQ40:HQ47)</f>
        <v>0</v>
      </c>
      <c r="HR48" s="18"/>
      <c r="HS48" s="108">
        <f>SUM(HS40:HS47)</f>
        <v>0</v>
      </c>
      <c r="HT48" s="109">
        <f>SUM(HT40:HT47)</f>
        <v>0</v>
      </c>
      <c r="HU48" s="23"/>
      <c r="HV48" s="107">
        <f>SUM(HV40:HV47)</f>
        <v>0</v>
      </c>
      <c r="HW48" s="18"/>
      <c r="HX48" s="108">
        <f>SUM(HX40:HX47)</f>
        <v>0</v>
      </c>
      <c r="HY48" s="109">
        <f>SUM(HY40:HY47)</f>
        <v>0</v>
      </c>
      <c r="HZ48" s="23"/>
      <c r="IA48" s="107">
        <f>SUM(IA40:IA47)</f>
        <v>0</v>
      </c>
      <c r="IB48" s="18"/>
      <c r="IC48" s="108">
        <f>SUM(IC40:IC47)</f>
        <v>0</v>
      </c>
      <c r="ID48" s="109">
        <f>SUM(ID40:ID47)</f>
        <v>0</v>
      </c>
      <c r="IE48" s="23"/>
      <c r="IF48" s="107">
        <f>SUM(IF40:IF47)</f>
        <v>0</v>
      </c>
      <c r="IG48" s="18"/>
      <c r="IH48" s="108">
        <f>SUM(IH40:IH47)</f>
        <v>0</v>
      </c>
      <c r="II48" s="109">
        <f>SUM(II40:II47)</f>
        <v>0</v>
      </c>
      <c r="IJ48" s="23"/>
      <c r="IK48" s="107">
        <f>SUM(IK40:IK47)</f>
        <v>0</v>
      </c>
      <c r="IL48" s="18"/>
      <c r="IM48" s="108">
        <f>SUM(IM40:IM47)</f>
        <v>0</v>
      </c>
      <c r="IN48" s="109">
        <f>SUM(IN40:IN47)</f>
        <v>0</v>
      </c>
      <c r="IO48" s="23"/>
      <c r="IP48" s="107">
        <f>SUM(IP40:IP47)</f>
        <v>0</v>
      </c>
      <c r="IQ48" s="18"/>
      <c r="IR48" s="108">
        <f>SUM(IR40:IR47)</f>
        <v>0</v>
      </c>
      <c r="IS48" s="109">
        <f>SUM(IS40:IS47)</f>
        <v>0</v>
      </c>
      <c r="IT48" s="23"/>
      <c r="IU48" s="107">
        <f>SUM(IU40:IU47)</f>
        <v>0</v>
      </c>
      <c r="IV48" s="18"/>
      <c r="IW48" s="108">
        <f>SUM(IW40:IW47)</f>
        <v>0</v>
      </c>
      <c r="IX48" s="109">
        <f>SUM(IX40:IX47)</f>
        <v>0</v>
      </c>
      <c r="IY48" s="23"/>
      <c r="IZ48" s="107">
        <f>SUM(IZ40:IZ47)</f>
        <v>0</v>
      </c>
      <c r="JA48" s="18"/>
      <c r="JB48" s="108">
        <f>SUM(JB40:JB47)</f>
        <v>0</v>
      </c>
      <c r="JC48" s="109">
        <f>SUM(JC40:JC47)</f>
        <v>0</v>
      </c>
      <c r="JD48" s="23"/>
      <c r="JE48" s="107">
        <f>SUM(JE40:JE47)</f>
        <v>0</v>
      </c>
      <c r="JF48" s="18"/>
      <c r="JG48" s="108">
        <f>SUM(JG40:JG47)</f>
        <v>0</v>
      </c>
      <c r="JH48" s="109">
        <f>SUM(JH40:JH47)</f>
        <v>0</v>
      </c>
      <c r="JI48" s="23"/>
      <c r="JJ48" s="107">
        <f>SUM(JJ40:JJ47)</f>
        <v>0</v>
      </c>
      <c r="JK48" s="18"/>
      <c r="JL48" s="108">
        <f>SUM(JL40:JL47)</f>
        <v>0</v>
      </c>
      <c r="JM48" s="109">
        <f>SUM(JM40:JM47)</f>
        <v>0</v>
      </c>
      <c r="JN48" s="23"/>
      <c r="JO48" s="107">
        <f>SUM(JO40:JO47)</f>
        <v>0</v>
      </c>
      <c r="JP48" s="18"/>
      <c r="JQ48" s="108">
        <f>SUM(JQ40:JQ47)</f>
        <v>0</v>
      </c>
      <c r="JR48" s="109">
        <f>SUM(JR40:JR47)</f>
        <v>0</v>
      </c>
      <c r="JS48" s="23"/>
      <c r="JT48" s="107">
        <f>SUM(JT40:JT47)</f>
        <v>0</v>
      </c>
      <c r="JU48" s="18"/>
      <c r="JV48" s="108">
        <f>SUM(JV40:JV47)</f>
        <v>0</v>
      </c>
      <c r="JW48" s="109">
        <f>SUM(JW40:JW47)</f>
        <v>0</v>
      </c>
      <c r="JX48" s="23"/>
      <c r="JY48" s="107">
        <f>SUM(JY40:JY47)</f>
        <v>0</v>
      </c>
      <c r="JZ48" s="18"/>
      <c r="KA48" s="108">
        <f>SUM(KA40:KA47)</f>
        <v>0</v>
      </c>
      <c r="KB48" s="109">
        <f>SUM(KB40:KB47)</f>
        <v>0</v>
      </c>
      <c r="KC48" s="23"/>
      <c r="KD48" s="107">
        <f>SUM(KD40:KD47)</f>
        <v>0</v>
      </c>
      <c r="KE48" s="18"/>
      <c r="KF48" s="108">
        <f>SUM(KF40:KF47)</f>
        <v>0</v>
      </c>
      <c r="KG48" s="109">
        <f>SUM(KG40:KG47)</f>
        <v>0</v>
      </c>
      <c r="KH48" s="23"/>
      <c r="KI48" s="107">
        <f>SUM(KI40:KI47)</f>
        <v>0</v>
      </c>
      <c r="KJ48" s="18"/>
      <c r="KK48" s="108">
        <f>SUM(KK40:KK47)</f>
        <v>0</v>
      </c>
      <c r="KL48" s="109">
        <f>SUM(KL40:KL47)</f>
        <v>0</v>
      </c>
      <c r="KM48" s="23"/>
      <c r="KN48" s="107">
        <f>SUM(KN40:KN47)</f>
        <v>0</v>
      </c>
      <c r="KO48" s="18"/>
      <c r="KP48" s="108">
        <f>SUM(KP40:KP47)</f>
        <v>0</v>
      </c>
      <c r="KQ48" s="109">
        <f>SUM(KQ40:KQ47)</f>
        <v>0</v>
      </c>
      <c r="KR48" s="23"/>
      <c r="KS48" s="107">
        <f>SUM(KS40:KS47)</f>
        <v>0</v>
      </c>
      <c r="KT48" s="18"/>
      <c r="KU48" s="108">
        <f>SUM(KU40:KU47)</f>
        <v>0</v>
      </c>
      <c r="KV48" s="109">
        <f>SUM(KV40:KV47)</f>
        <v>0</v>
      </c>
      <c r="KW48" s="23"/>
      <c r="KX48" s="107">
        <f>SUM(KX40:KX47)</f>
        <v>0</v>
      </c>
      <c r="KY48" s="18"/>
      <c r="KZ48" s="108">
        <f>SUM(KZ40:KZ47)</f>
        <v>0</v>
      </c>
      <c r="LA48" s="109">
        <f>SUM(LA40:LA47)</f>
        <v>0</v>
      </c>
      <c r="LB48" s="23"/>
      <c r="LC48" s="107">
        <f>SUM(LC40:LC47)</f>
        <v>0</v>
      </c>
      <c r="LD48" s="18"/>
      <c r="LE48" s="108">
        <f>SUM(LE40:LE47)</f>
        <v>0</v>
      </c>
      <c r="LF48" s="109">
        <f>SUM(LF40:LF47)</f>
        <v>0</v>
      </c>
      <c r="LG48" s="23"/>
      <c r="LH48" s="107">
        <f>SUM(LH40:LH47)</f>
        <v>0</v>
      </c>
      <c r="LI48" s="18"/>
      <c r="LJ48" s="108">
        <f>SUM(LJ40:LJ47)</f>
        <v>0</v>
      </c>
      <c r="LK48" s="109">
        <f>SUM(LK40:LK47)</f>
        <v>0</v>
      </c>
      <c r="LL48" s="23"/>
      <c r="LM48" s="107">
        <f>SUM(LM40:LM47)</f>
        <v>0</v>
      </c>
      <c r="LN48" s="18"/>
      <c r="LO48" s="108">
        <f>SUM(LO40:LO47)</f>
        <v>0</v>
      </c>
      <c r="LP48" s="109">
        <f>SUM(LP40:LP47)</f>
        <v>0</v>
      </c>
      <c r="LQ48" s="23"/>
      <c r="LR48" s="107">
        <f>SUM(LR40:LR47)</f>
        <v>0</v>
      </c>
      <c r="LS48" s="18"/>
      <c r="LT48" s="108">
        <f>SUM(LT40:LT47)</f>
        <v>0</v>
      </c>
      <c r="LU48" s="109">
        <f>SUM(LU40:LU47)</f>
        <v>0</v>
      </c>
      <c r="LV48" s="23"/>
      <c r="LW48" s="107">
        <f>SUM(LW40:LW47)</f>
        <v>0</v>
      </c>
      <c r="LX48" s="18"/>
      <c r="LY48" s="108">
        <f>SUM(LY40:LY47)</f>
        <v>0</v>
      </c>
      <c r="LZ48" s="109">
        <f>SUM(LZ40:LZ47)</f>
        <v>0</v>
      </c>
      <c r="MA48" s="23"/>
      <c r="MB48" s="107">
        <f>SUM(MB40:MB47)</f>
        <v>0</v>
      </c>
      <c r="MC48" s="18"/>
      <c r="MD48" s="108">
        <f>SUM(MD40:MD47)</f>
        <v>0</v>
      </c>
      <c r="ME48" s="109">
        <f>SUM(ME40:ME47)</f>
        <v>0</v>
      </c>
      <c r="MF48" s="23"/>
      <c r="MG48" s="107">
        <f>SUM(MG40:MG47)</f>
        <v>0</v>
      </c>
      <c r="MH48" s="18"/>
      <c r="MI48" s="108">
        <f>SUM(MI40:MI47)</f>
        <v>0</v>
      </c>
      <c r="MJ48" s="109">
        <f>SUM(MJ40:MJ47)</f>
        <v>0</v>
      </c>
      <c r="MK48" s="23"/>
      <c r="ML48" s="107">
        <f>SUM(ML40:ML47)</f>
        <v>0</v>
      </c>
      <c r="MM48" s="18"/>
      <c r="MN48" s="108">
        <f>SUM(MN40:MN47)</f>
        <v>0</v>
      </c>
      <c r="MO48" s="109">
        <f>SUM(MO40:MO47)</f>
        <v>0</v>
      </c>
      <c r="MP48" s="23"/>
      <c r="MQ48" s="107">
        <f>SUM(MQ40:MQ47)</f>
        <v>0</v>
      </c>
      <c r="MR48" s="18"/>
      <c r="MS48" s="108">
        <f>SUM(MS40:MS47)</f>
        <v>0</v>
      </c>
      <c r="MT48" s="109">
        <f>SUM(MT40:MT47)</f>
        <v>0</v>
      </c>
      <c r="MU48" s="23"/>
      <c r="MV48" s="107">
        <f>SUM(MV40:MV47)</f>
        <v>0</v>
      </c>
      <c r="MW48" s="18"/>
      <c r="MX48" s="108">
        <f>SUM(MX40:MX47)</f>
        <v>0</v>
      </c>
      <c r="MY48" s="109">
        <f>SUM(MY40:MY47)</f>
        <v>0</v>
      </c>
      <c r="MZ48" s="23"/>
      <c r="NA48" s="107">
        <f>SUM(NA40:NA47)</f>
        <v>0</v>
      </c>
      <c r="NB48" s="18"/>
      <c r="NC48" s="108">
        <f>SUM(NC40:NC47)</f>
        <v>0</v>
      </c>
      <c r="ND48" s="109">
        <f>SUM(ND40:ND47)</f>
        <v>0</v>
      </c>
      <c r="NE48" s="23"/>
      <c r="NF48" s="107">
        <f>SUM(NF40:NF47)</f>
        <v>0</v>
      </c>
      <c r="NG48" s="18"/>
      <c r="NH48" s="108">
        <f>SUM(NH40:NH47)</f>
        <v>0</v>
      </c>
      <c r="NI48" s="109">
        <f>SUM(NI40:NI47)</f>
        <v>0</v>
      </c>
      <c r="NJ48" s="23"/>
      <c r="NK48" s="107">
        <f>SUM(NK40:NK47)</f>
        <v>0</v>
      </c>
      <c r="NL48" s="18"/>
      <c r="NM48" s="108">
        <f>SUM(NM40:NM47)</f>
        <v>0</v>
      </c>
      <c r="NN48" s="109">
        <f>SUM(NN40:NN47)</f>
        <v>0</v>
      </c>
      <c r="NO48" s="23"/>
      <c r="NP48" s="107">
        <f>SUM(NP40:NP47)</f>
        <v>0</v>
      </c>
      <c r="NQ48" s="18"/>
      <c r="NR48" s="108">
        <f>SUM(NR40:NR47)</f>
        <v>0</v>
      </c>
      <c r="NS48" s="109">
        <f>SUM(NS40:NS47)</f>
        <v>0</v>
      </c>
      <c r="NT48" s="23"/>
      <c r="NU48" s="107">
        <f>SUM(NU40:NU47)</f>
        <v>0</v>
      </c>
      <c r="NV48" s="18"/>
      <c r="NW48" s="108">
        <f>SUM(NW40:NW47)</f>
        <v>0</v>
      </c>
      <c r="NX48" s="109">
        <f>SUM(NX40:NX47)</f>
        <v>0</v>
      </c>
      <c r="NY48" s="23"/>
      <c r="NZ48" s="107">
        <f>SUM(NZ40:NZ47)</f>
        <v>0</v>
      </c>
      <c r="OA48" s="18"/>
      <c r="OB48" s="108">
        <f>SUM(OB40:OB47)</f>
        <v>0</v>
      </c>
      <c r="OC48" s="109">
        <f>SUM(OC40:OC47)</f>
        <v>0</v>
      </c>
      <c r="OD48" s="23"/>
      <c r="OE48" s="107">
        <f>SUM(OE40:OE47)</f>
        <v>0</v>
      </c>
      <c r="OF48" s="18"/>
      <c r="OG48" s="108">
        <f>SUM(OG40:OG47)</f>
        <v>0</v>
      </c>
      <c r="OH48" s="109">
        <f>SUM(OH40:OH47)</f>
        <v>0</v>
      </c>
      <c r="OI48" s="23"/>
      <c r="OJ48" s="107">
        <f>SUM(OJ40:OJ47)</f>
        <v>0</v>
      </c>
      <c r="OK48" s="18"/>
      <c r="OL48" s="108">
        <f>SUM(OL40:OL47)</f>
        <v>0</v>
      </c>
      <c r="OM48" s="109">
        <f>SUM(OM40:OM47)</f>
        <v>0</v>
      </c>
      <c r="ON48" s="23"/>
      <c r="OO48" s="107">
        <f>SUM(OO40:OO47)</f>
        <v>0</v>
      </c>
      <c r="OP48" s="18"/>
      <c r="OQ48" s="108">
        <f>SUM(OQ40:OQ47)</f>
        <v>0</v>
      </c>
      <c r="OR48" s="109">
        <f>SUM(OR40:OR47)</f>
        <v>0</v>
      </c>
      <c r="OS48" s="23"/>
      <c r="OT48" s="107">
        <f>SUM(OT40:OT47)</f>
        <v>0</v>
      </c>
      <c r="OU48" s="18"/>
      <c r="OV48" s="108">
        <f>SUM(OV40:OV47)</f>
        <v>0</v>
      </c>
      <c r="OW48" s="109">
        <f>SUM(OW40:OW47)</f>
        <v>0</v>
      </c>
      <c r="OX48" s="23"/>
      <c r="OY48" s="107">
        <f>SUM(OY40:OY47)</f>
        <v>0</v>
      </c>
      <c r="OZ48" s="18"/>
      <c r="PA48" s="108">
        <f>SUM(PA40:PA47)</f>
        <v>0</v>
      </c>
      <c r="PB48" s="109">
        <f>SUM(PB40:PB47)</f>
        <v>0</v>
      </c>
      <c r="PC48" s="23"/>
      <c r="PD48" s="107">
        <f>SUM(PD40:PD47)</f>
        <v>0</v>
      </c>
      <c r="PE48" s="18"/>
      <c r="PF48" s="108">
        <f>SUM(PF40:PF47)</f>
        <v>0</v>
      </c>
      <c r="PG48" s="109">
        <f>SUM(PG40:PG47)</f>
        <v>0</v>
      </c>
      <c r="PH48" s="23"/>
      <c r="PI48" s="107">
        <f>SUM(PI40:PI47)</f>
        <v>0</v>
      </c>
      <c r="PJ48" s="18"/>
      <c r="PK48" s="108">
        <f>SUM(PK40:PK47)</f>
        <v>0</v>
      </c>
      <c r="PL48" s="109">
        <f>SUM(PL40:PL47)</f>
        <v>0</v>
      </c>
      <c r="PM48" s="23"/>
      <c r="PN48" s="107">
        <f>SUM(PN40:PN47)</f>
        <v>0</v>
      </c>
      <c r="PO48" s="18"/>
      <c r="PP48" s="108">
        <f>SUM(PP40:PP47)</f>
        <v>0</v>
      </c>
      <c r="PQ48" s="109">
        <f>SUM(PQ40:PQ47)</f>
        <v>0</v>
      </c>
      <c r="PR48" s="23"/>
      <c r="PS48" s="107">
        <f>SUM(PS40:PS47)</f>
        <v>0</v>
      </c>
      <c r="PT48" s="18"/>
      <c r="PU48" s="108">
        <f>SUM(PU40:PU47)</f>
        <v>0</v>
      </c>
      <c r="PV48" s="109">
        <f>SUM(PV40:PV47)</f>
        <v>0</v>
      </c>
      <c r="PW48" s="23"/>
      <c r="PX48" s="107">
        <f>SUM(PX40:PX47)</f>
        <v>0</v>
      </c>
      <c r="PY48" s="18"/>
      <c r="PZ48" s="108">
        <f>SUM(PZ40:PZ47)</f>
        <v>0</v>
      </c>
      <c r="QA48" s="109">
        <f>SUM(QA40:QA47)</f>
        <v>0</v>
      </c>
      <c r="QB48" s="23"/>
      <c r="QC48" s="107">
        <f>SUM(QC40:QC47)</f>
        <v>0</v>
      </c>
      <c r="QD48" s="18"/>
      <c r="QE48" s="108">
        <f>SUM(QE40:QE47)</f>
        <v>0</v>
      </c>
      <c r="QF48" s="109">
        <f>SUM(QF40:QF47)</f>
        <v>0</v>
      </c>
      <c r="QG48" s="23"/>
      <c r="QH48" s="107">
        <f>SUM(QH40:QH47)</f>
        <v>0</v>
      </c>
      <c r="QI48" s="18"/>
      <c r="QJ48" s="108">
        <f>SUM(QJ40:QJ47)</f>
        <v>0</v>
      </c>
      <c r="QK48" s="109">
        <f>SUM(QK40:QK47)</f>
        <v>0</v>
      </c>
      <c r="QL48" s="23"/>
      <c r="QM48" s="107">
        <f>SUM(QM40:QM47)</f>
        <v>0</v>
      </c>
      <c r="QN48" s="18"/>
      <c r="QO48" s="108">
        <f>SUM(QO40:QO47)</f>
        <v>0</v>
      </c>
      <c r="QP48" s="109">
        <f>SUM(QP40:QP47)</f>
        <v>0</v>
      </c>
      <c r="QQ48" s="23"/>
      <c r="QR48" s="107">
        <f>SUM(QR40:QR47)</f>
        <v>0</v>
      </c>
      <c r="QS48" s="18"/>
      <c r="QT48" s="108">
        <f>SUM(QT40:QT47)</f>
        <v>0</v>
      </c>
      <c r="QU48" s="109">
        <f>SUM(QU40:QU47)</f>
        <v>0</v>
      </c>
      <c r="QV48" s="23"/>
      <c r="QW48" s="107">
        <f>SUM(QW40:QW47)</f>
        <v>0</v>
      </c>
      <c r="QX48" s="18"/>
      <c r="QY48" s="108">
        <f>SUM(QY40:QY47)</f>
        <v>0</v>
      </c>
      <c r="QZ48" s="109">
        <f>SUM(QZ40:QZ47)</f>
        <v>0</v>
      </c>
      <c r="RA48" s="23"/>
      <c r="RB48" s="107">
        <f>SUM(RB40:RB47)</f>
        <v>0</v>
      </c>
      <c r="RC48" s="18"/>
      <c r="RD48" s="108">
        <f>SUM(RD40:RD47)</f>
        <v>0</v>
      </c>
      <c r="RE48" s="109">
        <f>SUM(RE40:RE47)</f>
        <v>0</v>
      </c>
      <c r="RF48" s="23"/>
      <c r="RG48" s="107">
        <f>SUM(RG40:RG47)</f>
        <v>0</v>
      </c>
      <c r="RH48" s="18"/>
      <c r="RI48" s="108">
        <f>SUM(RI40:RI47)</f>
        <v>0</v>
      </c>
      <c r="RJ48" s="109">
        <f>SUM(RJ40:RJ47)</f>
        <v>0</v>
      </c>
      <c r="RK48" s="23"/>
      <c r="RL48" s="107">
        <f>SUM(RL40:RL47)</f>
        <v>0</v>
      </c>
      <c r="RM48" s="18"/>
      <c r="RN48" s="108">
        <f>SUM(RN40:RN47)</f>
        <v>0</v>
      </c>
      <c r="RO48" s="109">
        <f>SUM(RO40:RO47)</f>
        <v>0</v>
      </c>
      <c r="RP48" s="23"/>
      <c r="RQ48" s="107">
        <f>SUM(RQ40:RQ47)</f>
        <v>0</v>
      </c>
      <c r="RR48" s="18"/>
      <c r="RS48" s="108">
        <f>SUM(RS40:RS47)</f>
        <v>0</v>
      </c>
      <c r="RT48" s="109">
        <f>SUM(RT40:RT47)</f>
        <v>0</v>
      </c>
      <c r="RU48" s="23"/>
      <c r="RV48" s="107">
        <f>SUM(RV40:RV47)</f>
        <v>0</v>
      </c>
      <c r="RW48" s="18"/>
      <c r="RX48" s="108">
        <f>SUM(RX40:RX47)</f>
        <v>0</v>
      </c>
      <c r="RY48" s="109">
        <f>SUM(RY40:RY47)</f>
        <v>0</v>
      </c>
      <c r="RZ48" s="23"/>
      <c r="SA48" s="107">
        <f>SUM(SA40:SA47)</f>
        <v>0</v>
      </c>
      <c r="SB48" s="18"/>
      <c r="SC48" s="108">
        <f>SUM(SC40:SC47)</f>
        <v>0</v>
      </c>
      <c r="SD48" s="109">
        <f>SUM(SD40:SD47)</f>
        <v>0</v>
      </c>
      <c r="SE48" s="23"/>
      <c r="SF48" s="107">
        <f>SUM(SF40:SF47)</f>
        <v>0</v>
      </c>
      <c r="SG48" s="18"/>
      <c r="SH48" s="108">
        <f>SUM(SH40:SH47)</f>
        <v>0</v>
      </c>
      <c r="SI48" s="109">
        <f>SUM(SI40:SI47)</f>
        <v>0</v>
      </c>
      <c r="SJ48" s="23"/>
      <c r="SK48" s="107">
        <f>SUM(SK40:SK47)</f>
        <v>0</v>
      </c>
      <c r="SL48" s="18"/>
      <c r="SM48" s="108">
        <f>SUM(SM40:SM47)</f>
        <v>0</v>
      </c>
      <c r="SN48" s="109">
        <f>SUM(SN40:SN47)</f>
        <v>0</v>
      </c>
      <c r="SO48" s="23"/>
      <c r="SP48" s="107">
        <f>SUM(SP40:SP47)</f>
        <v>0</v>
      </c>
      <c r="SQ48" s="18"/>
      <c r="SR48" s="108">
        <f>SUM(SR40:SR47)</f>
        <v>0</v>
      </c>
      <c r="SS48" s="109">
        <f>SUM(SS40:SS47)</f>
        <v>0</v>
      </c>
      <c r="ST48" s="23"/>
      <c r="SU48" s="55"/>
      <c r="SV48" s="167">
        <f>SUM(SV40:SV47)</f>
        <v>250.33333333333331</v>
      </c>
      <c r="SW48" s="42"/>
      <c r="SX48" s="168">
        <f>SUM(SX40:SX47)</f>
        <v>363.13604761904759</v>
      </c>
      <c r="SY48" s="169">
        <f>SUM(SY40:SY47)</f>
        <v>-77.047571428571487</v>
      </c>
      <c r="SZ48" s="23"/>
      <c r="TA48" s="55"/>
      <c r="TB48" s="167">
        <f>SUM(TB40:TB47)</f>
        <v>228.06333333333333</v>
      </c>
      <c r="TC48" s="42"/>
      <c r="TD48" s="168">
        <f>SUM(TD40:TD47)</f>
        <v>347.01964666666674</v>
      </c>
      <c r="TE48" s="169">
        <f>SUM(TE40:TE47)</f>
        <v>-84.360300000000052</v>
      </c>
      <c r="TF48" s="23"/>
      <c r="TG48" s="55"/>
      <c r="TH48" s="167" t="e">
        <f>SUM(TH40:TH47)</f>
        <v>#DIV/0!</v>
      </c>
      <c r="TI48" s="42"/>
      <c r="TJ48" s="168" t="e">
        <f>SUM(TJ40:TJ47)</f>
        <v>#DIV/0!</v>
      </c>
      <c r="TK48" s="169" t="e">
        <f>SUM(TK40:TK47)</f>
        <v>#DIV/0!</v>
      </c>
      <c r="TL48" s="23"/>
      <c r="TM48" s="55"/>
      <c r="TN48" s="167">
        <f>SUM(TN40:TN47)</f>
        <v>250.16666666666669</v>
      </c>
      <c r="TO48" s="42"/>
      <c r="TP48" s="168">
        <f>SUM(TP40:TP47)</f>
        <v>363.41290476190483</v>
      </c>
      <c r="TQ48" s="169">
        <f>SUM(TQ40:TQ47)</f>
        <v>-76.770714285714305</v>
      </c>
      <c r="TR48" s="23"/>
      <c r="TS48" s="55"/>
      <c r="TT48" s="167" t="e">
        <f>SUM(TT40:TT47)</f>
        <v>#DIV/0!</v>
      </c>
      <c r="TU48" s="42"/>
      <c r="TV48" s="168" t="e">
        <f>SUM(TV40:TV47)</f>
        <v>#DIV/0!</v>
      </c>
      <c r="TW48" s="169" t="e">
        <f>SUM(TW40:TW47)</f>
        <v>#DIV/0!</v>
      </c>
      <c r="TX48" s="23"/>
      <c r="TY48" s="55"/>
      <c r="TZ48" s="167">
        <f>SUM(TZ40:TZ47)</f>
        <v>244.61762711864407</v>
      </c>
      <c r="UA48" s="42"/>
      <c r="UB48" s="168">
        <f>SUM(UB40:UB47)</f>
        <v>361.63024772881363</v>
      </c>
      <c r="UC48" s="169">
        <f>SUM(UC40:UC47)</f>
        <v>-77.061223457627108</v>
      </c>
      <c r="UD48" s="23"/>
      <c r="UE48" s="55"/>
      <c r="UF48" s="167">
        <f>SUM(UF40:UF47)</f>
        <v>257.26666666666665</v>
      </c>
      <c r="UG48" s="42"/>
      <c r="UH48" s="168">
        <f>SUM(UH40:UH47)</f>
        <v>380.32530000000003</v>
      </c>
      <c r="UI48" s="169">
        <f>SUM(UI40:UI47)</f>
        <v>-81.867500000000007</v>
      </c>
      <c r="UJ48" s="23"/>
      <c r="UK48" s="55"/>
      <c r="UL48" s="167" t="e">
        <f>SUM(UL40:UL47)</f>
        <v>#DIV/0!</v>
      </c>
      <c r="UM48" s="42"/>
      <c r="UN48" s="168" t="e">
        <f>SUM(UN40:UN47)</f>
        <v>#DIV/0!</v>
      </c>
      <c r="UO48" s="169" t="e">
        <f>SUM(UO40:UO47)</f>
        <v>#DIV/0!</v>
      </c>
      <c r="UP48" s="23"/>
      <c r="UQ48" s="55"/>
      <c r="UR48" s="167" t="e">
        <f>SUM(UR40:UR47)</f>
        <v>#DIV/0!</v>
      </c>
      <c r="US48" s="42"/>
      <c r="UT48" s="168" t="e">
        <f>SUM(UT40:UT47)</f>
        <v>#DIV/0!</v>
      </c>
      <c r="UU48" s="169" t="e">
        <f>SUM(UU40:UU47)</f>
        <v>#DIV/0!</v>
      </c>
      <c r="UV48" s="23"/>
      <c r="UW48" s="55"/>
      <c r="UX48" s="167">
        <f>SUM(UX40:UX47)</f>
        <v>282.99221556886226</v>
      </c>
      <c r="UY48" s="42"/>
      <c r="UZ48" s="168">
        <f>SUM(UZ40:UZ47)</f>
        <v>425.84312748502998</v>
      </c>
      <c r="VA48" s="169">
        <f>SUM(VA40:VA47)</f>
        <v>-90.77956313373258</v>
      </c>
      <c r="VB48" s="23"/>
      <c r="VC48" s="55"/>
      <c r="VD48" s="167" t="e">
        <f>SUM(VD40:VD47)</f>
        <v>#DIV/0!</v>
      </c>
      <c r="VE48" s="42"/>
      <c r="VF48" s="168" t="e">
        <f>SUM(VF40:VF47)</f>
        <v>#DIV/0!</v>
      </c>
      <c r="VG48" s="169" t="e">
        <f>SUM(VG40:VG47)</f>
        <v>#DIV/0!</v>
      </c>
      <c r="VH48" s="23"/>
      <c r="VI48" s="55"/>
      <c r="VJ48" s="167" t="e">
        <f>SUM(VJ40:VJ47)</f>
        <v>#DIV/0!</v>
      </c>
      <c r="VK48" s="42"/>
      <c r="VL48" s="168" t="e">
        <f>SUM(VL40:VL47)</f>
        <v>#DIV/0!</v>
      </c>
      <c r="VM48" s="169" t="e">
        <f>SUM(VM40:VM47)</f>
        <v>#DIV/0!</v>
      </c>
      <c r="VN48" s="23"/>
      <c r="VO48" s="55"/>
    </row>
    <row r="49" spans="2:587" x14ac:dyDescent="0.2">
      <c r="C49" s="98"/>
      <c r="D49" s="7"/>
      <c r="E49" s="2"/>
      <c r="F49" s="62"/>
      <c r="G49" s="53"/>
      <c r="H49" s="159"/>
      <c r="I49" s="44"/>
      <c r="J49" s="62">
        <f>J48/H48</f>
        <v>1.4870297118737301</v>
      </c>
      <c r="K49" s="62"/>
      <c r="L49" s="8"/>
      <c r="M49" s="53"/>
      <c r="N49" s="159"/>
      <c r="O49" s="44"/>
      <c r="P49" s="62">
        <f>P48/N48</f>
        <v>1.4870297118737301</v>
      </c>
      <c r="Q49" s="62"/>
      <c r="R49" s="8"/>
      <c r="S49" s="53"/>
      <c r="T49" s="7"/>
      <c r="U49" s="2"/>
      <c r="V49" s="62">
        <f>V48/T48</f>
        <v>1.4506100437511886</v>
      </c>
      <c r="W49" s="62"/>
      <c r="X49" s="8"/>
      <c r="Y49" s="7"/>
      <c r="Z49" s="2"/>
      <c r="AA49" s="62">
        <f>AA48/Y48</f>
        <v>1.5215933293383417</v>
      </c>
      <c r="AB49" s="62"/>
      <c r="AC49" s="8"/>
      <c r="AD49" s="7"/>
      <c r="AE49" s="2"/>
      <c r="AF49" s="62">
        <f t="shared" ref="AF49" si="1834">AF48/AD48</f>
        <v>1.4526831636052155</v>
      </c>
      <c r="AG49" s="62"/>
      <c r="AH49" s="8"/>
      <c r="AI49" s="7"/>
      <c r="AJ49" s="2"/>
      <c r="AK49" s="62">
        <f t="shared" ref="AK49" si="1835">AK48/AI48</f>
        <v>1.4783490952326841</v>
      </c>
      <c r="AL49" s="62"/>
      <c r="AM49" s="8"/>
      <c r="AN49" s="7"/>
      <c r="AO49" s="2"/>
      <c r="AP49" s="62">
        <f t="shared" ref="AP49" si="1836">AP48/AN48</f>
        <v>1.4783310443119977</v>
      </c>
      <c r="AQ49" s="62"/>
      <c r="AR49" s="8"/>
      <c r="AS49" s="7"/>
      <c r="AT49" s="2"/>
      <c r="AU49" s="62">
        <f t="shared" ref="AU49" si="1837">AU48/AS48</f>
        <v>1.5012256963123458</v>
      </c>
      <c r="AV49" s="62"/>
      <c r="AW49" s="8"/>
      <c r="AX49" s="7"/>
      <c r="AY49" s="2"/>
      <c r="AZ49" s="62">
        <f t="shared" ref="AZ49" si="1838">AZ48/AX48</f>
        <v>1.5083724985139688</v>
      </c>
      <c r="BA49" s="62"/>
      <c r="BB49" s="8"/>
      <c r="BC49" s="7"/>
      <c r="BD49" s="2"/>
      <c r="BE49" s="62" t="e">
        <f t="shared" ref="BE49" si="1839">BE48/BC48</f>
        <v>#DIV/0!</v>
      </c>
      <c r="BF49" s="62"/>
      <c r="BG49" s="8"/>
      <c r="BH49" s="7"/>
      <c r="BI49" s="2"/>
      <c r="BJ49" s="62" t="e">
        <f t="shared" ref="BJ49" si="1840">BJ48/BH48</f>
        <v>#DIV/0!</v>
      </c>
      <c r="BK49" s="62"/>
      <c r="BL49" s="8"/>
      <c r="BM49" s="7"/>
      <c r="BN49" s="2"/>
      <c r="BO49" s="62" t="e">
        <f t="shared" ref="BO49" si="1841">BO48/BM48</f>
        <v>#DIV/0!</v>
      </c>
      <c r="BP49" s="62"/>
      <c r="BQ49" s="8"/>
      <c r="BR49" s="7"/>
      <c r="BS49" s="2"/>
      <c r="BT49" s="62" t="e">
        <f t="shared" ref="BT49" si="1842">BT48/BR48</f>
        <v>#DIV/0!</v>
      </c>
      <c r="BU49" s="62"/>
      <c r="BV49" s="8"/>
      <c r="BW49" s="7"/>
      <c r="BX49" s="2"/>
      <c r="BY49" s="62" t="e">
        <f t="shared" ref="BY49" si="1843">BY48/BW48</f>
        <v>#DIV/0!</v>
      </c>
      <c r="BZ49" s="62"/>
      <c r="CA49" s="8"/>
      <c r="CB49" s="7"/>
      <c r="CC49" s="2"/>
      <c r="CD49" s="62" t="e">
        <f t="shared" ref="CD49" si="1844">CD48/CB48</f>
        <v>#DIV/0!</v>
      </c>
      <c r="CE49" s="62"/>
      <c r="CF49" s="8"/>
      <c r="CG49" s="7"/>
      <c r="CH49" s="2"/>
      <c r="CI49" s="62" t="e">
        <f t="shared" ref="CI49" si="1845">CI48/CG48</f>
        <v>#DIV/0!</v>
      </c>
      <c r="CJ49" s="62"/>
      <c r="CK49" s="8"/>
      <c r="CL49" s="7"/>
      <c r="CM49" s="2"/>
      <c r="CN49" s="62" t="e">
        <f t="shared" ref="CN49" si="1846">CN48/CL48</f>
        <v>#DIV/0!</v>
      </c>
      <c r="CO49" s="62"/>
      <c r="CP49" s="8"/>
      <c r="CQ49" s="7"/>
      <c r="CR49" s="2"/>
      <c r="CS49" s="62" t="e">
        <f t="shared" ref="CS49" si="1847">CS48/CQ48</f>
        <v>#DIV/0!</v>
      </c>
      <c r="CT49" s="62"/>
      <c r="CU49" s="8"/>
      <c r="CV49" s="7"/>
      <c r="CW49" s="2"/>
      <c r="CX49" s="62" t="e">
        <f t="shared" ref="CX49" si="1848">CX48/CV48</f>
        <v>#DIV/0!</v>
      </c>
      <c r="CY49" s="62"/>
      <c r="CZ49" s="8"/>
      <c r="DA49" s="7"/>
      <c r="DB49" s="2"/>
      <c r="DC49" s="62" t="e">
        <f t="shared" ref="DC49" si="1849">DC48/DA48</f>
        <v>#DIV/0!</v>
      </c>
      <c r="DD49" s="62"/>
      <c r="DE49" s="8"/>
      <c r="DF49" s="7"/>
      <c r="DG49" s="2"/>
      <c r="DH49" s="62" t="e">
        <f t="shared" ref="DH49" si="1850">DH48/DF48</f>
        <v>#DIV/0!</v>
      </c>
      <c r="DI49" s="62"/>
      <c r="DJ49" s="8"/>
      <c r="DK49" s="7"/>
      <c r="DL49" s="2"/>
      <c r="DM49" s="62" t="e">
        <f t="shared" ref="DM49" si="1851">DM48/DK48</f>
        <v>#DIV/0!</v>
      </c>
      <c r="DN49" s="62"/>
      <c r="DO49" s="8"/>
      <c r="DP49" s="7"/>
      <c r="DQ49" s="2"/>
      <c r="DR49" s="62" t="e">
        <f t="shared" ref="DR49" si="1852">DR48/DP48</f>
        <v>#DIV/0!</v>
      </c>
      <c r="DS49" s="62"/>
      <c r="DT49" s="8"/>
      <c r="DU49" s="7"/>
      <c r="DV49" s="2"/>
      <c r="DW49" s="62" t="e">
        <f t="shared" ref="DW49" si="1853">DW48/DU48</f>
        <v>#DIV/0!</v>
      </c>
      <c r="DX49" s="62"/>
      <c r="DY49" s="8"/>
      <c r="DZ49" s="7"/>
      <c r="EA49" s="2"/>
      <c r="EB49" s="62" t="e">
        <f t="shared" ref="EB49" si="1854">EB48/DZ48</f>
        <v>#DIV/0!</v>
      </c>
      <c r="EC49" s="62"/>
      <c r="ED49" s="8"/>
      <c r="EE49" s="7"/>
      <c r="EF49" s="2"/>
      <c r="EG49" s="62" t="e">
        <f t="shared" ref="EG49" si="1855">EG48/EE48</f>
        <v>#DIV/0!</v>
      </c>
      <c r="EH49" s="62"/>
      <c r="EI49" s="8"/>
      <c r="EJ49" s="7"/>
      <c r="EK49" s="2"/>
      <c r="EL49" s="62" t="e">
        <f t="shared" ref="EL49" si="1856">EL48/EJ48</f>
        <v>#DIV/0!</v>
      </c>
      <c r="EM49" s="62"/>
      <c r="EN49" s="8"/>
      <c r="EO49" s="7"/>
      <c r="EP49" s="2"/>
      <c r="EQ49" s="62" t="e">
        <f t="shared" ref="EQ49" si="1857">EQ48/EO48</f>
        <v>#DIV/0!</v>
      </c>
      <c r="ER49" s="62"/>
      <c r="ES49" s="8"/>
      <c r="ET49" s="7"/>
      <c r="EU49" s="2"/>
      <c r="EV49" s="62" t="e">
        <f t="shared" ref="EV49" si="1858">EV48/ET48</f>
        <v>#DIV/0!</v>
      </c>
      <c r="EW49" s="62"/>
      <c r="EX49" s="8"/>
      <c r="EY49" s="7"/>
      <c r="EZ49" s="2"/>
      <c r="FA49" s="62" t="e">
        <f t="shared" ref="FA49" si="1859">FA48/EY48</f>
        <v>#DIV/0!</v>
      </c>
      <c r="FB49" s="62"/>
      <c r="FC49" s="8"/>
      <c r="FD49" s="7"/>
      <c r="FE49" s="2"/>
      <c r="FF49" s="62" t="e">
        <f t="shared" ref="FF49" si="1860">FF48/FD48</f>
        <v>#DIV/0!</v>
      </c>
      <c r="FG49" s="62"/>
      <c r="FH49" s="8"/>
      <c r="FI49" s="7"/>
      <c r="FJ49" s="2"/>
      <c r="FK49" s="62" t="e">
        <f t="shared" ref="FK49" si="1861">FK48/FI48</f>
        <v>#DIV/0!</v>
      </c>
      <c r="FL49" s="62"/>
      <c r="FM49" s="8"/>
      <c r="FN49" s="7"/>
      <c r="FO49" s="2"/>
      <c r="FP49" s="62" t="e">
        <f t="shared" ref="FP49" si="1862">FP48/FN48</f>
        <v>#DIV/0!</v>
      </c>
      <c r="FQ49" s="62"/>
      <c r="FR49" s="8"/>
      <c r="FS49" s="7"/>
      <c r="FT49" s="2"/>
      <c r="FU49" s="62" t="e">
        <f t="shared" ref="FU49" si="1863">FU48/FS48</f>
        <v>#DIV/0!</v>
      </c>
      <c r="FV49" s="62"/>
      <c r="FW49" s="8"/>
      <c r="FX49" s="7"/>
      <c r="FY49" s="2"/>
      <c r="FZ49" s="62" t="e">
        <f t="shared" ref="FZ49" si="1864">FZ48/FX48</f>
        <v>#DIV/0!</v>
      </c>
      <c r="GA49" s="62"/>
      <c r="GB49" s="8"/>
      <c r="GC49" s="7"/>
      <c r="GD49" s="2"/>
      <c r="GE49" s="62" t="e">
        <f t="shared" ref="GE49" si="1865">GE48/GC48</f>
        <v>#DIV/0!</v>
      </c>
      <c r="GF49" s="62"/>
      <c r="GG49" s="8"/>
      <c r="GH49" s="7"/>
      <c r="GI49" s="2"/>
      <c r="GJ49" s="62" t="e">
        <f t="shared" ref="GJ49" si="1866">GJ48/GH48</f>
        <v>#DIV/0!</v>
      </c>
      <c r="GK49" s="62"/>
      <c r="GL49" s="8"/>
      <c r="GM49" s="7"/>
      <c r="GN49" s="2"/>
      <c r="GO49" s="62" t="e">
        <f t="shared" ref="GO49" si="1867">GO48/GM48</f>
        <v>#DIV/0!</v>
      </c>
      <c r="GP49" s="62"/>
      <c r="GQ49" s="8"/>
      <c r="GR49" s="7"/>
      <c r="GS49" s="2"/>
      <c r="GT49" s="62" t="e">
        <f t="shared" ref="GT49" si="1868">GT48/GR48</f>
        <v>#DIV/0!</v>
      </c>
      <c r="GU49" s="62"/>
      <c r="GV49" s="8"/>
      <c r="GW49" s="7"/>
      <c r="GX49" s="2"/>
      <c r="GY49" s="62" t="e">
        <f t="shared" ref="GY49" si="1869">GY48/GW48</f>
        <v>#DIV/0!</v>
      </c>
      <c r="GZ49" s="62"/>
      <c r="HA49" s="8"/>
      <c r="HB49" s="7"/>
      <c r="HC49" s="2"/>
      <c r="HD49" s="62" t="e">
        <f t="shared" ref="HD49" si="1870">HD48/HB48</f>
        <v>#DIV/0!</v>
      </c>
      <c r="HE49" s="62"/>
      <c r="HF49" s="8"/>
      <c r="HG49" s="7"/>
      <c r="HH49" s="2"/>
      <c r="HI49" s="62" t="e">
        <f t="shared" ref="HI49" si="1871">HI48/HG48</f>
        <v>#DIV/0!</v>
      </c>
      <c r="HJ49" s="62"/>
      <c r="HK49" s="8"/>
      <c r="HL49" s="7"/>
      <c r="HM49" s="2"/>
      <c r="HN49" s="62" t="e">
        <f t="shared" ref="HN49" si="1872">HN48/HL48</f>
        <v>#DIV/0!</v>
      </c>
      <c r="HO49" s="62"/>
      <c r="HP49" s="8"/>
      <c r="HQ49" s="7"/>
      <c r="HR49" s="2"/>
      <c r="HS49" s="62" t="e">
        <f t="shared" ref="HS49" si="1873">HS48/HQ48</f>
        <v>#DIV/0!</v>
      </c>
      <c r="HT49" s="62"/>
      <c r="HU49" s="8"/>
      <c r="HV49" s="7"/>
      <c r="HW49" s="2"/>
      <c r="HX49" s="62" t="e">
        <f t="shared" ref="HX49" si="1874">HX48/HV48</f>
        <v>#DIV/0!</v>
      </c>
      <c r="HY49" s="62"/>
      <c r="HZ49" s="8"/>
      <c r="IA49" s="7"/>
      <c r="IB49" s="2"/>
      <c r="IC49" s="62" t="e">
        <f t="shared" ref="IC49" si="1875">IC48/IA48</f>
        <v>#DIV/0!</v>
      </c>
      <c r="ID49" s="62"/>
      <c r="IE49" s="8"/>
      <c r="IF49" s="7"/>
      <c r="IG49" s="2"/>
      <c r="IH49" s="62" t="e">
        <f t="shared" ref="IH49" si="1876">IH48/IF48</f>
        <v>#DIV/0!</v>
      </c>
      <c r="II49" s="62"/>
      <c r="IJ49" s="8"/>
      <c r="IK49" s="7"/>
      <c r="IL49" s="2"/>
      <c r="IM49" s="62" t="e">
        <f t="shared" ref="IM49" si="1877">IM48/IK48</f>
        <v>#DIV/0!</v>
      </c>
      <c r="IN49" s="62"/>
      <c r="IO49" s="8"/>
      <c r="IP49" s="7"/>
      <c r="IQ49" s="2"/>
      <c r="IR49" s="62" t="e">
        <f t="shared" ref="IR49" si="1878">IR48/IP48</f>
        <v>#DIV/0!</v>
      </c>
      <c r="IS49" s="62"/>
      <c r="IT49" s="8"/>
      <c r="IU49" s="7"/>
      <c r="IV49" s="2"/>
      <c r="IW49" s="62" t="e">
        <f t="shared" ref="IW49" si="1879">IW48/IU48</f>
        <v>#DIV/0!</v>
      </c>
      <c r="IX49" s="62"/>
      <c r="IY49" s="8"/>
      <c r="IZ49" s="7"/>
      <c r="JA49" s="2"/>
      <c r="JB49" s="62" t="e">
        <f t="shared" ref="JB49" si="1880">JB48/IZ48</f>
        <v>#DIV/0!</v>
      </c>
      <c r="JC49" s="62"/>
      <c r="JD49" s="8"/>
      <c r="JE49" s="7"/>
      <c r="JF49" s="2"/>
      <c r="JG49" s="62" t="e">
        <f t="shared" ref="JG49" si="1881">JG48/JE48</f>
        <v>#DIV/0!</v>
      </c>
      <c r="JH49" s="62"/>
      <c r="JI49" s="8"/>
      <c r="JJ49" s="7"/>
      <c r="JK49" s="2"/>
      <c r="JL49" s="62" t="e">
        <f t="shared" ref="JL49" si="1882">JL48/JJ48</f>
        <v>#DIV/0!</v>
      </c>
      <c r="JM49" s="62"/>
      <c r="JN49" s="8"/>
      <c r="JO49" s="7"/>
      <c r="JP49" s="2"/>
      <c r="JQ49" s="62" t="e">
        <f t="shared" ref="JQ49" si="1883">JQ48/JO48</f>
        <v>#DIV/0!</v>
      </c>
      <c r="JR49" s="62"/>
      <c r="JS49" s="8"/>
      <c r="JT49" s="7"/>
      <c r="JU49" s="2"/>
      <c r="JV49" s="62" t="e">
        <f t="shared" ref="JV49" si="1884">JV48/JT48</f>
        <v>#DIV/0!</v>
      </c>
      <c r="JW49" s="62"/>
      <c r="JX49" s="8"/>
      <c r="JY49" s="7"/>
      <c r="JZ49" s="2"/>
      <c r="KA49" s="62" t="e">
        <f t="shared" ref="KA49" si="1885">KA48/JY48</f>
        <v>#DIV/0!</v>
      </c>
      <c r="KB49" s="62"/>
      <c r="KC49" s="8"/>
      <c r="KD49" s="7"/>
      <c r="KE49" s="2"/>
      <c r="KF49" s="62" t="e">
        <f t="shared" ref="KF49" si="1886">KF48/KD48</f>
        <v>#DIV/0!</v>
      </c>
      <c r="KG49" s="62"/>
      <c r="KH49" s="8"/>
      <c r="KI49" s="7"/>
      <c r="KJ49" s="2"/>
      <c r="KK49" s="62" t="e">
        <f t="shared" ref="KK49" si="1887">KK48/KI48</f>
        <v>#DIV/0!</v>
      </c>
      <c r="KL49" s="62"/>
      <c r="KM49" s="8"/>
      <c r="KN49" s="7"/>
      <c r="KO49" s="2"/>
      <c r="KP49" s="62" t="e">
        <f t="shared" ref="KP49" si="1888">KP48/KN48</f>
        <v>#DIV/0!</v>
      </c>
      <c r="KQ49" s="62"/>
      <c r="KR49" s="8"/>
      <c r="KS49" s="7"/>
      <c r="KT49" s="2"/>
      <c r="KU49" s="62" t="e">
        <f t="shared" ref="KU49" si="1889">KU48/KS48</f>
        <v>#DIV/0!</v>
      </c>
      <c r="KV49" s="62"/>
      <c r="KW49" s="8"/>
      <c r="KX49" s="7"/>
      <c r="KY49" s="2"/>
      <c r="KZ49" s="62" t="e">
        <f t="shared" ref="KZ49" si="1890">KZ48/KX48</f>
        <v>#DIV/0!</v>
      </c>
      <c r="LA49" s="62"/>
      <c r="LB49" s="8"/>
      <c r="LC49" s="7"/>
      <c r="LD49" s="2"/>
      <c r="LE49" s="62" t="e">
        <f t="shared" ref="LE49" si="1891">LE48/LC48</f>
        <v>#DIV/0!</v>
      </c>
      <c r="LF49" s="62"/>
      <c r="LG49" s="8"/>
      <c r="LH49" s="7"/>
      <c r="LI49" s="2"/>
      <c r="LJ49" s="62" t="e">
        <f t="shared" ref="LJ49" si="1892">LJ48/LH48</f>
        <v>#DIV/0!</v>
      </c>
      <c r="LK49" s="62"/>
      <c r="LL49" s="8"/>
      <c r="LM49" s="7"/>
      <c r="LN49" s="2"/>
      <c r="LO49" s="62" t="e">
        <f t="shared" ref="LO49" si="1893">LO48/LM48</f>
        <v>#DIV/0!</v>
      </c>
      <c r="LP49" s="62"/>
      <c r="LQ49" s="8"/>
      <c r="LR49" s="7"/>
      <c r="LS49" s="2"/>
      <c r="LT49" s="62" t="e">
        <f t="shared" ref="LT49" si="1894">LT48/LR48</f>
        <v>#DIV/0!</v>
      </c>
      <c r="LU49" s="62"/>
      <c r="LV49" s="8"/>
      <c r="LW49" s="7"/>
      <c r="LX49" s="2"/>
      <c r="LY49" s="62" t="e">
        <f t="shared" ref="LY49" si="1895">LY48/LW48</f>
        <v>#DIV/0!</v>
      </c>
      <c r="LZ49" s="62"/>
      <c r="MA49" s="8"/>
      <c r="MB49" s="7"/>
      <c r="MC49" s="2"/>
      <c r="MD49" s="62" t="e">
        <f t="shared" ref="MD49" si="1896">MD48/MB48</f>
        <v>#DIV/0!</v>
      </c>
      <c r="ME49" s="62"/>
      <c r="MF49" s="8"/>
      <c r="MG49" s="7"/>
      <c r="MH49" s="2"/>
      <c r="MI49" s="62" t="e">
        <f t="shared" ref="MI49" si="1897">MI48/MG48</f>
        <v>#DIV/0!</v>
      </c>
      <c r="MJ49" s="62"/>
      <c r="MK49" s="8"/>
      <c r="ML49" s="7"/>
      <c r="MM49" s="2"/>
      <c r="MN49" s="62" t="e">
        <f t="shared" ref="MN49" si="1898">MN48/ML48</f>
        <v>#DIV/0!</v>
      </c>
      <c r="MO49" s="62"/>
      <c r="MP49" s="8"/>
      <c r="MQ49" s="7"/>
      <c r="MR49" s="2"/>
      <c r="MS49" s="62" t="e">
        <f t="shared" ref="MS49" si="1899">MS48/MQ48</f>
        <v>#DIV/0!</v>
      </c>
      <c r="MT49" s="62"/>
      <c r="MU49" s="8"/>
      <c r="MV49" s="7"/>
      <c r="MW49" s="2"/>
      <c r="MX49" s="62" t="e">
        <f t="shared" ref="MX49" si="1900">MX48/MV48</f>
        <v>#DIV/0!</v>
      </c>
      <c r="MY49" s="62"/>
      <c r="MZ49" s="8"/>
      <c r="NA49" s="7"/>
      <c r="NB49" s="2"/>
      <c r="NC49" s="62" t="e">
        <f t="shared" ref="NC49" si="1901">NC48/NA48</f>
        <v>#DIV/0!</v>
      </c>
      <c r="ND49" s="62"/>
      <c r="NE49" s="8"/>
      <c r="NF49" s="7"/>
      <c r="NG49" s="2"/>
      <c r="NH49" s="62" t="e">
        <f t="shared" ref="NH49" si="1902">NH48/NF48</f>
        <v>#DIV/0!</v>
      </c>
      <c r="NI49" s="62"/>
      <c r="NJ49" s="8"/>
      <c r="NK49" s="7"/>
      <c r="NL49" s="2"/>
      <c r="NM49" s="62" t="e">
        <f t="shared" ref="NM49" si="1903">NM48/NK48</f>
        <v>#DIV/0!</v>
      </c>
      <c r="NN49" s="62"/>
      <c r="NO49" s="8"/>
      <c r="NP49" s="7"/>
      <c r="NQ49" s="2"/>
      <c r="NR49" s="62" t="e">
        <f t="shared" ref="NR49" si="1904">NR48/NP48</f>
        <v>#DIV/0!</v>
      </c>
      <c r="NS49" s="62"/>
      <c r="NT49" s="8"/>
      <c r="NU49" s="7"/>
      <c r="NV49" s="2"/>
      <c r="NW49" s="62" t="e">
        <f t="shared" ref="NW49" si="1905">NW48/NU48</f>
        <v>#DIV/0!</v>
      </c>
      <c r="NX49" s="62"/>
      <c r="NY49" s="8"/>
      <c r="NZ49" s="7"/>
      <c r="OA49" s="2"/>
      <c r="OB49" s="62" t="e">
        <f t="shared" ref="OB49" si="1906">OB48/NZ48</f>
        <v>#DIV/0!</v>
      </c>
      <c r="OC49" s="62"/>
      <c r="OD49" s="8"/>
      <c r="OE49" s="7"/>
      <c r="OF49" s="2"/>
      <c r="OG49" s="62" t="e">
        <f t="shared" ref="OG49" si="1907">OG48/OE48</f>
        <v>#DIV/0!</v>
      </c>
      <c r="OH49" s="62"/>
      <c r="OI49" s="8"/>
      <c r="OJ49" s="7"/>
      <c r="OK49" s="2"/>
      <c r="OL49" s="62" t="e">
        <f t="shared" ref="OL49" si="1908">OL48/OJ48</f>
        <v>#DIV/0!</v>
      </c>
      <c r="OM49" s="62"/>
      <c r="ON49" s="8"/>
      <c r="OO49" s="7"/>
      <c r="OP49" s="2"/>
      <c r="OQ49" s="62" t="e">
        <f t="shared" ref="OQ49" si="1909">OQ48/OO48</f>
        <v>#DIV/0!</v>
      </c>
      <c r="OR49" s="62"/>
      <c r="OS49" s="8"/>
      <c r="OT49" s="7"/>
      <c r="OU49" s="2"/>
      <c r="OV49" s="62" t="e">
        <f t="shared" ref="OV49" si="1910">OV48/OT48</f>
        <v>#DIV/0!</v>
      </c>
      <c r="OW49" s="62"/>
      <c r="OX49" s="8"/>
      <c r="OY49" s="7"/>
      <c r="OZ49" s="2"/>
      <c r="PA49" s="62" t="e">
        <f t="shared" ref="PA49" si="1911">PA48/OY48</f>
        <v>#DIV/0!</v>
      </c>
      <c r="PB49" s="62"/>
      <c r="PC49" s="8"/>
      <c r="PD49" s="7"/>
      <c r="PE49" s="2"/>
      <c r="PF49" s="62" t="e">
        <f t="shared" ref="PF49" si="1912">PF48/PD48</f>
        <v>#DIV/0!</v>
      </c>
      <c r="PG49" s="62"/>
      <c r="PH49" s="8"/>
      <c r="PI49" s="7"/>
      <c r="PJ49" s="2"/>
      <c r="PK49" s="62" t="e">
        <f t="shared" ref="PK49" si="1913">PK48/PI48</f>
        <v>#DIV/0!</v>
      </c>
      <c r="PL49" s="62"/>
      <c r="PM49" s="8"/>
      <c r="PN49" s="7"/>
      <c r="PO49" s="2"/>
      <c r="PP49" s="62" t="e">
        <f t="shared" ref="PP49" si="1914">PP48/PN48</f>
        <v>#DIV/0!</v>
      </c>
      <c r="PQ49" s="62"/>
      <c r="PR49" s="8"/>
      <c r="PS49" s="7"/>
      <c r="PT49" s="2"/>
      <c r="PU49" s="62" t="e">
        <f t="shared" ref="PU49" si="1915">PU48/PS48</f>
        <v>#DIV/0!</v>
      </c>
      <c r="PV49" s="62"/>
      <c r="PW49" s="8"/>
      <c r="PX49" s="7"/>
      <c r="PY49" s="2"/>
      <c r="PZ49" s="62" t="e">
        <f t="shared" ref="PZ49" si="1916">PZ48/PX48</f>
        <v>#DIV/0!</v>
      </c>
      <c r="QA49" s="62"/>
      <c r="QB49" s="8"/>
      <c r="QC49" s="7"/>
      <c r="QD49" s="2"/>
      <c r="QE49" s="62" t="e">
        <f t="shared" ref="QE49" si="1917">QE48/QC48</f>
        <v>#DIV/0!</v>
      </c>
      <c r="QF49" s="62"/>
      <c r="QG49" s="8"/>
      <c r="QH49" s="7"/>
      <c r="QI49" s="2"/>
      <c r="QJ49" s="62" t="e">
        <f t="shared" ref="QJ49" si="1918">QJ48/QH48</f>
        <v>#DIV/0!</v>
      </c>
      <c r="QK49" s="62"/>
      <c r="QL49" s="8"/>
      <c r="QM49" s="7"/>
      <c r="QN49" s="2"/>
      <c r="QO49" s="62" t="e">
        <f t="shared" ref="QO49" si="1919">QO48/QM48</f>
        <v>#DIV/0!</v>
      </c>
      <c r="QP49" s="62"/>
      <c r="QQ49" s="8"/>
      <c r="QR49" s="7"/>
      <c r="QS49" s="2"/>
      <c r="QT49" s="62" t="e">
        <f t="shared" ref="QT49" si="1920">QT48/QR48</f>
        <v>#DIV/0!</v>
      </c>
      <c r="QU49" s="62"/>
      <c r="QV49" s="8"/>
      <c r="QW49" s="7"/>
      <c r="QX49" s="2"/>
      <c r="QY49" s="62" t="e">
        <f t="shared" ref="QY49" si="1921">QY48/QW48</f>
        <v>#DIV/0!</v>
      </c>
      <c r="QZ49" s="62"/>
      <c r="RA49" s="8"/>
      <c r="RB49" s="7"/>
      <c r="RC49" s="2"/>
      <c r="RD49" s="62" t="e">
        <f t="shared" ref="RD49" si="1922">RD48/RB48</f>
        <v>#DIV/0!</v>
      </c>
      <c r="RE49" s="62"/>
      <c r="RF49" s="8"/>
      <c r="RG49" s="7"/>
      <c r="RH49" s="2"/>
      <c r="RI49" s="62" t="e">
        <f t="shared" ref="RI49" si="1923">RI48/RG48</f>
        <v>#DIV/0!</v>
      </c>
      <c r="RJ49" s="62"/>
      <c r="RK49" s="8"/>
      <c r="RL49" s="7"/>
      <c r="RM49" s="2"/>
      <c r="RN49" s="62" t="e">
        <f t="shared" ref="RN49" si="1924">RN48/RL48</f>
        <v>#DIV/0!</v>
      </c>
      <c r="RO49" s="62"/>
      <c r="RP49" s="8"/>
      <c r="RQ49" s="7"/>
      <c r="RR49" s="2"/>
      <c r="RS49" s="62" t="e">
        <f t="shared" ref="RS49" si="1925">RS48/RQ48</f>
        <v>#DIV/0!</v>
      </c>
      <c r="RT49" s="62"/>
      <c r="RU49" s="8"/>
      <c r="RV49" s="7"/>
      <c r="RW49" s="2"/>
      <c r="RX49" s="62" t="e">
        <f t="shared" ref="RX49" si="1926">RX48/RV48</f>
        <v>#DIV/0!</v>
      </c>
      <c r="RY49" s="62"/>
      <c r="RZ49" s="8"/>
      <c r="SA49" s="7"/>
      <c r="SB49" s="2"/>
      <c r="SC49" s="62" t="e">
        <f t="shared" ref="SC49" si="1927">SC48/SA48</f>
        <v>#DIV/0!</v>
      </c>
      <c r="SD49" s="62"/>
      <c r="SE49" s="8"/>
      <c r="SF49" s="7"/>
      <c r="SG49" s="2"/>
      <c r="SH49" s="62" t="e">
        <f t="shared" ref="SH49" si="1928">SH48/SF48</f>
        <v>#DIV/0!</v>
      </c>
      <c r="SI49" s="62"/>
      <c r="SJ49" s="8"/>
      <c r="SK49" s="7"/>
      <c r="SL49" s="2"/>
      <c r="SM49" s="62" t="e">
        <f t="shared" ref="SM49" si="1929">SM48/SK48</f>
        <v>#DIV/0!</v>
      </c>
      <c r="SN49" s="62"/>
      <c r="SO49" s="8"/>
      <c r="SP49" s="7"/>
      <c r="SQ49" s="2"/>
      <c r="SR49" s="62" t="e">
        <f t="shared" ref="SR49" si="1930">SR48/SP48</f>
        <v>#DIV/0!</v>
      </c>
      <c r="SS49" s="62"/>
      <c r="ST49" s="8"/>
      <c r="SU49" s="53"/>
      <c r="SV49" s="159"/>
      <c r="SW49" s="44"/>
      <c r="SX49" s="62">
        <f>SX48/SV48</f>
        <v>1.4506100437511888</v>
      </c>
      <c r="SY49" s="62"/>
      <c r="SZ49" s="8"/>
      <c r="TA49" s="53"/>
      <c r="TB49" s="159"/>
      <c r="TC49" s="44"/>
      <c r="TD49" s="62">
        <f>TD48/TB48</f>
        <v>1.5215933293383421</v>
      </c>
      <c r="TE49" s="62"/>
      <c r="TF49" s="8"/>
      <c r="TG49" s="53"/>
      <c r="TH49" s="159"/>
      <c r="TI49" s="44"/>
      <c r="TJ49" s="62" t="e">
        <f>TJ48/TH48</f>
        <v>#DIV/0!</v>
      </c>
      <c r="TK49" s="62"/>
      <c r="TL49" s="8"/>
      <c r="TM49" s="53"/>
      <c r="TN49" s="159"/>
      <c r="TO49" s="44"/>
      <c r="TP49" s="62">
        <f>TP48/TN48</f>
        <v>1.4526831636052158</v>
      </c>
      <c r="TQ49" s="62"/>
      <c r="TR49" s="8"/>
      <c r="TS49" s="53"/>
      <c r="TT49" s="159"/>
      <c r="TU49" s="44"/>
      <c r="TV49" s="62" t="e">
        <f>TV48/TT48</f>
        <v>#DIV/0!</v>
      </c>
      <c r="TW49" s="62"/>
      <c r="TX49" s="8"/>
      <c r="TY49" s="53"/>
      <c r="TZ49" s="159"/>
      <c r="UA49" s="44"/>
      <c r="UB49" s="62">
        <f>UB48/TZ48</f>
        <v>1.4783490952326845</v>
      </c>
      <c r="UC49" s="62"/>
      <c r="UD49" s="8"/>
      <c r="UE49" s="53"/>
      <c r="UF49" s="159"/>
      <c r="UG49" s="44"/>
      <c r="UH49" s="62">
        <f>UH48/UF48</f>
        <v>1.4783310443119981</v>
      </c>
      <c r="UI49" s="62"/>
      <c r="UJ49" s="8"/>
      <c r="UK49" s="53"/>
      <c r="UL49" s="159"/>
      <c r="UM49" s="44"/>
      <c r="UN49" s="62" t="e">
        <f>UN48/UL48</f>
        <v>#DIV/0!</v>
      </c>
      <c r="UO49" s="62"/>
      <c r="UP49" s="8"/>
      <c r="UQ49" s="53"/>
      <c r="UR49" s="159"/>
      <c r="US49" s="44"/>
      <c r="UT49" s="62" t="e">
        <f>UT48/UR48</f>
        <v>#DIV/0!</v>
      </c>
      <c r="UU49" s="62"/>
      <c r="UV49" s="8"/>
      <c r="UW49" s="53"/>
      <c r="UX49" s="159"/>
      <c r="UY49" s="44"/>
      <c r="UZ49" s="62">
        <f>UZ48/UX48</f>
        <v>1.5047874254385873</v>
      </c>
      <c r="VA49" s="62"/>
      <c r="VB49" s="8"/>
      <c r="VC49" s="53"/>
      <c r="VD49" s="159"/>
      <c r="VE49" s="44"/>
      <c r="VF49" s="62" t="e">
        <f>VF48/VD48</f>
        <v>#DIV/0!</v>
      </c>
      <c r="VG49" s="62"/>
      <c r="VH49" s="8"/>
      <c r="VI49" s="53"/>
      <c r="VJ49" s="159"/>
      <c r="VK49" s="44"/>
      <c r="VL49" s="62" t="e">
        <f>VL48/VJ48</f>
        <v>#DIV/0!</v>
      </c>
      <c r="VM49" s="62"/>
      <c r="VN49" s="8"/>
      <c r="VO49" s="53"/>
    </row>
    <row r="50" spans="2:587" x14ac:dyDescent="0.2">
      <c r="C50" s="184" t="s">
        <v>22</v>
      </c>
      <c r="D50" s="7"/>
      <c r="E50" s="2"/>
      <c r="F50" s="8"/>
      <c r="G50" s="53"/>
      <c r="H50" s="164">
        <f t="shared" ref="H50:H51" si="1931">SUMIF($M$2:$S$2,H$2,$M50:$S50)/$P$13*$J$13</f>
        <v>1.7084282460136675</v>
      </c>
      <c r="I50" s="44"/>
      <c r="J50" s="44"/>
      <c r="K50" s="44"/>
      <c r="L50" s="8"/>
      <c r="M50" s="53"/>
      <c r="N50" s="164">
        <f>SUMIF($S$2:$SU$2,N$2,$S50:$SU50)</f>
        <v>30</v>
      </c>
      <c r="O50" s="44"/>
      <c r="P50" s="44"/>
      <c r="Q50" s="44"/>
      <c r="R50" s="8"/>
      <c r="S50" s="53"/>
      <c r="T50" s="96"/>
      <c r="U50" s="2"/>
      <c r="V50" s="2"/>
      <c r="W50" s="2"/>
      <c r="X50" s="8"/>
      <c r="Y50" s="96">
        <v>30</v>
      </c>
      <c r="Z50" s="2"/>
      <c r="AA50" s="2"/>
      <c r="AB50" s="2"/>
      <c r="AC50" s="8"/>
      <c r="AD50" s="96"/>
      <c r="AE50" s="2"/>
      <c r="AF50" s="2"/>
      <c r="AG50" s="2"/>
      <c r="AH50" s="8"/>
      <c r="AI50" s="96"/>
      <c r="AJ50" s="2"/>
      <c r="AK50" s="2"/>
      <c r="AL50" s="2"/>
      <c r="AM50" s="8"/>
      <c r="AN50" s="96"/>
      <c r="AO50" s="2"/>
      <c r="AP50" s="2"/>
      <c r="AQ50" s="2"/>
      <c r="AR50" s="8"/>
      <c r="AS50" s="96"/>
      <c r="AT50" s="2"/>
      <c r="AU50" s="2"/>
      <c r="AV50" s="2"/>
      <c r="AW50" s="8"/>
      <c r="AX50" s="96"/>
      <c r="AY50" s="2"/>
      <c r="AZ50" s="2"/>
      <c r="BA50" s="2"/>
      <c r="BB50" s="8"/>
      <c r="BC50" s="96"/>
      <c r="BD50" s="2"/>
      <c r="BE50" s="2"/>
      <c r="BF50" s="2"/>
      <c r="BG50" s="8"/>
      <c r="BH50" s="96"/>
      <c r="BI50" s="2"/>
      <c r="BJ50" s="2"/>
      <c r="BK50" s="2"/>
      <c r="BL50" s="8"/>
      <c r="BM50" s="96"/>
      <c r="BN50" s="2"/>
      <c r="BO50" s="2"/>
      <c r="BP50" s="2"/>
      <c r="BQ50" s="8"/>
      <c r="BR50" s="96"/>
      <c r="BS50" s="2"/>
      <c r="BT50" s="2"/>
      <c r="BU50" s="2"/>
      <c r="BV50" s="8"/>
      <c r="BW50" s="96"/>
      <c r="BX50" s="2"/>
      <c r="BY50" s="2"/>
      <c r="BZ50" s="2"/>
      <c r="CA50" s="8"/>
      <c r="CB50" s="96"/>
      <c r="CC50" s="2"/>
      <c r="CD50" s="2"/>
      <c r="CE50" s="2"/>
      <c r="CF50" s="8"/>
      <c r="CG50" s="96"/>
      <c r="CH50" s="2"/>
      <c r="CI50" s="2"/>
      <c r="CJ50" s="2"/>
      <c r="CK50" s="8"/>
      <c r="CL50" s="96"/>
      <c r="CM50" s="2"/>
      <c r="CN50" s="2"/>
      <c r="CO50" s="2"/>
      <c r="CP50" s="8"/>
      <c r="CQ50" s="96"/>
      <c r="CR50" s="2"/>
      <c r="CS50" s="2"/>
      <c r="CT50" s="2"/>
      <c r="CU50" s="8"/>
      <c r="CV50" s="96"/>
      <c r="CW50" s="2"/>
      <c r="CX50" s="2"/>
      <c r="CY50" s="2"/>
      <c r="CZ50" s="8"/>
      <c r="DA50" s="96"/>
      <c r="DB50" s="2"/>
      <c r="DC50" s="2"/>
      <c r="DD50" s="2"/>
      <c r="DE50" s="8"/>
      <c r="DF50" s="96"/>
      <c r="DG50" s="2"/>
      <c r="DH50" s="2"/>
      <c r="DI50" s="2"/>
      <c r="DJ50" s="8"/>
      <c r="DK50" s="96"/>
      <c r="DL50" s="2"/>
      <c r="DM50" s="2"/>
      <c r="DN50" s="2"/>
      <c r="DO50" s="8"/>
      <c r="DP50" s="96"/>
      <c r="DQ50" s="2"/>
      <c r="DR50" s="2"/>
      <c r="DS50" s="2"/>
      <c r="DT50" s="8"/>
      <c r="DU50" s="96"/>
      <c r="DV50" s="2"/>
      <c r="DW50" s="2"/>
      <c r="DX50" s="2"/>
      <c r="DY50" s="8"/>
      <c r="DZ50" s="96"/>
      <c r="EA50" s="2"/>
      <c r="EB50" s="2"/>
      <c r="EC50" s="2"/>
      <c r="ED50" s="8"/>
      <c r="EE50" s="96"/>
      <c r="EF50" s="2"/>
      <c r="EG50" s="2"/>
      <c r="EH50" s="2"/>
      <c r="EI50" s="8"/>
      <c r="EJ50" s="96"/>
      <c r="EK50" s="2"/>
      <c r="EL50" s="2"/>
      <c r="EM50" s="2"/>
      <c r="EN50" s="8"/>
      <c r="EO50" s="96"/>
      <c r="EP50" s="2"/>
      <c r="EQ50" s="2"/>
      <c r="ER50" s="2"/>
      <c r="ES50" s="8"/>
      <c r="ET50" s="96"/>
      <c r="EU50" s="2"/>
      <c r="EV50" s="2"/>
      <c r="EW50" s="2"/>
      <c r="EX50" s="8"/>
      <c r="EY50" s="96"/>
      <c r="EZ50" s="2"/>
      <c r="FA50" s="2"/>
      <c r="FB50" s="2"/>
      <c r="FC50" s="8"/>
      <c r="FD50" s="96"/>
      <c r="FE50" s="2"/>
      <c r="FF50" s="2"/>
      <c r="FG50" s="2"/>
      <c r="FH50" s="8"/>
      <c r="FI50" s="96"/>
      <c r="FJ50" s="2"/>
      <c r="FK50" s="2"/>
      <c r="FL50" s="2"/>
      <c r="FM50" s="8"/>
      <c r="FN50" s="96"/>
      <c r="FO50" s="2"/>
      <c r="FP50" s="2"/>
      <c r="FQ50" s="2"/>
      <c r="FR50" s="8"/>
      <c r="FS50" s="96"/>
      <c r="FT50" s="2"/>
      <c r="FU50" s="2"/>
      <c r="FV50" s="2"/>
      <c r="FW50" s="8"/>
      <c r="FX50" s="96"/>
      <c r="FY50" s="2"/>
      <c r="FZ50" s="2"/>
      <c r="GA50" s="2"/>
      <c r="GB50" s="8"/>
      <c r="GC50" s="96"/>
      <c r="GD50" s="2"/>
      <c r="GE50" s="2"/>
      <c r="GF50" s="2"/>
      <c r="GG50" s="8"/>
      <c r="GH50" s="96"/>
      <c r="GI50" s="2"/>
      <c r="GJ50" s="2"/>
      <c r="GK50" s="2"/>
      <c r="GL50" s="8"/>
      <c r="GM50" s="96"/>
      <c r="GN50" s="2"/>
      <c r="GO50" s="2"/>
      <c r="GP50" s="2"/>
      <c r="GQ50" s="8"/>
      <c r="GR50" s="96"/>
      <c r="GS50" s="2"/>
      <c r="GT50" s="2"/>
      <c r="GU50" s="2"/>
      <c r="GV50" s="8"/>
      <c r="GW50" s="96"/>
      <c r="GX50" s="2"/>
      <c r="GY50" s="2"/>
      <c r="GZ50" s="2"/>
      <c r="HA50" s="8"/>
      <c r="HB50" s="96"/>
      <c r="HC50" s="2"/>
      <c r="HD50" s="2"/>
      <c r="HE50" s="2"/>
      <c r="HF50" s="8"/>
      <c r="HG50" s="96"/>
      <c r="HH50" s="2"/>
      <c r="HI50" s="2"/>
      <c r="HJ50" s="2"/>
      <c r="HK50" s="8"/>
      <c r="HL50" s="96"/>
      <c r="HM50" s="2"/>
      <c r="HN50" s="2"/>
      <c r="HO50" s="2"/>
      <c r="HP50" s="8"/>
      <c r="HQ50" s="96"/>
      <c r="HR50" s="2"/>
      <c r="HS50" s="2"/>
      <c r="HT50" s="2"/>
      <c r="HU50" s="8"/>
      <c r="HV50" s="96"/>
      <c r="HW50" s="2"/>
      <c r="HX50" s="2"/>
      <c r="HY50" s="2"/>
      <c r="HZ50" s="8"/>
      <c r="IA50" s="96"/>
      <c r="IB50" s="2"/>
      <c r="IC50" s="2"/>
      <c r="ID50" s="2"/>
      <c r="IE50" s="8"/>
      <c r="IF50" s="96"/>
      <c r="IG50" s="2"/>
      <c r="IH50" s="2"/>
      <c r="II50" s="2"/>
      <c r="IJ50" s="8"/>
      <c r="IK50" s="96"/>
      <c r="IL50" s="2"/>
      <c r="IM50" s="2"/>
      <c r="IN50" s="2"/>
      <c r="IO50" s="8"/>
      <c r="IP50" s="96"/>
      <c r="IQ50" s="2"/>
      <c r="IR50" s="2"/>
      <c r="IS50" s="2"/>
      <c r="IT50" s="8"/>
      <c r="IU50" s="96"/>
      <c r="IV50" s="2"/>
      <c r="IW50" s="2"/>
      <c r="IX50" s="2"/>
      <c r="IY50" s="8"/>
      <c r="IZ50" s="96"/>
      <c r="JA50" s="2"/>
      <c r="JB50" s="2"/>
      <c r="JC50" s="2"/>
      <c r="JD50" s="8"/>
      <c r="JE50" s="96"/>
      <c r="JF50" s="2"/>
      <c r="JG50" s="2"/>
      <c r="JH50" s="2"/>
      <c r="JI50" s="8"/>
      <c r="JJ50" s="96"/>
      <c r="JK50" s="2"/>
      <c r="JL50" s="2"/>
      <c r="JM50" s="2"/>
      <c r="JN50" s="8"/>
      <c r="JO50" s="96"/>
      <c r="JP50" s="2"/>
      <c r="JQ50" s="2"/>
      <c r="JR50" s="2"/>
      <c r="JS50" s="8"/>
      <c r="JT50" s="96"/>
      <c r="JU50" s="2"/>
      <c r="JV50" s="2"/>
      <c r="JW50" s="2"/>
      <c r="JX50" s="8"/>
      <c r="JY50" s="96"/>
      <c r="JZ50" s="2"/>
      <c r="KA50" s="2"/>
      <c r="KB50" s="2"/>
      <c r="KC50" s="8"/>
      <c r="KD50" s="96"/>
      <c r="KE50" s="2"/>
      <c r="KF50" s="2"/>
      <c r="KG50" s="2"/>
      <c r="KH50" s="8"/>
      <c r="KI50" s="96"/>
      <c r="KJ50" s="2"/>
      <c r="KK50" s="2"/>
      <c r="KL50" s="2"/>
      <c r="KM50" s="8"/>
      <c r="KN50" s="96"/>
      <c r="KO50" s="2"/>
      <c r="KP50" s="2"/>
      <c r="KQ50" s="2"/>
      <c r="KR50" s="8"/>
      <c r="KS50" s="96"/>
      <c r="KT50" s="2"/>
      <c r="KU50" s="2"/>
      <c r="KV50" s="2"/>
      <c r="KW50" s="8"/>
      <c r="KX50" s="96"/>
      <c r="KY50" s="2"/>
      <c r="KZ50" s="2"/>
      <c r="LA50" s="2"/>
      <c r="LB50" s="8"/>
      <c r="LC50" s="96"/>
      <c r="LD50" s="2"/>
      <c r="LE50" s="2"/>
      <c r="LF50" s="2"/>
      <c r="LG50" s="8"/>
      <c r="LH50" s="96"/>
      <c r="LI50" s="2"/>
      <c r="LJ50" s="2"/>
      <c r="LK50" s="2"/>
      <c r="LL50" s="8"/>
      <c r="LM50" s="96"/>
      <c r="LN50" s="2"/>
      <c r="LO50" s="2"/>
      <c r="LP50" s="2"/>
      <c r="LQ50" s="8"/>
      <c r="LR50" s="96"/>
      <c r="LS50" s="2"/>
      <c r="LT50" s="2"/>
      <c r="LU50" s="2"/>
      <c r="LV50" s="8"/>
      <c r="LW50" s="96"/>
      <c r="LX50" s="2"/>
      <c r="LY50" s="2"/>
      <c r="LZ50" s="2"/>
      <c r="MA50" s="8"/>
      <c r="MB50" s="96"/>
      <c r="MC50" s="2"/>
      <c r="MD50" s="2"/>
      <c r="ME50" s="2"/>
      <c r="MF50" s="8"/>
      <c r="MG50" s="96"/>
      <c r="MH50" s="2"/>
      <c r="MI50" s="2"/>
      <c r="MJ50" s="2"/>
      <c r="MK50" s="8"/>
      <c r="ML50" s="96"/>
      <c r="MM50" s="2"/>
      <c r="MN50" s="2"/>
      <c r="MO50" s="2"/>
      <c r="MP50" s="8"/>
      <c r="MQ50" s="96"/>
      <c r="MR50" s="2"/>
      <c r="MS50" s="2"/>
      <c r="MT50" s="2"/>
      <c r="MU50" s="8"/>
      <c r="MV50" s="96"/>
      <c r="MW50" s="2"/>
      <c r="MX50" s="2"/>
      <c r="MY50" s="2"/>
      <c r="MZ50" s="8"/>
      <c r="NA50" s="96"/>
      <c r="NB50" s="2"/>
      <c r="NC50" s="2"/>
      <c r="ND50" s="2"/>
      <c r="NE50" s="8"/>
      <c r="NF50" s="96"/>
      <c r="NG50" s="2"/>
      <c r="NH50" s="2"/>
      <c r="NI50" s="2"/>
      <c r="NJ50" s="8"/>
      <c r="NK50" s="96"/>
      <c r="NL50" s="2"/>
      <c r="NM50" s="2"/>
      <c r="NN50" s="2"/>
      <c r="NO50" s="8"/>
      <c r="NP50" s="96"/>
      <c r="NQ50" s="2"/>
      <c r="NR50" s="2"/>
      <c r="NS50" s="2"/>
      <c r="NT50" s="8"/>
      <c r="NU50" s="96"/>
      <c r="NV50" s="2"/>
      <c r="NW50" s="2"/>
      <c r="NX50" s="2"/>
      <c r="NY50" s="8"/>
      <c r="NZ50" s="96"/>
      <c r="OA50" s="2"/>
      <c r="OB50" s="2"/>
      <c r="OC50" s="2"/>
      <c r="OD50" s="8"/>
      <c r="OE50" s="96"/>
      <c r="OF50" s="2"/>
      <c r="OG50" s="2"/>
      <c r="OH50" s="2"/>
      <c r="OI50" s="8"/>
      <c r="OJ50" s="96"/>
      <c r="OK50" s="2"/>
      <c r="OL50" s="2"/>
      <c r="OM50" s="2"/>
      <c r="ON50" s="8"/>
      <c r="OO50" s="96"/>
      <c r="OP50" s="2"/>
      <c r="OQ50" s="2"/>
      <c r="OR50" s="2"/>
      <c r="OS50" s="8"/>
      <c r="OT50" s="96"/>
      <c r="OU50" s="2"/>
      <c r="OV50" s="2"/>
      <c r="OW50" s="2"/>
      <c r="OX50" s="8"/>
      <c r="OY50" s="96"/>
      <c r="OZ50" s="2"/>
      <c r="PA50" s="2"/>
      <c r="PB50" s="2"/>
      <c r="PC50" s="8"/>
      <c r="PD50" s="96"/>
      <c r="PE50" s="2"/>
      <c r="PF50" s="2"/>
      <c r="PG50" s="2"/>
      <c r="PH50" s="8"/>
      <c r="PI50" s="96"/>
      <c r="PJ50" s="2"/>
      <c r="PK50" s="2"/>
      <c r="PL50" s="2"/>
      <c r="PM50" s="8"/>
      <c r="PN50" s="96"/>
      <c r="PO50" s="2"/>
      <c r="PP50" s="2"/>
      <c r="PQ50" s="2"/>
      <c r="PR50" s="8"/>
      <c r="PS50" s="96"/>
      <c r="PT50" s="2"/>
      <c r="PU50" s="2"/>
      <c r="PV50" s="2"/>
      <c r="PW50" s="8"/>
      <c r="PX50" s="96"/>
      <c r="PY50" s="2"/>
      <c r="PZ50" s="2"/>
      <c r="QA50" s="2"/>
      <c r="QB50" s="8"/>
      <c r="QC50" s="96"/>
      <c r="QD50" s="2"/>
      <c r="QE50" s="2"/>
      <c r="QF50" s="2"/>
      <c r="QG50" s="8"/>
      <c r="QH50" s="96"/>
      <c r="QI50" s="2"/>
      <c r="QJ50" s="2"/>
      <c r="QK50" s="2"/>
      <c r="QL50" s="8"/>
      <c r="QM50" s="96"/>
      <c r="QN50" s="2"/>
      <c r="QO50" s="2"/>
      <c r="QP50" s="2"/>
      <c r="QQ50" s="8"/>
      <c r="QR50" s="96"/>
      <c r="QS50" s="2"/>
      <c r="QT50" s="2"/>
      <c r="QU50" s="2"/>
      <c r="QV50" s="8"/>
      <c r="QW50" s="96"/>
      <c r="QX50" s="2"/>
      <c r="QY50" s="2"/>
      <c r="QZ50" s="2"/>
      <c r="RA50" s="8"/>
      <c r="RB50" s="96"/>
      <c r="RC50" s="2"/>
      <c r="RD50" s="2"/>
      <c r="RE50" s="2"/>
      <c r="RF50" s="8"/>
      <c r="RG50" s="96"/>
      <c r="RH50" s="2"/>
      <c r="RI50" s="2"/>
      <c r="RJ50" s="2"/>
      <c r="RK50" s="8"/>
      <c r="RL50" s="96"/>
      <c r="RM50" s="2"/>
      <c r="RN50" s="2"/>
      <c r="RO50" s="2"/>
      <c r="RP50" s="8"/>
      <c r="RQ50" s="96"/>
      <c r="RR50" s="2"/>
      <c r="RS50" s="2"/>
      <c r="RT50" s="2"/>
      <c r="RU50" s="8"/>
      <c r="RV50" s="96"/>
      <c r="RW50" s="2"/>
      <c r="RX50" s="2"/>
      <c r="RY50" s="2"/>
      <c r="RZ50" s="8"/>
      <c r="SA50" s="96"/>
      <c r="SB50" s="2"/>
      <c r="SC50" s="2"/>
      <c r="SD50" s="2"/>
      <c r="SE50" s="8"/>
      <c r="SF50" s="96"/>
      <c r="SG50" s="2"/>
      <c r="SH50" s="2"/>
      <c r="SI50" s="2"/>
      <c r="SJ50" s="8"/>
      <c r="SK50" s="96"/>
      <c r="SL50" s="2"/>
      <c r="SM50" s="2"/>
      <c r="SN50" s="2"/>
      <c r="SO50" s="8"/>
      <c r="SP50" s="96"/>
      <c r="SQ50" s="2"/>
      <c r="SR50" s="2"/>
      <c r="SS50" s="2"/>
      <c r="ST50" s="8"/>
      <c r="SU50" s="53"/>
      <c r="SV50" s="164">
        <f>SUMIFS($S50:$SU50,$S$2:$SU$2,SV$2,$S$1:$SU$1,SW$11)/SX$1*SX$13</f>
        <v>0</v>
      </c>
      <c r="SW50" s="44"/>
      <c r="SX50" s="44"/>
      <c r="SY50" s="44"/>
      <c r="SZ50" s="8"/>
      <c r="TA50" s="53"/>
      <c r="TB50" s="164">
        <f>SUMIFS($S50:$SU50,$S$2:$SU$2,TB$2,$S$1:$SU$1,TC$11)/TD$1*TD$13</f>
        <v>10</v>
      </c>
      <c r="TC50" s="44"/>
      <c r="TD50" s="44"/>
      <c r="TE50" s="44"/>
      <c r="TF50" s="8"/>
      <c r="TG50" s="53"/>
      <c r="TH50" s="164" t="e">
        <f>SUMIFS($S50:$SU50,$S$2:$SU$2,TH$2,$S$1:$SU$1,TI$11)/TJ$1*TJ$13</f>
        <v>#DIV/0!</v>
      </c>
      <c r="TI50" s="44"/>
      <c r="TJ50" s="44"/>
      <c r="TK50" s="44"/>
      <c r="TL50" s="8"/>
      <c r="TM50" s="53"/>
      <c r="TN50" s="164">
        <f>SUMIFS($S50:$SU50,$S$2:$SU$2,TN$2,$S$1:$SU$1,TO$11)/TP$1*TP$13</f>
        <v>0</v>
      </c>
      <c r="TO50" s="44"/>
      <c r="TP50" s="44"/>
      <c r="TQ50" s="44"/>
      <c r="TR50" s="8"/>
      <c r="TS50" s="53"/>
      <c r="TT50" s="164" t="e">
        <f>SUMIFS($S50:$SU50,$S$2:$SU$2,TT$2,$S$1:$SU$1,TU$11)/TV$1*TV$13</f>
        <v>#DIV/0!</v>
      </c>
      <c r="TU50" s="44"/>
      <c r="TV50" s="44"/>
      <c r="TW50" s="44"/>
      <c r="TX50" s="8"/>
      <c r="TY50" s="53"/>
      <c r="TZ50" s="164">
        <f>SUMIFS($S50:$SU50,$S$2:$SU$2,TZ$2,$S$1:$SU$1,UA$11)/UB$1*UB$13</f>
        <v>0</v>
      </c>
      <c r="UA50" s="44"/>
      <c r="UB50" s="44"/>
      <c r="UC50" s="44"/>
      <c r="UD50" s="8"/>
      <c r="UE50" s="53"/>
      <c r="UF50" s="164">
        <f>SUMIFS($S50:$SU50,$S$2:$SU$2,UF$2,$S$1:$SU$1,UG$11)/UH$1*UH$13</f>
        <v>0</v>
      </c>
      <c r="UG50" s="44"/>
      <c r="UH50" s="44"/>
      <c r="UI50" s="44"/>
      <c r="UJ50" s="8"/>
      <c r="UK50" s="53"/>
      <c r="UL50" s="164" t="e">
        <f>SUMIFS($S50:$SU50,$S$2:$SU$2,UL$2,$S$1:$SU$1,UM$11)/UN$1*UN$13</f>
        <v>#DIV/0!</v>
      </c>
      <c r="UM50" s="44"/>
      <c r="UN50" s="44"/>
      <c r="UO50" s="44"/>
      <c r="UP50" s="8"/>
      <c r="UQ50" s="53"/>
      <c r="UR50" s="164" t="e">
        <f>SUMIFS($S50:$SU50,$S$2:$SU$2,UR$2,$S$1:$SU$1,US$11)/UT$1*UT$13</f>
        <v>#DIV/0!</v>
      </c>
      <c r="US50" s="44"/>
      <c r="UT50" s="44"/>
      <c r="UU50" s="44"/>
      <c r="UV50" s="8"/>
      <c r="UW50" s="53"/>
      <c r="UX50" s="164">
        <f>SUMIFS($S50:$SU50,$S$2:$SU$2,UX$2,$S$1:$SU$1,UY$11)/UZ$1*UZ$13</f>
        <v>0</v>
      </c>
      <c r="UY50" s="44"/>
      <c r="UZ50" s="44"/>
      <c r="VA50" s="44"/>
      <c r="VB50" s="8"/>
      <c r="VC50" s="53"/>
      <c r="VD50" s="164" t="e">
        <f>SUMIFS($S50:$SU50,$S$2:$SU$2,VD$2,$S$1:$SU$1,VE$11)/VF$1*VF$13</f>
        <v>#DIV/0!</v>
      </c>
      <c r="VE50" s="44"/>
      <c r="VF50" s="44"/>
      <c r="VG50" s="44"/>
      <c r="VH50" s="8"/>
      <c r="VI50" s="53"/>
      <c r="VJ50" s="164" t="e">
        <f>SUMIFS($S50:$SU50,$S$2:$SU$2,VJ$2,$S$1:$SU$1,VK$11)/VL$1*VL$13</f>
        <v>#DIV/0!</v>
      </c>
      <c r="VK50" s="44"/>
      <c r="VL50" s="44"/>
      <c r="VM50" s="44"/>
      <c r="VN50" s="8"/>
      <c r="VO50" s="53"/>
    </row>
    <row r="51" spans="2:587" x14ac:dyDescent="0.2">
      <c r="C51" s="251" t="s">
        <v>254</v>
      </c>
      <c r="D51" s="7"/>
      <c r="E51" s="2"/>
      <c r="F51" s="8"/>
      <c r="G51" s="53"/>
      <c r="H51" s="164">
        <f t="shared" si="1931"/>
        <v>0</v>
      </c>
      <c r="I51" s="44"/>
      <c r="J51" s="44"/>
      <c r="K51" s="44"/>
      <c r="L51" s="8"/>
      <c r="M51" s="53"/>
      <c r="N51" s="164">
        <f>SUMIF($S$2:$SU$2,N$2,$S51:$SU51)</f>
        <v>0</v>
      </c>
      <c r="O51" s="44"/>
      <c r="P51" s="44"/>
      <c r="Q51" s="44"/>
      <c r="R51" s="8"/>
      <c r="S51" s="53"/>
      <c r="T51" s="96"/>
      <c r="U51" s="2"/>
      <c r="V51" s="2"/>
      <c r="W51" s="2"/>
      <c r="X51" s="8"/>
      <c r="Y51" s="96"/>
      <c r="Z51" s="2"/>
      <c r="AA51" s="2"/>
      <c r="AB51" s="2"/>
      <c r="AC51" s="8"/>
      <c r="AD51" s="96"/>
      <c r="AE51" s="2"/>
      <c r="AF51" s="2"/>
      <c r="AG51" s="2"/>
      <c r="AH51" s="8"/>
      <c r="AI51" s="96"/>
      <c r="AJ51" s="2"/>
      <c r="AK51" s="2"/>
      <c r="AL51" s="2"/>
      <c r="AM51" s="8"/>
      <c r="AN51" s="96"/>
      <c r="AO51" s="2"/>
      <c r="AP51" s="2"/>
      <c r="AQ51" s="2"/>
      <c r="AR51" s="8"/>
      <c r="AS51" s="96"/>
      <c r="AT51" s="2"/>
      <c r="AU51" s="2"/>
      <c r="AV51" s="2"/>
      <c r="AW51" s="8"/>
      <c r="AX51" s="96"/>
      <c r="AY51" s="2"/>
      <c r="AZ51" s="2"/>
      <c r="BA51" s="2"/>
      <c r="BB51" s="8"/>
      <c r="BC51" s="96"/>
      <c r="BD51" s="2"/>
      <c r="BE51" s="2"/>
      <c r="BF51" s="2"/>
      <c r="BG51" s="8"/>
      <c r="BH51" s="96"/>
      <c r="BI51" s="2"/>
      <c r="BJ51" s="2"/>
      <c r="BK51" s="2"/>
      <c r="BL51" s="8"/>
      <c r="BM51" s="96"/>
      <c r="BN51" s="2"/>
      <c r="BO51" s="2"/>
      <c r="BP51" s="2"/>
      <c r="BQ51" s="8"/>
      <c r="BR51" s="96"/>
      <c r="BS51" s="2"/>
      <c r="BT51" s="2"/>
      <c r="BU51" s="2"/>
      <c r="BV51" s="8"/>
      <c r="BW51" s="96"/>
      <c r="BX51" s="2"/>
      <c r="BY51" s="2"/>
      <c r="BZ51" s="2"/>
      <c r="CA51" s="8"/>
      <c r="CB51" s="96"/>
      <c r="CC51" s="2"/>
      <c r="CD51" s="2"/>
      <c r="CE51" s="2"/>
      <c r="CF51" s="8"/>
      <c r="CG51" s="96"/>
      <c r="CH51" s="2"/>
      <c r="CI51" s="2"/>
      <c r="CJ51" s="2"/>
      <c r="CK51" s="8"/>
      <c r="CL51" s="96"/>
      <c r="CM51" s="2"/>
      <c r="CN51" s="2"/>
      <c r="CO51" s="2"/>
      <c r="CP51" s="8"/>
      <c r="CQ51" s="96"/>
      <c r="CR51" s="2"/>
      <c r="CS51" s="2"/>
      <c r="CT51" s="2"/>
      <c r="CU51" s="8"/>
      <c r="CV51" s="96"/>
      <c r="CW51" s="2"/>
      <c r="CX51" s="2"/>
      <c r="CY51" s="2"/>
      <c r="CZ51" s="8"/>
      <c r="DA51" s="96"/>
      <c r="DB51" s="2"/>
      <c r="DC51" s="2"/>
      <c r="DD51" s="2"/>
      <c r="DE51" s="8"/>
      <c r="DF51" s="96"/>
      <c r="DG51" s="2"/>
      <c r="DH51" s="2"/>
      <c r="DI51" s="2"/>
      <c r="DJ51" s="8"/>
      <c r="DK51" s="96"/>
      <c r="DL51" s="2"/>
      <c r="DM51" s="2"/>
      <c r="DN51" s="2"/>
      <c r="DO51" s="8"/>
      <c r="DP51" s="96"/>
      <c r="DQ51" s="2"/>
      <c r="DR51" s="2"/>
      <c r="DS51" s="2"/>
      <c r="DT51" s="8"/>
      <c r="DU51" s="96"/>
      <c r="DV51" s="2"/>
      <c r="DW51" s="2"/>
      <c r="DX51" s="2"/>
      <c r="DY51" s="8"/>
      <c r="DZ51" s="96"/>
      <c r="EA51" s="2"/>
      <c r="EB51" s="2"/>
      <c r="EC51" s="2"/>
      <c r="ED51" s="8"/>
      <c r="EE51" s="96"/>
      <c r="EF51" s="2"/>
      <c r="EG51" s="2"/>
      <c r="EH51" s="2"/>
      <c r="EI51" s="8"/>
      <c r="EJ51" s="96"/>
      <c r="EK51" s="2"/>
      <c r="EL51" s="2"/>
      <c r="EM51" s="2"/>
      <c r="EN51" s="8"/>
      <c r="EO51" s="96"/>
      <c r="EP51" s="2"/>
      <c r="EQ51" s="2"/>
      <c r="ER51" s="2"/>
      <c r="ES51" s="8"/>
      <c r="ET51" s="96"/>
      <c r="EU51" s="2"/>
      <c r="EV51" s="2"/>
      <c r="EW51" s="2"/>
      <c r="EX51" s="8"/>
      <c r="EY51" s="96"/>
      <c r="EZ51" s="2"/>
      <c r="FA51" s="2"/>
      <c r="FB51" s="2"/>
      <c r="FC51" s="8"/>
      <c r="FD51" s="96"/>
      <c r="FE51" s="2"/>
      <c r="FF51" s="2"/>
      <c r="FG51" s="2"/>
      <c r="FH51" s="8"/>
      <c r="FI51" s="96"/>
      <c r="FJ51" s="2"/>
      <c r="FK51" s="2"/>
      <c r="FL51" s="2"/>
      <c r="FM51" s="8"/>
      <c r="FN51" s="96"/>
      <c r="FO51" s="2"/>
      <c r="FP51" s="2"/>
      <c r="FQ51" s="2"/>
      <c r="FR51" s="8"/>
      <c r="FS51" s="96"/>
      <c r="FT51" s="2"/>
      <c r="FU51" s="2"/>
      <c r="FV51" s="2"/>
      <c r="FW51" s="8"/>
      <c r="FX51" s="96"/>
      <c r="FY51" s="2"/>
      <c r="FZ51" s="2"/>
      <c r="GA51" s="2"/>
      <c r="GB51" s="8"/>
      <c r="GC51" s="96"/>
      <c r="GD51" s="2"/>
      <c r="GE51" s="2"/>
      <c r="GF51" s="2"/>
      <c r="GG51" s="8"/>
      <c r="GH51" s="96"/>
      <c r="GI51" s="2"/>
      <c r="GJ51" s="2"/>
      <c r="GK51" s="2"/>
      <c r="GL51" s="8"/>
      <c r="GM51" s="96"/>
      <c r="GN51" s="2"/>
      <c r="GO51" s="2"/>
      <c r="GP51" s="2"/>
      <c r="GQ51" s="8"/>
      <c r="GR51" s="96"/>
      <c r="GS51" s="2"/>
      <c r="GT51" s="2"/>
      <c r="GU51" s="2"/>
      <c r="GV51" s="8"/>
      <c r="GW51" s="96"/>
      <c r="GX51" s="2"/>
      <c r="GY51" s="2"/>
      <c r="GZ51" s="2"/>
      <c r="HA51" s="8"/>
      <c r="HB51" s="96"/>
      <c r="HC51" s="2"/>
      <c r="HD51" s="2"/>
      <c r="HE51" s="2"/>
      <c r="HF51" s="8"/>
      <c r="HG51" s="96"/>
      <c r="HH51" s="2"/>
      <c r="HI51" s="2"/>
      <c r="HJ51" s="2"/>
      <c r="HK51" s="8"/>
      <c r="HL51" s="96"/>
      <c r="HM51" s="2"/>
      <c r="HN51" s="2"/>
      <c r="HO51" s="2"/>
      <c r="HP51" s="8"/>
      <c r="HQ51" s="96"/>
      <c r="HR51" s="2"/>
      <c r="HS51" s="2"/>
      <c r="HT51" s="2"/>
      <c r="HU51" s="8"/>
      <c r="HV51" s="96"/>
      <c r="HW51" s="2"/>
      <c r="HX51" s="2"/>
      <c r="HY51" s="2"/>
      <c r="HZ51" s="8"/>
      <c r="IA51" s="96"/>
      <c r="IB51" s="2"/>
      <c r="IC51" s="2"/>
      <c r="ID51" s="2"/>
      <c r="IE51" s="8"/>
      <c r="IF51" s="96"/>
      <c r="IG51" s="2"/>
      <c r="IH51" s="2"/>
      <c r="II51" s="2"/>
      <c r="IJ51" s="8"/>
      <c r="IK51" s="96"/>
      <c r="IL51" s="2"/>
      <c r="IM51" s="2"/>
      <c r="IN51" s="2"/>
      <c r="IO51" s="8"/>
      <c r="IP51" s="96"/>
      <c r="IQ51" s="2"/>
      <c r="IR51" s="2"/>
      <c r="IS51" s="2"/>
      <c r="IT51" s="8"/>
      <c r="IU51" s="96"/>
      <c r="IV51" s="2"/>
      <c r="IW51" s="2"/>
      <c r="IX51" s="2"/>
      <c r="IY51" s="8"/>
      <c r="IZ51" s="96"/>
      <c r="JA51" s="2"/>
      <c r="JB51" s="2"/>
      <c r="JC51" s="2"/>
      <c r="JD51" s="8"/>
      <c r="JE51" s="96"/>
      <c r="JF51" s="2"/>
      <c r="JG51" s="2"/>
      <c r="JH51" s="2"/>
      <c r="JI51" s="8"/>
      <c r="JJ51" s="96"/>
      <c r="JK51" s="2"/>
      <c r="JL51" s="2"/>
      <c r="JM51" s="2"/>
      <c r="JN51" s="8"/>
      <c r="JO51" s="96"/>
      <c r="JP51" s="2"/>
      <c r="JQ51" s="2"/>
      <c r="JR51" s="2"/>
      <c r="JS51" s="8"/>
      <c r="JT51" s="96"/>
      <c r="JU51" s="2"/>
      <c r="JV51" s="2"/>
      <c r="JW51" s="2"/>
      <c r="JX51" s="8"/>
      <c r="JY51" s="96"/>
      <c r="JZ51" s="2"/>
      <c r="KA51" s="2"/>
      <c r="KB51" s="2"/>
      <c r="KC51" s="8"/>
      <c r="KD51" s="96"/>
      <c r="KE51" s="2"/>
      <c r="KF51" s="2"/>
      <c r="KG51" s="2"/>
      <c r="KH51" s="8"/>
      <c r="KI51" s="96"/>
      <c r="KJ51" s="2"/>
      <c r="KK51" s="2"/>
      <c r="KL51" s="2"/>
      <c r="KM51" s="8"/>
      <c r="KN51" s="96"/>
      <c r="KO51" s="2"/>
      <c r="KP51" s="2"/>
      <c r="KQ51" s="2"/>
      <c r="KR51" s="8"/>
      <c r="KS51" s="96"/>
      <c r="KT51" s="2"/>
      <c r="KU51" s="2"/>
      <c r="KV51" s="2"/>
      <c r="KW51" s="8"/>
      <c r="KX51" s="96"/>
      <c r="KY51" s="2"/>
      <c r="KZ51" s="2"/>
      <c r="LA51" s="2"/>
      <c r="LB51" s="8"/>
      <c r="LC51" s="96"/>
      <c r="LD51" s="2"/>
      <c r="LE51" s="2"/>
      <c r="LF51" s="2"/>
      <c r="LG51" s="8"/>
      <c r="LH51" s="96"/>
      <c r="LI51" s="2"/>
      <c r="LJ51" s="2"/>
      <c r="LK51" s="2"/>
      <c r="LL51" s="8"/>
      <c r="LM51" s="96"/>
      <c r="LN51" s="2"/>
      <c r="LO51" s="2"/>
      <c r="LP51" s="2"/>
      <c r="LQ51" s="8"/>
      <c r="LR51" s="96"/>
      <c r="LS51" s="2"/>
      <c r="LT51" s="2"/>
      <c r="LU51" s="2"/>
      <c r="LV51" s="8"/>
      <c r="LW51" s="96"/>
      <c r="LX51" s="2"/>
      <c r="LY51" s="2"/>
      <c r="LZ51" s="2"/>
      <c r="MA51" s="8"/>
      <c r="MB51" s="96"/>
      <c r="MC51" s="2"/>
      <c r="MD51" s="2"/>
      <c r="ME51" s="2"/>
      <c r="MF51" s="8"/>
      <c r="MG51" s="96"/>
      <c r="MH51" s="2"/>
      <c r="MI51" s="2"/>
      <c r="MJ51" s="2"/>
      <c r="MK51" s="8"/>
      <c r="ML51" s="96"/>
      <c r="MM51" s="2"/>
      <c r="MN51" s="2"/>
      <c r="MO51" s="2"/>
      <c r="MP51" s="8"/>
      <c r="MQ51" s="96"/>
      <c r="MR51" s="2"/>
      <c r="MS51" s="2"/>
      <c r="MT51" s="2"/>
      <c r="MU51" s="8"/>
      <c r="MV51" s="96"/>
      <c r="MW51" s="2"/>
      <c r="MX51" s="2"/>
      <c r="MY51" s="2"/>
      <c r="MZ51" s="8"/>
      <c r="NA51" s="96"/>
      <c r="NB51" s="2"/>
      <c r="NC51" s="2"/>
      <c r="ND51" s="2"/>
      <c r="NE51" s="8"/>
      <c r="NF51" s="96"/>
      <c r="NG51" s="2"/>
      <c r="NH51" s="2"/>
      <c r="NI51" s="2"/>
      <c r="NJ51" s="8"/>
      <c r="NK51" s="96"/>
      <c r="NL51" s="2"/>
      <c r="NM51" s="2"/>
      <c r="NN51" s="2"/>
      <c r="NO51" s="8"/>
      <c r="NP51" s="96"/>
      <c r="NQ51" s="2"/>
      <c r="NR51" s="2"/>
      <c r="NS51" s="2"/>
      <c r="NT51" s="8"/>
      <c r="NU51" s="96"/>
      <c r="NV51" s="2"/>
      <c r="NW51" s="2"/>
      <c r="NX51" s="2"/>
      <c r="NY51" s="8"/>
      <c r="NZ51" s="96"/>
      <c r="OA51" s="2"/>
      <c r="OB51" s="2"/>
      <c r="OC51" s="2"/>
      <c r="OD51" s="8"/>
      <c r="OE51" s="96"/>
      <c r="OF51" s="2"/>
      <c r="OG51" s="2"/>
      <c r="OH51" s="2"/>
      <c r="OI51" s="8"/>
      <c r="OJ51" s="96"/>
      <c r="OK51" s="2"/>
      <c r="OL51" s="2"/>
      <c r="OM51" s="2"/>
      <c r="ON51" s="8"/>
      <c r="OO51" s="96"/>
      <c r="OP51" s="2"/>
      <c r="OQ51" s="2"/>
      <c r="OR51" s="2"/>
      <c r="OS51" s="8"/>
      <c r="OT51" s="96"/>
      <c r="OU51" s="2"/>
      <c r="OV51" s="2"/>
      <c r="OW51" s="2"/>
      <c r="OX51" s="8"/>
      <c r="OY51" s="96"/>
      <c r="OZ51" s="2"/>
      <c r="PA51" s="2"/>
      <c r="PB51" s="2"/>
      <c r="PC51" s="8"/>
      <c r="PD51" s="96"/>
      <c r="PE51" s="2"/>
      <c r="PF51" s="2"/>
      <c r="PG51" s="2"/>
      <c r="PH51" s="8"/>
      <c r="PI51" s="96"/>
      <c r="PJ51" s="2"/>
      <c r="PK51" s="2"/>
      <c r="PL51" s="2"/>
      <c r="PM51" s="8"/>
      <c r="PN51" s="96"/>
      <c r="PO51" s="2"/>
      <c r="PP51" s="2"/>
      <c r="PQ51" s="2"/>
      <c r="PR51" s="8"/>
      <c r="PS51" s="96"/>
      <c r="PT51" s="2"/>
      <c r="PU51" s="2"/>
      <c r="PV51" s="2"/>
      <c r="PW51" s="8"/>
      <c r="PX51" s="96"/>
      <c r="PY51" s="2"/>
      <c r="PZ51" s="2"/>
      <c r="QA51" s="2"/>
      <c r="QB51" s="8"/>
      <c r="QC51" s="96"/>
      <c r="QD51" s="2"/>
      <c r="QE51" s="2"/>
      <c r="QF51" s="2"/>
      <c r="QG51" s="8"/>
      <c r="QH51" s="96"/>
      <c r="QI51" s="2"/>
      <c r="QJ51" s="2"/>
      <c r="QK51" s="2"/>
      <c r="QL51" s="8"/>
      <c r="QM51" s="96"/>
      <c r="QN51" s="2"/>
      <c r="QO51" s="2"/>
      <c r="QP51" s="2"/>
      <c r="QQ51" s="8"/>
      <c r="QR51" s="96"/>
      <c r="QS51" s="2"/>
      <c r="QT51" s="2"/>
      <c r="QU51" s="2"/>
      <c r="QV51" s="8"/>
      <c r="QW51" s="96"/>
      <c r="QX51" s="2"/>
      <c r="QY51" s="2"/>
      <c r="QZ51" s="2"/>
      <c r="RA51" s="8"/>
      <c r="RB51" s="96"/>
      <c r="RC51" s="2"/>
      <c r="RD51" s="2"/>
      <c r="RE51" s="2"/>
      <c r="RF51" s="8"/>
      <c r="RG51" s="96"/>
      <c r="RH51" s="2"/>
      <c r="RI51" s="2"/>
      <c r="RJ51" s="2"/>
      <c r="RK51" s="8"/>
      <c r="RL51" s="96"/>
      <c r="RM51" s="2"/>
      <c r="RN51" s="2"/>
      <c r="RO51" s="2"/>
      <c r="RP51" s="8"/>
      <c r="RQ51" s="96"/>
      <c r="RR51" s="2"/>
      <c r="RS51" s="2"/>
      <c r="RT51" s="2"/>
      <c r="RU51" s="8"/>
      <c r="RV51" s="96"/>
      <c r="RW51" s="2"/>
      <c r="RX51" s="2"/>
      <c r="RY51" s="2"/>
      <c r="RZ51" s="8"/>
      <c r="SA51" s="96"/>
      <c r="SB51" s="2"/>
      <c r="SC51" s="2"/>
      <c r="SD51" s="2"/>
      <c r="SE51" s="8"/>
      <c r="SF51" s="96"/>
      <c r="SG51" s="2"/>
      <c r="SH51" s="2"/>
      <c r="SI51" s="2"/>
      <c r="SJ51" s="8"/>
      <c r="SK51" s="96"/>
      <c r="SL51" s="2"/>
      <c r="SM51" s="2"/>
      <c r="SN51" s="2"/>
      <c r="SO51" s="8"/>
      <c r="SP51" s="96"/>
      <c r="SQ51" s="2"/>
      <c r="SR51" s="2"/>
      <c r="SS51" s="2"/>
      <c r="ST51" s="8"/>
      <c r="SU51" s="53"/>
      <c r="SV51" s="164">
        <f>SUMIFS($S51:$SU51,$S$2:$SU$2,SV$2,$S$1:$SU$1,SW$11)/SX$1*SX$13</f>
        <v>0</v>
      </c>
      <c r="SW51" s="44"/>
      <c r="SX51" s="44"/>
      <c r="SY51" s="44"/>
      <c r="SZ51" s="8"/>
      <c r="TA51" s="53"/>
      <c r="TB51" s="164">
        <f>SUMIFS($S51:$SU51,$S$2:$SU$2,TB$2,$S$1:$SU$1,TC$11)/TD$1*TD$13</f>
        <v>0</v>
      </c>
      <c r="TC51" s="44"/>
      <c r="TD51" s="44"/>
      <c r="TE51" s="44"/>
      <c r="TF51" s="8"/>
      <c r="TG51" s="53"/>
      <c r="TH51" s="164" t="e">
        <f>SUMIFS($S51:$SU51,$S$2:$SU$2,TH$2,$S$1:$SU$1,TI$11)/TJ$1*TJ$13</f>
        <v>#DIV/0!</v>
      </c>
      <c r="TI51" s="44"/>
      <c r="TJ51" s="44"/>
      <c r="TK51" s="44"/>
      <c r="TL51" s="8"/>
      <c r="TM51" s="53"/>
      <c r="TN51" s="164">
        <f>SUMIFS($S51:$SU51,$S$2:$SU$2,TN$2,$S$1:$SU$1,TO$11)/TP$1*TP$13</f>
        <v>0</v>
      </c>
      <c r="TO51" s="44"/>
      <c r="TP51" s="44"/>
      <c r="TQ51" s="44"/>
      <c r="TR51" s="8"/>
      <c r="TS51" s="53"/>
      <c r="TT51" s="164" t="e">
        <f>SUMIFS($S51:$SU51,$S$2:$SU$2,TT$2,$S$1:$SU$1,TU$11)/TV$1*TV$13</f>
        <v>#DIV/0!</v>
      </c>
      <c r="TU51" s="44"/>
      <c r="TV51" s="44"/>
      <c r="TW51" s="44"/>
      <c r="TX51" s="8"/>
      <c r="TY51" s="53"/>
      <c r="TZ51" s="164">
        <f>SUMIFS($S51:$SU51,$S$2:$SU$2,TZ$2,$S$1:$SU$1,UA$11)/UB$1*UB$13</f>
        <v>0</v>
      </c>
      <c r="UA51" s="44"/>
      <c r="UB51" s="44"/>
      <c r="UC51" s="44"/>
      <c r="UD51" s="8"/>
      <c r="UE51" s="53"/>
      <c r="UF51" s="164">
        <f>SUMIFS($S51:$SU51,$S$2:$SU$2,UF$2,$S$1:$SU$1,UG$11)/UH$1*UH$13</f>
        <v>0</v>
      </c>
      <c r="UG51" s="44"/>
      <c r="UH51" s="44"/>
      <c r="UI51" s="44"/>
      <c r="UJ51" s="8"/>
      <c r="UK51" s="53"/>
      <c r="UL51" s="164" t="e">
        <f>SUMIFS($S51:$SU51,$S$2:$SU$2,UL$2,$S$1:$SU$1,UM$11)/UN$1*UN$13</f>
        <v>#DIV/0!</v>
      </c>
      <c r="UM51" s="44"/>
      <c r="UN51" s="44"/>
      <c r="UO51" s="44"/>
      <c r="UP51" s="8"/>
      <c r="UQ51" s="53"/>
      <c r="UR51" s="164" t="e">
        <f>SUMIFS($S51:$SU51,$S$2:$SU$2,UR$2,$S$1:$SU$1,US$11)/UT$1*UT$13</f>
        <v>#DIV/0!</v>
      </c>
      <c r="US51" s="44"/>
      <c r="UT51" s="44"/>
      <c r="UU51" s="44"/>
      <c r="UV51" s="8"/>
      <c r="UW51" s="53"/>
      <c r="UX51" s="164">
        <f>SUMIFS($S51:$SU51,$S$2:$SU$2,UX$2,$S$1:$SU$1,UY$11)/UZ$1*UZ$13</f>
        <v>0</v>
      </c>
      <c r="UY51" s="44"/>
      <c r="UZ51" s="44"/>
      <c r="VA51" s="44"/>
      <c r="VB51" s="8"/>
      <c r="VC51" s="53"/>
      <c r="VD51" s="164" t="e">
        <f>SUMIFS($S51:$SU51,$S$2:$SU$2,VD$2,$S$1:$SU$1,VE$11)/VF$1*VF$13</f>
        <v>#DIV/0!</v>
      </c>
      <c r="VE51" s="44"/>
      <c r="VF51" s="44"/>
      <c r="VG51" s="44"/>
      <c r="VH51" s="8"/>
      <c r="VI51" s="53"/>
      <c r="VJ51" s="164" t="e">
        <f>SUMIFS($S51:$SU51,$S$2:$SU$2,VJ$2,$S$1:$SU$1,VK$11)/VL$1*VL$13</f>
        <v>#DIV/0!</v>
      </c>
      <c r="VK51" s="44"/>
      <c r="VL51" s="44"/>
      <c r="VM51" s="44"/>
      <c r="VN51" s="8"/>
      <c r="VO51" s="53"/>
    </row>
    <row r="52" spans="2:587" x14ac:dyDescent="0.2">
      <c r="C52" s="97" t="s">
        <v>21</v>
      </c>
      <c r="D52" s="39">
        <f>D48+D50</f>
        <v>106.74</v>
      </c>
      <c r="E52" s="2"/>
      <c r="F52" s="8"/>
      <c r="G52" s="53"/>
      <c r="H52" s="170">
        <f>H48+SUM(H50:H51)</f>
        <v>257.52238041002278</v>
      </c>
      <c r="I52" s="44"/>
      <c r="J52" s="44"/>
      <c r="K52" s="44"/>
      <c r="L52" s="8"/>
      <c r="M52" s="53"/>
      <c r="N52" s="170">
        <f>N48+SUM(N50:N51)</f>
        <v>4522.0930000000008</v>
      </c>
      <c r="O52" s="44"/>
      <c r="P52" s="44"/>
      <c r="Q52" s="44"/>
      <c r="R52" s="8"/>
      <c r="S52" s="53"/>
      <c r="T52" s="170">
        <f>T48+SUM(T50:T51)</f>
        <v>525.70000000000005</v>
      </c>
      <c r="U52" s="2"/>
      <c r="V52" s="2"/>
      <c r="W52" s="2"/>
      <c r="X52" s="8"/>
      <c r="Y52" s="170">
        <f>Y48+SUM(Y50:Y51)</f>
        <v>714.19</v>
      </c>
      <c r="Z52" s="2"/>
      <c r="AA52" s="2"/>
      <c r="AB52" s="2"/>
      <c r="AC52" s="8"/>
      <c r="AD52" s="170">
        <f t="shared" ref="AD52" si="1932">AD48+SUM(AD50:AD51)</f>
        <v>525.35</v>
      </c>
      <c r="AE52" s="2"/>
      <c r="AF52" s="2"/>
      <c r="AG52" s="2"/>
      <c r="AH52" s="8"/>
      <c r="AI52" s="170">
        <f t="shared" ref="AI52" si="1933">AI48+SUM(AI50:AI51)</f>
        <v>721.62200000000007</v>
      </c>
      <c r="AJ52" s="2"/>
      <c r="AK52" s="2"/>
      <c r="AL52" s="2"/>
      <c r="AM52" s="8"/>
      <c r="AN52" s="170">
        <f t="shared" ref="AN52" si="1934">AN48+SUM(AN50:AN51)</f>
        <v>617.44000000000005</v>
      </c>
      <c r="AO52" s="2"/>
      <c r="AP52" s="2"/>
      <c r="AQ52" s="2"/>
      <c r="AR52" s="8"/>
      <c r="AS52" s="170">
        <f t="shared" ref="AS52" si="1935">AS48+SUM(AS50:AS51)</f>
        <v>711.21100000000001</v>
      </c>
      <c r="AT52" s="2"/>
      <c r="AU52" s="2"/>
      <c r="AV52" s="2"/>
      <c r="AW52" s="8"/>
      <c r="AX52" s="170">
        <f t="shared" ref="AX52" si="1936">AX48+SUM(AX50:AX51)</f>
        <v>706.57999999999993</v>
      </c>
      <c r="AY52" s="2"/>
      <c r="AZ52" s="2"/>
      <c r="BA52" s="2"/>
      <c r="BB52" s="8"/>
      <c r="BC52" s="170">
        <f t="shared" ref="BC52" si="1937">BC48+SUM(BC50:BC51)</f>
        <v>0</v>
      </c>
      <c r="BD52" s="2"/>
      <c r="BE52" s="2"/>
      <c r="BF52" s="2"/>
      <c r="BG52" s="8"/>
      <c r="BH52" s="170">
        <f t="shared" ref="BH52" si="1938">BH48+SUM(BH50:BH51)</f>
        <v>0</v>
      </c>
      <c r="BI52" s="2"/>
      <c r="BJ52" s="2"/>
      <c r="BK52" s="2"/>
      <c r="BL52" s="8"/>
      <c r="BM52" s="170">
        <f t="shared" ref="BM52" si="1939">BM48+SUM(BM50:BM51)</f>
        <v>0</v>
      </c>
      <c r="BN52" s="2"/>
      <c r="BO52" s="2"/>
      <c r="BP52" s="2"/>
      <c r="BQ52" s="8"/>
      <c r="BR52" s="170">
        <f t="shared" ref="BR52" si="1940">BR48+SUM(BR50:BR51)</f>
        <v>0</v>
      </c>
      <c r="BS52" s="2"/>
      <c r="BT52" s="2"/>
      <c r="BU52" s="2"/>
      <c r="BV52" s="8"/>
      <c r="BW52" s="170">
        <f t="shared" ref="BW52" si="1941">BW48+SUM(BW50:BW51)</f>
        <v>0</v>
      </c>
      <c r="BX52" s="2"/>
      <c r="BY52" s="2"/>
      <c r="BZ52" s="2"/>
      <c r="CA52" s="8"/>
      <c r="CB52" s="170">
        <f t="shared" ref="CB52" si="1942">CB48+SUM(CB50:CB51)</f>
        <v>0</v>
      </c>
      <c r="CC52" s="2"/>
      <c r="CD52" s="2"/>
      <c r="CE52" s="2"/>
      <c r="CF52" s="8"/>
      <c r="CG52" s="170">
        <f t="shared" ref="CG52" si="1943">CG48+SUM(CG50:CG51)</f>
        <v>0</v>
      </c>
      <c r="CH52" s="2"/>
      <c r="CI52" s="2"/>
      <c r="CJ52" s="2"/>
      <c r="CK52" s="8"/>
      <c r="CL52" s="170">
        <f t="shared" ref="CL52" si="1944">CL48+SUM(CL50:CL51)</f>
        <v>0</v>
      </c>
      <c r="CM52" s="2"/>
      <c r="CN52" s="2"/>
      <c r="CO52" s="2"/>
      <c r="CP52" s="8"/>
      <c r="CQ52" s="170">
        <f t="shared" ref="CQ52" si="1945">CQ48+SUM(CQ50:CQ51)</f>
        <v>0</v>
      </c>
      <c r="CR52" s="2"/>
      <c r="CS52" s="2"/>
      <c r="CT52" s="2"/>
      <c r="CU52" s="8"/>
      <c r="CV52" s="170">
        <f t="shared" ref="CV52" si="1946">CV48+SUM(CV50:CV51)</f>
        <v>0</v>
      </c>
      <c r="CW52" s="2"/>
      <c r="CX52" s="2"/>
      <c r="CY52" s="2"/>
      <c r="CZ52" s="8"/>
      <c r="DA52" s="170">
        <f t="shared" ref="DA52" si="1947">DA48+SUM(DA50:DA51)</f>
        <v>0</v>
      </c>
      <c r="DB52" s="2"/>
      <c r="DC52" s="2"/>
      <c r="DD52" s="2"/>
      <c r="DE52" s="8"/>
      <c r="DF52" s="170">
        <f t="shared" ref="DF52" si="1948">DF48+SUM(DF50:DF51)</f>
        <v>0</v>
      </c>
      <c r="DG52" s="2"/>
      <c r="DH52" s="2"/>
      <c r="DI52" s="2"/>
      <c r="DJ52" s="8"/>
      <c r="DK52" s="170">
        <f t="shared" ref="DK52" si="1949">DK48+SUM(DK50:DK51)</f>
        <v>0</v>
      </c>
      <c r="DL52" s="2"/>
      <c r="DM52" s="2"/>
      <c r="DN52" s="2"/>
      <c r="DO52" s="8"/>
      <c r="DP52" s="170">
        <f t="shared" ref="DP52" si="1950">DP48+SUM(DP50:DP51)</f>
        <v>0</v>
      </c>
      <c r="DQ52" s="2"/>
      <c r="DR52" s="2"/>
      <c r="DS52" s="2"/>
      <c r="DT52" s="8"/>
      <c r="DU52" s="170">
        <f t="shared" ref="DU52" si="1951">DU48+SUM(DU50:DU51)</f>
        <v>0</v>
      </c>
      <c r="DV52" s="2"/>
      <c r="DW52" s="2"/>
      <c r="DX52" s="2"/>
      <c r="DY52" s="8"/>
      <c r="DZ52" s="170">
        <f t="shared" ref="DZ52" si="1952">DZ48+SUM(DZ50:DZ51)</f>
        <v>0</v>
      </c>
      <c r="EA52" s="2"/>
      <c r="EB52" s="2"/>
      <c r="EC52" s="2"/>
      <c r="ED52" s="8"/>
      <c r="EE52" s="170">
        <f t="shared" ref="EE52" si="1953">EE48+SUM(EE50:EE51)</f>
        <v>0</v>
      </c>
      <c r="EF52" s="2"/>
      <c r="EG52" s="2"/>
      <c r="EH52" s="2"/>
      <c r="EI52" s="8"/>
      <c r="EJ52" s="170">
        <f t="shared" ref="EJ52" si="1954">EJ48+SUM(EJ50:EJ51)</f>
        <v>0</v>
      </c>
      <c r="EK52" s="2"/>
      <c r="EL52" s="2"/>
      <c r="EM52" s="2"/>
      <c r="EN52" s="8"/>
      <c r="EO52" s="170">
        <f t="shared" ref="EO52" si="1955">EO48+SUM(EO50:EO51)</f>
        <v>0</v>
      </c>
      <c r="EP52" s="2"/>
      <c r="EQ52" s="2"/>
      <c r="ER52" s="2"/>
      <c r="ES52" s="8"/>
      <c r="ET52" s="170">
        <f t="shared" ref="ET52" si="1956">ET48+SUM(ET50:ET51)</f>
        <v>0</v>
      </c>
      <c r="EU52" s="2"/>
      <c r="EV52" s="2"/>
      <c r="EW52" s="2"/>
      <c r="EX52" s="8"/>
      <c r="EY52" s="170">
        <f t="shared" ref="EY52" si="1957">EY48+SUM(EY50:EY51)</f>
        <v>0</v>
      </c>
      <c r="EZ52" s="2"/>
      <c r="FA52" s="2"/>
      <c r="FB52" s="2"/>
      <c r="FC52" s="8"/>
      <c r="FD52" s="170">
        <f t="shared" ref="FD52" si="1958">FD48+SUM(FD50:FD51)</f>
        <v>0</v>
      </c>
      <c r="FE52" s="2"/>
      <c r="FF52" s="2"/>
      <c r="FG52" s="2"/>
      <c r="FH52" s="8"/>
      <c r="FI52" s="170">
        <f t="shared" ref="FI52" si="1959">FI48+SUM(FI50:FI51)</f>
        <v>0</v>
      </c>
      <c r="FJ52" s="2"/>
      <c r="FK52" s="2"/>
      <c r="FL52" s="2"/>
      <c r="FM52" s="8"/>
      <c r="FN52" s="170">
        <f t="shared" ref="FN52" si="1960">FN48+SUM(FN50:FN51)</f>
        <v>0</v>
      </c>
      <c r="FO52" s="2"/>
      <c r="FP52" s="2"/>
      <c r="FQ52" s="2"/>
      <c r="FR52" s="8"/>
      <c r="FS52" s="170">
        <f t="shared" ref="FS52" si="1961">FS48+SUM(FS50:FS51)</f>
        <v>0</v>
      </c>
      <c r="FT52" s="2"/>
      <c r="FU52" s="2"/>
      <c r="FV52" s="2"/>
      <c r="FW52" s="8"/>
      <c r="FX52" s="170">
        <f t="shared" ref="FX52" si="1962">FX48+SUM(FX50:FX51)</f>
        <v>0</v>
      </c>
      <c r="FY52" s="2"/>
      <c r="FZ52" s="2"/>
      <c r="GA52" s="2"/>
      <c r="GB52" s="8"/>
      <c r="GC52" s="170">
        <f t="shared" ref="GC52" si="1963">GC48+SUM(GC50:GC51)</f>
        <v>0</v>
      </c>
      <c r="GD52" s="2"/>
      <c r="GE52" s="2"/>
      <c r="GF52" s="2"/>
      <c r="GG52" s="8"/>
      <c r="GH52" s="170">
        <f t="shared" ref="GH52" si="1964">GH48+SUM(GH50:GH51)</f>
        <v>0</v>
      </c>
      <c r="GI52" s="2"/>
      <c r="GJ52" s="2"/>
      <c r="GK52" s="2"/>
      <c r="GL52" s="8"/>
      <c r="GM52" s="170">
        <f t="shared" ref="GM52" si="1965">GM48+SUM(GM50:GM51)</f>
        <v>0</v>
      </c>
      <c r="GN52" s="2"/>
      <c r="GO52" s="2"/>
      <c r="GP52" s="2"/>
      <c r="GQ52" s="8"/>
      <c r="GR52" s="170">
        <f t="shared" ref="GR52" si="1966">GR48+SUM(GR50:GR51)</f>
        <v>0</v>
      </c>
      <c r="GS52" s="2"/>
      <c r="GT52" s="2"/>
      <c r="GU52" s="2"/>
      <c r="GV52" s="8"/>
      <c r="GW52" s="170">
        <f t="shared" ref="GW52" si="1967">GW48+SUM(GW50:GW51)</f>
        <v>0</v>
      </c>
      <c r="GX52" s="2"/>
      <c r="GY52" s="2"/>
      <c r="GZ52" s="2"/>
      <c r="HA52" s="8"/>
      <c r="HB52" s="170">
        <f t="shared" ref="HB52" si="1968">HB48+SUM(HB50:HB51)</f>
        <v>0</v>
      </c>
      <c r="HC52" s="2"/>
      <c r="HD52" s="2"/>
      <c r="HE52" s="2"/>
      <c r="HF52" s="8"/>
      <c r="HG52" s="170">
        <f t="shared" ref="HG52" si="1969">HG48+SUM(HG50:HG51)</f>
        <v>0</v>
      </c>
      <c r="HH52" s="2"/>
      <c r="HI52" s="2"/>
      <c r="HJ52" s="2"/>
      <c r="HK52" s="8"/>
      <c r="HL52" s="170">
        <f t="shared" ref="HL52" si="1970">HL48+SUM(HL50:HL51)</f>
        <v>0</v>
      </c>
      <c r="HM52" s="2"/>
      <c r="HN52" s="2"/>
      <c r="HO52" s="2"/>
      <c r="HP52" s="8"/>
      <c r="HQ52" s="170">
        <f t="shared" ref="HQ52" si="1971">HQ48+SUM(HQ50:HQ51)</f>
        <v>0</v>
      </c>
      <c r="HR52" s="2"/>
      <c r="HS52" s="2"/>
      <c r="HT52" s="2"/>
      <c r="HU52" s="8"/>
      <c r="HV52" s="170">
        <f t="shared" ref="HV52" si="1972">HV48+SUM(HV50:HV51)</f>
        <v>0</v>
      </c>
      <c r="HW52" s="2"/>
      <c r="HX52" s="2"/>
      <c r="HY52" s="2"/>
      <c r="HZ52" s="8"/>
      <c r="IA52" s="170">
        <f t="shared" ref="IA52" si="1973">IA48+SUM(IA50:IA51)</f>
        <v>0</v>
      </c>
      <c r="IB52" s="2"/>
      <c r="IC52" s="2"/>
      <c r="ID52" s="2"/>
      <c r="IE52" s="8"/>
      <c r="IF52" s="170">
        <f t="shared" ref="IF52" si="1974">IF48+SUM(IF50:IF51)</f>
        <v>0</v>
      </c>
      <c r="IG52" s="2"/>
      <c r="IH52" s="2"/>
      <c r="II52" s="2"/>
      <c r="IJ52" s="8"/>
      <c r="IK52" s="170">
        <f t="shared" ref="IK52" si="1975">IK48+SUM(IK50:IK51)</f>
        <v>0</v>
      </c>
      <c r="IL52" s="2"/>
      <c r="IM52" s="2"/>
      <c r="IN52" s="2"/>
      <c r="IO52" s="8"/>
      <c r="IP52" s="170">
        <f t="shared" ref="IP52" si="1976">IP48+SUM(IP50:IP51)</f>
        <v>0</v>
      </c>
      <c r="IQ52" s="2"/>
      <c r="IR52" s="2"/>
      <c r="IS52" s="2"/>
      <c r="IT52" s="8"/>
      <c r="IU52" s="170">
        <f t="shared" ref="IU52" si="1977">IU48+SUM(IU50:IU51)</f>
        <v>0</v>
      </c>
      <c r="IV52" s="2"/>
      <c r="IW52" s="2"/>
      <c r="IX52" s="2"/>
      <c r="IY52" s="8"/>
      <c r="IZ52" s="170">
        <f t="shared" ref="IZ52" si="1978">IZ48+SUM(IZ50:IZ51)</f>
        <v>0</v>
      </c>
      <c r="JA52" s="2"/>
      <c r="JB52" s="2"/>
      <c r="JC52" s="2"/>
      <c r="JD52" s="8"/>
      <c r="JE52" s="170">
        <f t="shared" ref="JE52" si="1979">JE48+SUM(JE50:JE51)</f>
        <v>0</v>
      </c>
      <c r="JF52" s="2"/>
      <c r="JG52" s="2"/>
      <c r="JH52" s="2"/>
      <c r="JI52" s="8"/>
      <c r="JJ52" s="170">
        <f t="shared" ref="JJ52" si="1980">JJ48+SUM(JJ50:JJ51)</f>
        <v>0</v>
      </c>
      <c r="JK52" s="2"/>
      <c r="JL52" s="2"/>
      <c r="JM52" s="2"/>
      <c r="JN52" s="8"/>
      <c r="JO52" s="170">
        <f t="shared" ref="JO52" si="1981">JO48+SUM(JO50:JO51)</f>
        <v>0</v>
      </c>
      <c r="JP52" s="2"/>
      <c r="JQ52" s="2"/>
      <c r="JR52" s="2"/>
      <c r="JS52" s="8"/>
      <c r="JT52" s="170">
        <f t="shared" ref="JT52" si="1982">JT48+SUM(JT50:JT51)</f>
        <v>0</v>
      </c>
      <c r="JU52" s="2"/>
      <c r="JV52" s="2"/>
      <c r="JW52" s="2"/>
      <c r="JX52" s="8"/>
      <c r="JY52" s="170">
        <f t="shared" ref="JY52" si="1983">JY48+SUM(JY50:JY51)</f>
        <v>0</v>
      </c>
      <c r="JZ52" s="2"/>
      <c r="KA52" s="2"/>
      <c r="KB52" s="2"/>
      <c r="KC52" s="8"/>
      <c r="KD52" s="170">
        <f t="shared" ref="KD52" si="1984">KD48+SUM(KD50:KD51)</f>
        <v>0</v>
      </c>
      <c r="KE52" s="2"/>
      <c r="KF52" s="2"/>
      <c r="KG52" s="2"/>
      <c r="KH52" s="8"/>
      <c r="KI52" s="170">
        <f t="shared" ref="KI52" si="1985">KI48+SUM(KI50:KI51)</f>
        <v>0</v>
      </c>
      <c r="KJ52" s="2"/>
      <c r="KK52" s="2"/>
      <c r="KL52" s="2"/>
      <c r="KM52" s="8"/>
      <c r="KN52" s="170">
        <f t="shared" ref="KN52" si="1986">KN48+SUM(KN50:KN51)</f>
        <v>0</v>
      </c>
      <c r="KO52" s="2"/>
      <c r="KP52" s="2"/>
      <c r="KQ52" s="2"/>
      <c r="KR52" s="8"/>
      <c r="KS52" s="170">
        <f t="shared" ref="KS52" si="1987">KS48+SUM(KS50:KS51)</f>
        <v>0</v>
      </c>
      <c r="KT52" s="2"/>
      <c r="KU52" s="2"/>
      <c r="KV52" s="2"/>
      <c r="KW52" s="8"/>
      <c r="KX52" s="170">
        <f t="shared" ref="KX52" si="1988">KX48+SUM(KX50:KX51)</f>
        <v>0</v>
      </c>
      <c r="KY52" s="2"/>
      <c r="KZ52" s="2"/>
      <c r="LA52" s="2"/>
      <c r="LB52" s="8"/>
      <c r="LC52" s="170">
        <f t="shared" ref="LC52" si="1989">LC48+SUM(LC50:LC51)</f>
        <v>0</v>
      </c>
      <c r="LD52" s="2"/>
      <c r="LE52" s="2"/>
      <c r="LF52" s="2"/>
      <c r="LG52" s="8"/>
      <c r="LH52" s="170">
        <f t="shared" ref="LH52" si="1990">LH48+SUM(LH50:LH51)</f>
        <v>0</v>
      </c>
      <c r="LI52" s="2"/>
      <c r="LJ52" s="2"/>
      <c r="LK52" s="2"/>
      <c r="LL52" s="8"/>
      <c r="LM52" s="170">
        <f t="shared" ref="LM52" si="1991">LM48+SUM(LM50:LM51)</f>
        <v>0</v>
      </c>
      <c r="LN52" s="2"/>
      <c r="LO52" s="2"/>
      <c r="LP52" s="2"/>
      <c r="LQ52" s="8"/>
      <c r="LR52" s="170">
        <f t="shared" ref="LR52" si="1992">LR48+SUM(LR50:LR51)</f>
        <v>0</v>
      </c>
      <c r="LS52" s="2"/>
      <c r="LT52" s="2"/>
      <c r="LU52" s="2"/>
      <c r="LV52" s="8"/>
      <c r="LW52" s="170">
        <f t="shared" ref="LW52" si="1993">LW48+SUM(LW50:LW51)</f>
        <v>0</v>
      </c>
      <c r="LX52" s="2"/>
      <c r="LY52" s="2"/>
      <c r="LZ52" s="2"/>
      <c r="MA52" s="8"/>
      <c r="MB52" s="170">
        <f t="shared" ref="MB52" si="1994">MB48+SUM(MB50:MB51)</f>
        <v>0</v>
      </c>
      <c r="MC52" s="2"/>
      <c r="MD52" s="2"/>
      <c r="ME52" s="2"/>
      <c r="MF52" s="8"/>
      <c r="MG52" s="170">
        <f t="shared" ref="MG52" si="1995">MG48+SUM(MG50:MG51)</f>
        <v>0</v>
      </c>
      <c r="MH52" s="2"/>
      <c r="MI52" s="2"/>
      <c r="MJ52" s="2"/>
      <c r="MK52" s="8"/>
      <c r="ML52" s="170">
        <f t="shared" ref="ML52" si="1996">ML48+SUM(ML50:ML51)</f>
        <v>0</v>
      </c>
      <c r="MM52" s="2"/>
      <c r="MN52" s="2"/>
      <c r="MO52" s="2"/>
      <c r="MP52" s="8"/>
      <c r="MQ52" s="170">
        <f t="shared" ref="MQ52" si="1997">MQ48+SUM(MQ50:MQ51)</f>
        <v>0</v>
      </c>
      <c r="MR52" s="2"/>
      <c r="MS52" s="2"/>
      <c r="MT52" s="2"/>
      <c r="MU52" s="8"/>
      <c r="MV52" s="170">
        <f t="shared" ref="MV52" si="1998">MV48+SUM(MV50:MV51)</f>
        <v>0</v>
      </c>
      <c r="MW52" s="2"/>
      <c r="MX52" s="2"/>
      <c r="MY52" s="2"/>
      <c r="MZ52" s="8"/>
      <c r="NA52" s="170">
        <f t="shared" ref="NA52" si="1999">NA48+SUM(NA50:NA51)</f>
        <v>0</v>
      </c>
      <c r="NB52" s="2"/>
      <c r="NC52" s="2"/>
      <c r="ND52" s="2"/>
      <c r="NE52" s="8"/>
      <c r="NF52" s="170">
        <f t="shared" ref="NF52" si="2000">NF48+SUM(NF50:NF51)</f>
        <v>0</v>
      </c>
      <c r="NG52" s="2"/>
      <c r="NH52" s="2"/>
      <c r="NI52" s="2"/>
      <c r="NJ52" s="8"/>
      <c r="NK52" s="170">
        <f t="shared" ref="NK52" si="2001">NK48+SUM(NK50:NK51)</f>
        <v>0</v>
      </c>
      <c r="NL52" s="2"/>
      <c r="NM52" s="2"/>
      <c r="NN52" s="2"/>
      <c r="NO52" s="8"/>
      <c r="NP52" s="170">
        <f t="shared" ref="NP52" si="2002">NP48+SUM(NP50:NP51)</f>
        <v>0</v>
      </c>
      <c r="NQ52" s="2"/>
      <c r="NR52" s="2"/>
      <c r="NS52" s="2"/>
      <c r="NT52" s="8"/>
      <c r="NU52" s="170">
        <f t="shared" ref="NU52" si="2003">NU48+SUM(NU50:NU51)</f>
        <v>0</v>
      </c>
      <c r="NV52" s="2"/>
      <c r="NW52" s="2"/>
      <c r="NX52" s="2"/>
      <c r="NY52" s="8"/>
      <c r="NZ52" s="170">
        <f t="shared" ref="NZ52" si="2004">NZ48+SUM(NZ50:NZ51)</f>
        <v>0</v>
      </c>
      <c r="OA52" s="2"/>
      <c r="OB52" s="2"/>
      <c r="OC52" s="2"/>
      <c r="OD52" s="8"/>
      <c r="OE52" s="170">
        <f t="shared" ref="OE52" si="2005">OE48+SUM(OE50:OE51)</f>
        <v>0</v>
      </c>
      <c r="OF52" s="2"/>
      <c r="OG52" s="2"/>
      <c r="OH52" s="2"/>
      <c r="OI52" s="8"/>
      <c r="OJ52" s="170">
        <f t="shared" ref="OJ52" si="2006">OJ48+SUM(OJ50:OJ51)</f>
        <v>0</v>
      </c>
      <c r="OK52" s="2"/>
      <c r="OL52" s="2"/>
      <c r="OM52" s="2"/>
      <c r="ON52" s="8"/>
      <c r="OO52" s="170">
        <f t="shared" ref="OO52" si="2007">OO48+SUM(OO50:OO51)</f>
        <v>0</v>
      </c>
      <c r="OP52" s="2"/>
      <c r="OQ52" s="2"/>
      <c r="OR52" s="2"/>
      <c r="OS52" s="8"/>
      <c r="OT52" s="170">
        <f t="shared" ref="OT52" si="2008">OT48+SUM(OT50:OT51)</f>
        <v>0</v>
      </c>
      <c r="OU52" s="2"/>
      <c r="OV52" s="2"/>
      <c r="OW52" s="2"/>
      <c r="OX52" s="8"/>
      <c r="OY52" s="170">
        <f t="shared" ref="OY52" si="2009">OY48+SUM(OY50:OY51)</f>
        <v>0</v>
      </c>
      <c r="OZ52" s="2"/>
      <c r="PA52" s="2"/>
      <c r="PB52" s="2"/>
      <c r="PC52" s="8"/>
      <c r="PD52" s="170">
        <f t="shared" ref="PD52" si="2010">PD48+SUM(PD50:PD51)</f>
        <v>0</v>
      </c>
      <c r="PE52" s="2"/>
      <c r="PF52" s="2"/>
      <c r="PG52" s="2"/>
      <c r="PH52" s="8"/>
      <c r="PI52" s="170">
        <f t="shared" ref="PI52" si="2011">PI48+SUM(PI50:PI51)</f>
        <v>0</v>
      </c>
      <c r="PJ52" s="2"/>
      <c r="PK52" s="2"/>
      <c r="PL52" s="2"/>
      <c r="PM52" s="8"/>
      <c r="PN52" s="170">
        <f t="shared" ref="PN52" si="2012">PN48+SUM(PN50:PN51)</f>
        <v>0</v>
      </c>
      <c r="PO52" s="2"/>
      <c r="PP52" s="2"/>
      <c r="PQ52" s="2"/>
      <c r="PR52" s="8"/>
      <c r="PS52" s="170">
        <f t="shared" ref="PS52" si="2013">PS48+SUM(PS50:PS51)</f>
        <v>0</v>
      </c>
      <c r="PT52" s="2"/>
      <c r="PU52" s="2"/>
      <c r="PV52" s="2"/>
      <c r="PW52" s="8"/>
      <c r="PX52" s="170">
        <f t="shared" ref="PX52" si="2014">PX48+SUM(PX50:PX51)</f>
        <v>0</v>
      </c>
      <c r="PY52" s="2"/>
      <c r="PZ52" s="2"/>
      <c r="QA52" s="2"/>
      <c r="QB52" s="8"/>
      <c r="QC52" s="170">
        <f t="shared" ref="QC52" si="2015">QC48+SUM(QC50:QC51)</f>
        <v>0</v>
      </c>
      <c r="QD52" s="2"/>
      <c r="QE52" s="2"/>
      <c r="QF52" s="2"/>
      <c r="QG52" s="8"/>
      <c r="QH52" s="170">
        <f t="shared" ref="QH52" si="2016">QH48+SUM(QH50:QH51)</f>
        <v>0</v>
      </c>
      <c r="QI52" s="2"/>
      <c r="QJ52" s="2"/>
      <c r="QK52" s="2"/>
      <c r="QL52" s="8"/>
      <c r="QM52" s="170">
        <f t="shared" ref="QM52" si="2017">QM48+SUM(QM50:QM51)</f>
        <v>0</v>
      </c>
      <c r="QN52" s="2"/>
      <c r="QO52" s="2"/>
      <c r="QP52" s="2"/>
      <c r="QQ52" s="8"/>
      <c r="QR52" s="170">
        <f t="shared" ref="QR52" si="2018">QR48+SUM(QR50:QR51)</f>
        <v>0</v>
      </c>
      <c r="QS52" s="2"/>
      <c r="QT52" s="2"/>
      <c r="QU52" s="2"/>
      <c r="QV52" s="8"/>
      <c r="QW52" s="170">
        <f t="shared" ref="QW52" si="2019">QW48+SUM(QW50:QW51)</f>
        <v>0</v>
      </c>
      <c r="QX52" s="2"/>
      <c r="QY52" s="2"/>
      <c r="QZ52" s="2"/>
      <c r="RA52" s="8"/>
      <c r="RB52" s="170">
        <f t="shared" ref="RB52" si="2020">RB48+SUM(RB50:RB51)</f>
        <v>0</v>
      </c>
      <c r="RC52" s="2"/>
      <c r="RD52" s="2"/>
      <c r="RE52" s="2"/>
      <c r="RF52" s="8"/>
      <c r="RG52" s="170">
        <f t="shared" ref="RG52" si="2021">RG48+SUM(RG50:RG51)</f>
        <v>0</v>
      </c>
      <c r="RH52" s="2"/>
      <c r="RI52" s="2"/>
      <c r="RJ52" s="2"/>
      <c r="RK52" s="8"/>
      <c r="RL52" s="170">
        <f t="shared" ref="RL52" si="2022">RL48+SUM(RL50:RL51)</f>
        <v>0</v>
      </c>
      <c r="RM52" s="2"/>
      <c r="RN52" s="2"/>
      <c r="RO52" s="2"/>
      <c r="RP52" s="8"/>
      <c r="RQ52" s="170">
        <f t="shared" ref="RQ52" si="2023">RQ48+SUM(RQ50:RQ51)</f>
        <v>0</v>
      </c>
      <c r="RR52" s="2"/>
      <c r="RS52" s="2"/>
      <c r="RT52" s="2"/>
      <c r="RU52" s="8"/>
      <c r="RV52" s="170">
        <f t="shared" ref="RV52" si="2024">RV48+SUM(RV50:RV51)</f>
        <v>0</v>
      </c>
      <c r="RW52" s="2"/>
      <c r="RX52" s="2"/>
      <c r="RY52" s="2"/>
      <c r="RZ52" s="8"/>
      <c r="SA52" s="170">
        <f t="shared" ref="SA52" si="2025">SA48+SUM(SA50:SA51)</f>
        <v>0</v>
      </c>
      <c r="SB52" s="2"/>
      <c r="SC52" s="2"/>
      <c r="SD52" s="2"/>
      <c r="SE52" s="8"/>
      <c r="SF52" s="170">
        <f t="shared" ref="SF52" si="2026">SF48+SUM(SF50:SF51)</f>
        <v>0</v>
      </c>
      <c r="SG52" s="2"/>
      <c r="SH52" s="2"/>
      <c r="SI52" s="2"/>
      <c r="SJ52" s="8"/>
      <c r="SK52" s="170">
        <f t="shared" ref="SK52" si="2027">SK48+SUM(SK50:SK51)</f>
        <v>0</v>
      </c>
      <c r="SL52" s="2"/>
      <c r="SM52" s="2"/>
      <c r="SN52" s="2"/>
      <c r="SO52" s="8"/>
      <c r="SP52" s="170">
        <f t="shared" ref="SP52" si="2028">SP48+SUM(SP50:SP51)</f>
        <v>0</v>
      </c>
      <c r="SQ52" s="2"/>
      <c r="SR52" s="2"/>
      <c r="SS52" s="2"/>
      <c r="ST52" s="8"/>
      <c r="SU52" s="53"/>
      <c r="SV52" s="170">
        <f t="shared" ref="SV52" si="2029">SV48+SUM(SV50:SV51)</f>
        <v>250.33333333333331</v>
      </c>
      <c r="SW52" s="44"/>
      <c r="SX52" s="44"/>
      <c r="SY52" s="44"/>
      <c r="SZ52" s="8"/>
      <c r="TA52" s="53"/>
      <c r="TB52" s="170">
        <f t="shared" ref="TB52" si="2030">TB48+SUM(TB50:TB51)</f>
        <v>238.06333333333333</v>
      </c>
      <c r="TC52" s="44"/>
      <c r="TD52" s="44"/>
      <c r="TE52" s="44"/>
      <c r="TF52" s="8"/>
      <c r="TG52" s="53"/>
      <c r="TH52" s="170" t="e">
        <f t="shared" ref="TH52" si="2031">TH48+SUM(TH50:TH51)</f>
        <v>#DIV/0!</v>
      </c>
      <c r="TI52" s="44"/>
      <c r="TJ52" s="44"/>
      <c r="TK52" s="44"/>
      <c r="TL52" s="8"/>
      <c r="TM52" s="53"/>
      <c r="TN52" s="170">
        <f t="shared" ref="TN52" si="2032">TN48+SUM(TN50:TN51)</f>
        <v>250.16666666666669</v>
      </c>
      <c r="TO52" s="44"/>
      <c r="TP52" s="44"/>
      <c r="TQ52" s="44"/>
      <c r="TR52" s="8"/>
      <c r="TS52" s="53"/>
      <c r="TT52" s="170" t="e">
        <f t="shared" ref="TT52" si="2033">TT48+SUM(TT50:TT51)</f>
        <v>#DIV/0!</v>
      </c>
      <c r="TU52" s="44"/>
      <c r="TV52" s="44"/>
      <c r="TW52" s="44"/>
      <c r="TX52" s="8"/>
      <c r="TY52" s="53"/>
      <c r="TZ52" s="170">
        <f t="shared" ref="TZ52" si="2034">TZ48+SUM(TZ50:TZ51)</f>
        <v>244.61762711864407</v>
      </c>
      <c r="UA52" s="44"/>
      <c r="UB52" s="44"/>
      <c r="UC52" s="44"/>
      <c r="UD52" s="8"/>
      <c r="UE52" s="53"/>
      <c r="UF52" s="170">
        <f t="shared" ref="UF52" si="2035">UF48+SUM(UF50:UF51)</f>
        <v>257.26666666666665</v>
      </c>
      <c r="UG52" s="44"/>
      <c r="UH52" s="44"/>
      <c r="UI52" s="44"/>
      <c r="UJ52" s="8"/>
      <c r="UK52" s="53"/>
      <c r="UL52" s="170" t="e">
        <f t="shared" ref="UL52" si="2036">UL48+SUM(UL50:UL51)</f>
        <v>#DIV/0!</v>
      </c>
      <c r="UM52" s="44"/>
      <c r="UN52" s="44"/>
      <c r="UO52" s="44"/>
      <c r="UP52" s="8"/>
      <c r="UQ52" s="53"/>
      <c r="UR52" s="170" t="e">
        <f t="shared" ref="UR52" si="2037">UR48+SUM(UR50:UR51)</f>
        <v>#DIV/0!</v>
      </c>
      <c r="US52" s="44"/>
      <c r="UT52" s="44"/>
      <c r="UU52" s="44"/>
      <c r="UV52" s="8"/>
      <c r="UW52" s="53"/>
      <c r="UX52" s="170">
        <f t="shared" ref="UX52" si="2038">UX48+SUM(UX50:UX51)</f>
        <v>282.99221556886226</v>
      </c>
      <c r="UY52" s="44"/>
      <c r="UZ52" s="44"/>
      <c r="VA52" s="44"/>
      <c r="VB52" s="8"/>
      <c r="VC52" s="53"/>
      <c r="VD52" s="170" t="e">
        <f t="shared" ref="VD52" si="2039">VD48+SUM(VD50:VD51)</f>
        <v>#DIV/0!</v>
      </c>
      <c r="VE52" s="44"/>
      <c r="VF52" s="44"/>
      <c r="VG52" s="44"/>
      <c r="VH52" s="8"/>
      <c r="VI52" s="53"/>
      <c r="VJ52" s="170" t="e">
        <f t="shared" ref="VJ52" si="2040">VJ48+SUM(VJ50:VJ51)</f>
        <v>#DIV/0!</v>
      </c>
      <c r="VK52" s="44"/>
      <c r="VL52" s="44"/>
      <c r="VM52" s="44"/>
      <c r="VN52" s="8"/>
      <c r="VO52" s="53"/>
    </row>
    <row r="53" spans="2:587" x14ac:dyDescent="0.2">
      <c r="C53" s="184" t="s">
        <v>241</v>
      </c>
      <c r="D53" s="7"/>
      <c r="E53" s="2"/>
      <c r="F53" s="8"/>
      <c r="G53" s="53"/>
      <c r="H53" s="164">
        <f t="shared" ref="H53" si="2041">SUMIF($M$2:$S$2,H$2,$M53:$S53)/$P$13*$J$13</f>
        <v>23.120728929384963</v>
      </c>
      <c r="I53" s="44"/>
      <c r="J53" s="44"/>
      <c r="K53" s="44"/>
      <c r="L53" s="8"/>
      <c r="M53" s="53"/>
      <c r="N53" s="164">
        <f>SUMIF($S$2:$SU$2,N$2,$S53:$SU53)</f>
        <v>406</v>
      </c>
      <c r="O53" s="44"/>
      <c r="P53" s="44"/>
      <c r="Q53" s="44"/>
      <c r="R53" s="8"/>
      <c r="S53" s="53"/>
      <c r="T53" s="96">
        <v>36</v>
      </c>
      <c r="U53" s="2"/>
      <c r="V53" s="2"/>
      <c r="W53" s="2"/>
      <c r="X53" s="8"/>
      <c r="Y53" s="96">
        <v>20</v>
      </c>
      <c r="Z53" s="2"/>
      <c r="AA53" s="2"/>
      <c r="AB53" s="2"/>
      <c r="AC53" s="8"/>
      <c r="AD53" s="96">
        <v>55</v>
      </c>
      <c r="AE53" s="2"/>
      <c r="AF53" s="2"/>
      <c r="AG53" s="2"/>
      <c r="AH53" s="8"/>
      <c r="AI53" s="96">
        <v>30</v>
      </c>
      <c r="AJ53" s="2"/>
      <c r="AK53" s="2"/>
      <c r="AL53" s="2"/>
      <c r="AM53" s="8"/>
      <c r="AN53" s="96">
        <v>49</v>
      </c>
      <c r="AO53" s="2"/>
      <c r="AP53" s="2"/>
      <c r="AQ53" s="2"/>
      <c r="AR53" s="8"/>
      <c r="AS53" s="96">
        <v>150</v>
      </c>
      <c r="AT53" s="2"/>
      <c r="AU53" s="2"/>
      <c r="AV53" s="2"/>
      <c r="AW53" s="8"/>
      <c r="AX53" s="96">
        <v>66</v>
      </c>
      <c r="AY53" s="2"/>
      <c r="AZ53" s="2"/>
      <c r="BA53" s="2"/>
      <c r="BB53" s="8"/>
      <c r="BC53" s="96"/>
      <c r="BD53" s="2"/>
      <c r="BE53" s="2"/>
      <c r="BF53" s="2"/>
      <c r="BG53" s="8"/>
      <c r="BH53" s="96"/>
      <c r="BI53" s="2"/>
      <c r="BJ53" s="2"/>
      <c r="BK53" s="2"/>
      <c r="BL53" s="8"/>
      <c r="BM53" s="96"/>
      <c r="BN53" s="2"/>
      <c r="BO53" s="2"/>
      <c r="BP53" s="2"/>
      <c r="BQ53" s="8"/>
      <c r="BR53" s="96"/>
      <c r="BS53" s="2"/>
      <c r="BT53" s="2"/>
      <c r="BU53" s="2"/>
      <c r="BV53" s="8"/>
      <c r="BW53" s="96"/>
      <c r="BX53" s="2"/>
      <c r="BY53" s="2"/>
      <c r="BZ53" s="2"/>
      <c r="CA53" s="8"/>
      <c r="CB53" s="96"/>
      <c r="CC53" s="2"/>
      <c r="CD53" s="2"/>
      <c r="CE53" s="2"/>
      <c r="CF53" s="8"/>
      <c r="CG53" s="96"/>
      <c r="CH53" s="2"/>
      <c r="CI53" s="2"/>
      <c r="CJ53" s="2"/>
      <c r="CK53" s="8"/>
      <c r="CL53" s="96"/>
      <c r="CM53" s="2"/>
      <c r="CN53" s="2"/>
      <c r="CO53" s="2"/>
      <c r="CP53" s="8"/>
      <c r="CQ53" s="96"/>
      <c r="CR53" s="2"/>
      <c r="CS53" s="2"/>
      <c r="CT53" s="2"/>
      <c r="CU53" s="8"/>
      <c r="CV53" s="96"/>
      <c r="CW53" s="2"/>
      <c r="CX53" s="2"/>
      <c r="CY53" s="2"/>
      <c r="CZ53" s="8"/>
      <c r="DA53" s="96"/>
      <c r="DB53" s="2"/>
      <c r="DC53" s="2"/>
      <c r="DD53" s="2"/>
      <c r="DE53" s="8"/>
      <c r="DF53" s="96"/>
      <c r="DG53" s="2"/>
      <c r="DH53" s="2"/>
      <c r="DI53" s="2"/>
      <c r="DJ53" s="8"/>
      <c r="DK53" s="96"/>
      <c r="DL53" s="2"/>
      <c r="DM53" s="2"/>
      <c r="DN53" s="2"/>
      <c r="DO53" s="8"/>
      <c r="DP53" s="96"/>
      <c r="DQ53" s="2"/>
      <c r="DR53" s="2"/>
      <c r="DS53" s="2"/>
      <c r="DT53" s="8"/>
      <c r="DU53" s="96"/>
      <c r="DV53" s="2"/>
      <c r="DW53" s="2"/>
      <c r="DX53" s="2"/>
      <c r="DY53" s="8"/>
      <c r="DZ53" s="96"/>
      <c r="EA53" s="2"/>
      <c r="EB53" s="2"/>
      <c r="EC53" s="2"/>
      <c r="ED53" s="8"/>
      <c r="EE53" s="96"/>
      <c r="EF53" s="2"/>
      <c r="EG53" s="2"/>
      <c r="EH53" s="2"/>
      <c r="EI53" s="8"/>
      <c r="EJ53" s="96"/>
      <c r="EK53" s="2"/>
      <c r="EL53" s="2"/>
      <c r="EM53" s="2"/>
      <c r="EN53" s="8"/>
      <c r="EO53" s="96"/>
      <c r="EP53" s="2"/>
      <c r="EQ53" s="2"/>
      <c r="ER53" s="2"/>
      <c r="ES53" s="8"/>
      <c r="ET53" s="96"/>
      <c r="EU53" s="2"/>
      <c r="EV53" s="2"/>
      <c r="EW53" s="2"/>
      <c r="EX53" s="8"/>
      <c r="EY53" s="96"/>
      <c r="EZ53" s="2"/>
      <c r="FA53" s="2"/>
      <c r="FB53" s="2"/>
      <c r="FC53" s="8"/>
      <c r="FD53" s="96"/>
      <c r="FE53" s="2"/>
      <c r="FF53" s="2"/>
      <c r="FG53" s="2"/>
      <c r="FH53" s="8"/>
      <c r="FI53" s="96"/>
      <c r="FJ53" s="2"/>
      <c r="FK53" s="2"/>
      <c r="FL53" s="2"/>
      <c r="FM53" s="8"/>
      <c r="FN53" s="96"/>
      <c r="FO53" s="2"/>
      <c r="FP53" s="2"/>
      <c r="FQ53" s="2"/>
      <c r="FR53" s="8"/>
      <c r="FS53" s="96"/>
      <c r="FT53" s="2"/>
      <c r="FU53" s="2"/>
      <c r="FV53" s="2"/>
      <c r="FW53" s="8"/>
      <c r="FX53" s="96"/>
      <c r="FY53" s="2"/>
      <c r="FZ53" s="2"/>
      <c r="GA53" s="2"/>
      <c r="GB53" s="8"/>
      <c r="GC53" s="96"/>
      <c r="GD53" s="2"/>
      <c r="GE53" s="2"/>
      <c r="GF53" s="2"/>
      <c r="GG53" s="8"/>
      <c r="GH53" s="96"/>
      <c r="GI53" s="2"/>
      <c r="GJ53" s="2"/>
      <c r="GK53" s="2"/>
      <c r="GL53" s="8"/>
      <c r="GM53" s="96"/>
      <c r="GN53" s="2"/>
      <c r="GO53" s="2"/>
      <c r="GP53" s="2"/>
      <c r="GQ53" s="8"/>
      <c r="GR53" s="96"/>
      <c r="GS53" s="2"/>
      <c r="GT53" s="2"/>
      <c r="GU53" s="2"/>
      <c r="GV53" s="8"/>
      <c r="GW53" s="96"/>
      <c r="GX53" s="2"/>
      <c r="GY53" s="2"/>
      <c r="GZ53" s="2"/>
      <c r="HA53" s="8"/>
      <c r="HB53" s="96"/>
      <c r="HC53" s="2"/>
      <c r="HD53" s="2"/>
      <c r="HE53" s="2"/>
      <c r="HF53" s="8"/>
      <c r="HG53" s="96"/>
      <c r="HH53" s="2"/>
      <c r="HI53" s="2"/>
      <c r="HJ53" s="2"/>
      <c r="HK53" s="8"/>
      <c r="HL53" s="96"/>
      <c r="HM53" s="2"/>
      <c r="HN53" s="2"/>
      <c r="HO53" s="2"/>
      <c r="HP53" s="8"/>
      <c r="HQ53" s="96"/>
      <c r="HR53" s="2"/>
      <c r="HS53" s="2"/>
      <c r="HT53" s="2"/>
      <c r="HU53" s="8"/>
      <c r="HV53" s="96"/>
      <c r="HW53" s="2"/>
      <c r="HX53" s="2"/>
      <c r="HY53" s="2"/>
      <c r="HZ53" s="8"/>
      <c r="IA53" s="96"/>
      <c r="IB53" s="2"/>
      <c r="IC53" s="2"/>
      <c r="ID53" s="2"/>
      <c r="IE53" s="8"/>
      <c r="IF53" s="96"/>
      <c r="IG53" s="2"/>
      <c r="IH53" s="2"/>
      <c r="II53" s="2"/>
      <c r="IJ53" s="8"/>
      <c r="IK53" s="96"/>
      <c r="IL53" s="2"/>
      <c r="IM53" s="2"/>
      <c r="IN53" s="2"/>
      <c r="IO53" s="8"/>
      <c r="IP53" s="96"/>
      <c r="IQ53" s="2"/>
      <c r="IR53" s="2"/>
      <c r="IS53" s="2"/>
      <c r="IT53" s="8"/>
      <c r="IU53" s="96"/>
      <c r="IV53" s="2"/>
      <c r="IW53" s="2"/>
      <c r="IX53" s="2"/>
      <c r="IY53" s="8"/>
      <c r="IZ53" s="96"/>
      <c r="JA53" s="2"/>
      <c r="JB53" s="2"/>
      <c r="JC53" s="2"/>
      <c r="JD53" s="8"/>
      <c r="JE53" s="96"/>
      <c r="JF53" s="2"/>
      <c r="JG53" s="2"/>
      <c r="JH53" s="2"/>
      <c r="JI53" s="8"/>
      <c r="JJ53" s="96"/>
      <c r="JK53" s="2"/>
      <c r="JL53" s="2"/>
      <c r="JM53" s="2"/>
      <c r="JN53" s="8"/>
      <c r="JO53" s="96"/>
      <c r="JP53" s="2"/>
      <c r="JQ53" s="2"/>
      <c r="JR53" s="2"/>
      <c r="JS53" s="8"/>
      <c r="JT53" s="96"/>
      <c r="JU53" s="2"/>
      <c r="JV53" s="2"/>
      <c r="JW53" s="2"/>
      <c r="JX53" s="8"/>
      <c r="JY53" s="96"/>
      <c r="JZ53" s="2"/>
      <c r="KA53" s="2"/>
      <c r="KB53" s="2"/>
      <c r="KC53" s="8"/>
      <c r="KD53" s="96"/>
      <c r="KE53" s="2"/>
      <c r="KF53" s="2"/>
      <c r="KG53" s="2"/>
      <c r="KH53" s="8"/>
      <c r="KI53" s="96"/>
      <c r="KJ53" s="2"/>
      <c r="KK53" s="2"/>
      <c r="KL53" s="2"/>
      <c r="KM53" s="8"/>
      <c r="KN53" s="96"/>
      <c r="KO53" s="2"/>
      <c r="KP53" s="2"/>
      <c r="KQ53" s="2"/>
      <c r="KR53" s="8"/>
      <c r="KS53" s="96"/>
      <c r="KT53" s="2"/>
      <c r="KU53" s="2"/>
      <c r="KV53" s="2"/>
      <c r="KW53" s="8"/>
      <c r="KX53" s="96"/>
      <c r="KY53" s="2"/>
      <c r="KZ53" s="2"/>
      <c r="LA53" s="2"/>
      <c r="LB53" s="8"/>
      <c r="LC53" s="96"/>
      <c r="LD53" s="2"/>
      <c r="LE53" s="2"/>
      <c r="LF53" s="2"/>
      <c r="LG53" s="8"/>
      <c r="LH53" s="96"/>
      <c r="LI53" s="2"/>
      <c r="LJ53" s="2"/>
      <c r="LK53" s="2"/>
      <c r="LL53" s="8"/>
      <c r="LM53" s="96"/>
      <c r="LN53" s="2"/>
      <c r="LO53" s="2"/>
      <c r="LP53" s="2"/>
      <c r="LQ53" s="8"/>
      <c r="LR53" s="96"/>
      <c r="LS53" s="2"/>
      <c r="LT53" s="2"/>
      <c r="LU53" s="2"/>
      <c r="LV53" s="8"/>
      <c r="LW53" s="96"/>
      <c r="LX53" s="2"/>
      <c r="LY53" s="2"/>
      <c r="LZ53" s="2"/>
      <c r="MA53" s="8"/>
      <c r="MB53" s="96"/>
      <c r="MC53" s="2"/>
      <c r="MD53" s="2"/>
      <c r="ME53" s="2"/>
      <c r="MF53" s="8"/>
      <c r="MG53" s="96"/>
      <c r="MH53" s="2"/>
      <c r="MI53" s="2"/>
      <c r="MJ53" s="2"/>
      <c r="MK53" s="8"/>
      <c r="ML53" s="96"/>
      <c r="MM53" s="2"/>
      <c r="MN53" s="2"/>
      <c r="MO53" s="2"/>
      <c r="MP53" s="8"/>
      <c r="MQ53" s="96"/>
      <c r="MR53" s="2"/>
      <c r="MS53" s="2"/>
      <c r="MT53" s="2"/>
      <c r="MU53" s="8"/>
      <c r="MV53" s="96"/>
      <c r="MW53" s="2"/>
      <c r="MX53" s="2"/>
      <c r="MY53" s="2"/>
      <c r="MZ53" s="8"/>
      <c r="NA53" s="96"/>
      <c r="NB53" s="2"/>
      <c r="NC53" s="2"/>
      <c r="ND53" s="2"/>
      <c r="NE53" s="8"/>
      <c r="NF53" s="96"/>
      <c r="NG53" s="2"/>
      <c r="NH53" s="2"/>
      <c r="NI53" s="2"/>
      <c r="NJ53" s="8"/>
      <c r="NK53" s="96"/>
      <c r="NL53" s="2"/>
      <c r="NM53" s="2"/>
      <c r="NN53" s="2"/>
      <c r="NO53" s="8"/>
      <c r="NP53" s="96"/>
      <c r="NQ53" s="2"/>
      <c r="NR53" s="2"/>
      <c r="NS53" s="2"/>
      <c r="NT53" s="8"/>
      <c r="NU53" s="96"/>
      <c r="NV53" s="2"/>
      <c r="NW53" s="2"/>
      <c r="NX53" s="2"/>
      <c r="NY53" s="8"/>
      <c r="NZ53" s="96"/>
      <c r="OA53" s="2"/>
      <c r="OB53" s="2"/>
      <c r="OC53" s="2"/>
      <c r="OD53" s="8"/>
      <c r="OE53" s="96"/>
      <c r="OF53" s="2"/>
      <c r="OG53" s="2"/>
      <c r="OH53" s="2"/>
      <c r="OI53" s="8"/>
      <c r="OJ53" s="96"/>
      <c r="OK53" s="2"/>
      <c r="OL53" s="2"/>
      <c r="OM53" s="2"/>
      <c r="ON53" s="8"/>
      <c r="OO53" s="96"/>
      <c r="OP53" s="2"/>
      <c r="OQ53" s="2"/>
      <c r="OR53" s="2"/>
      <c r="OS53" s="8"/>
      <c r="OT53" s="96"/>
      <c r="OU53" s="2"/>
      <c r="OV53" s="2"/>
      <c r="OW53" s="2"/>
      <c r="OX53" s="8"/>
      <c r="OY53" s="96"/>
      <c r="OZ53" s="2"/>
      <c r="PA53" s="2"/>
      <c r="PB53" s="2"/>
      <c r="PC53" s="8"/>
      <c r="PD53" s="96"/>
      <c r="PE53" s="2"/>
      <c r="PF53" s="2"/>
      <c r="PG53" s="2"/>
      <c r="PH53" s="8"/>
      <c r="PI53" s="96"/>
      <c r="PJ53" s="2"/>
      <c r="PK53" s="2"/>
      <c r="PL53" s="2"/>
      <c r="PM53" s="8"/>
      <c r="PN53" s="96"/>
      <c r="PO53" s="2"/>
      <c r="PP53" s="2"/>
      <c r="PQ53" s="2"/>
      <c r="PR53" s="8"/>
      <c r="PS53" s="96"/>
      <c r="PT53" s="2"/>
      <c r="PU53" s="2"/>
      <c r="PV53" s="2"/>
      <c r="PW53" s="8"/>
      <c r="PX53" s="96"/>
      <c r="PY53" s="2"/>
      <c r="PZ53" s="2"/>
      <c r="QA53" s="2"/>
      <c r="QB53" s="8"/>
      <c r="QC53" s="96"/>
      <c r="QD53" s="2"/>
      <c r="QE53" s="2"/>
      <c r="QF53" s="2"/>
      <c r="QG53" s="8"/>
      <c r="QH53" s="96"/>
      <c r="QI53" s="2"/>
      <c r="QJ53" s="2"/>
      <c r="QK53" s="2"/>
      <c r="QL53" s="8"/>
      <c r="QM53" s="96"/>
      <c r="QN53" s="2"/>
      <c r="QO53" s="2"/>
      <c r="QP53" s="2"/>
      <c r="QQ53" s="8"/>
      <c r="QR53" s="96"/>
      <c r="QS53" s="2"/>
      <c r="QT53" s="2"/>
      <c r="QU53" s="2"/>
      <c r="QV53" s="8"/>
      <c r="QW53" s="96"/>
      <c r="QX53" s="2"/>
      <c r="QY53" s="2"/>
      <c r="QZ53" s="2"/>
      <c r="RA53" s="8"/>
      <c r="RB53" s="96"/>
      <c r="RC53" s="2"/>
      <c r="RD53" s="2"/>
      <c r="RE53" s="2"/>
      <c r="RF53" s="8"/>
      <c r="RG53" s="96"/>
      <c r="RH53" s="2"/>
      <c r="RI53" s="2"/>
      <c r="RJ53" s="2"/>
      <c r="RK53" s="8"/>
      <c r="RL53" s="96"/>
      <c r="RM53" s="2"/>
      <c r="RN53" s="2"/>
      <c r="RO53" s="2"/>
      <c r="RP53" s="8"/>
      <c r="RQ53" s="96"/>
      <c r="RR53" s="2"/>
      <c r="RS53" s="2"/>
      <c r="RT53" s="2"/>
      <c r="RU53" s="8"/>
      <c r="RV53" s="96"/>
      <c r="RW53" s="2"/>
      <c r="RX53" s="2"/>
      <c r="RY53" s="2"/>
      <c r="RZ53" s="8"/>
      <c r="SA53" s="96"/>
      <c r="SB53" s="2"/>
      <c r="SC53" s="2"/>
      <c r="SD53" s="2"/>
      <c r="SE53" s="8"/>
      <c r="SF53" s="96"/>
      <c r="SG53" s="2"/>
      <c r="SH53" s="2"/>
      <c r="SI53" s="2"/>
      <c r="SJ53" s="8"/>
      <c r="SK53" s="96"/>
      <c r="SL53" s="2"/>
      <c r="SM53" s="2"/>
      <c r="SN53" s="2"/>
      <c r="SO53" s="8"/>
      <c r="SP53" s="96"/>
      <c r="SQ53" s="2"/>
      <c r="SR53" s="2"/>
      <c r="SS53" s="2"/>
      <c r="ST53" s="8"/>
      <c r="SU53" s="53"/>
      <c r="SV53" s="164">
        <f>SUMIFS($S53:$SU53,$S$2:$SU$2,SV$2,$S$1:$SU$1,SW$11)/SX$1*SX$13</f>
        <v>17.142857142857142</v>
      </c>
      <c r="SW53" s="44"/>
      <c r="SX53" s="44"/>
      <c r="SY53" s="44"/>
      <c r="SZ53" s="8"/>
      <c r="TA53" s="53"/>
      <c r="TB53" s="164">
        <f>SUMIFS($S53:$SU53,$S$2:$SU$2,TB$2,$S$1:$SU$1,TC$11)/TD$1*TD$13</f>
        <v>6.666666666666667</v>
      </c>
      <c r="TC53" s="44"/>
      <c r="TD53" s="44"/>
      <c r="TE53" s="44"/>
      <c r="TF53" s="8"/>
      <c r="TG53" s="53"/>
      <c r="TH53" s="164" t="e">
        <f>SUMIFS($S53:$SU53,$S$2:$SU$2,TH$2,$S$1:$SU$1,TI$11)/TJ$1*TJ$13</f>
        <v>#DIV/0!</v>
      </c>
      <c r="TI53" s="44"/>
      <c r="TJ53" s="44"/>
      <c r="TK53" s="44"/>
      <c r="TL53" s="8"/>
      <c r="TM53" s="53"/>
      <c r="TN53" s="164">
        <f>SUMIFS($S53:$SU53,$S$2:$SU$2,TN$2,$S$1:$SU$1,TO$11)/TP$1*TP$13</f>
        <v>26.19047619047619</v>
      </c>
      <c r="TO53" s="44"/>
      <c r="TP53" s="44"/>
      <c r="TQ53" s="44"/>
      <c r="TR53" s="8"/>
      <c r="TS53" s="53"/>
      <c r="TT53" s="164" t="e">
        <f>SUMIFS($S53:$SU53,$S$2:$SU$2,TT$2,$S$1:$SU$1,TU$11)/TV$1*TV$13</f>
        <v>#DIV/0!</v>
      </c>
      <c r="TU53" s="44"/>
      <c r="TV53" s="44"/>
      <c r="TW53" s="44"/>
      <c r="TX53" s="8"/>
      <c r="TY53" s="53"/>
      <c r="TZ53" s="164">
        <f>SUMIFS($S53:$SU53,$S$2:$SU$2,TZ$2,$S$1:$SU$1,UA$11)/UB$1*UB$13</f>
        <v>10.169491525423728</v>
      </c>
      <c r="UA53" s="44"/>
      <c r="UB53" s="44"/>
      <c r="UC53" s="44"/>
      <c r="UD53" s="8"/>
      <c r="UE53" s="53"/>
      <c r="UF53" s="164">
        <f>SUMIFS($S53:$SU53,$S$2:$SU$2,UF$2,$S$1:$SU$1,UG$11)/UH$1*UH$13</f>
        <v>20.416666666666668</v>
      </c>
      <c r="UG53" s="44"/>
      <c r="UH53" s="44"/>
      <c r="UI53" s="44"/>
      <c r="UJ53" s="8"/>
      <c r="UK53" s="53"/>
      <c r="UL53" s="164" t="e">
        <f>SUMIFS($S53:$SU53,$S$2:$SU$2,UL$2,$S$1:$SU$1,UM$11)/UN$1*UN$13</f>
        <v>#DIV/0!</v>
      </c>
      <c r="UM53" s="44"/>
      <c r="UN53" s="44"/>
      <c r="UO53" s="44"/>
      <c r="UP53" s="8"/>
      <c r="UQ53" s="53"/>
      <c r="UR53" s="164" t="e">
        <f>SUMIFS($S53:$SU53,$S$2:$SU$2,UR$2,$S$1:$SU$1,US$11)/UT$1*UT$13</f>
        <v>#DIV/0!</v>
      </c>
      <c r="US53" s="44"/>
      <c r="UT53" s="44"/>
      <c r="UU53" s="44"/>
      <c r="UV53" s="8"/>
      <c r="UW53" s="53"/>
      <c r="UX53" s="164">
        <f>SUMIFS($S53:$SU53,$S$2:$SU$2,UX$2,$S$1:$SU$1,UY$11)/UZ$1*UZ$13</f>
        <v>43.113772455089823</v>
      </c>
      <c r="UY53" s="44"/>
      <c r="UZ53" s="44"/>
      <c r="VA53" s="44"/>
      <c r="VB53" s="8"/>
      <c r="VC53" s="53"/>
      <c r="VD53" s="164" t="e">
        <f>SUMIFS($S53:$SU53,$S$2:$SU$2,VD$2,$S$1:$SU$1,VE$11)/VF$1*VF$13</f>
        <v>#DIV/0!</v>
      </c>
      <c r="VE53" s="44"/>
      <c r="VF53" s="44"/>
      <c r="VG53" s="44"/>
      <c r="VH53" s="8"/>
      <c r="VI53" s="53"/>
      <c r="VJ53" s="164" t="e">
        <f>SUMIFS($S53:$SU53,$S$2:$SU$2,VJ$2,$S$1:$SU$1,VK$11)/VL$1*VL$13</f>
        <v>#DIV/0!</v>
      </c>
      <c r="VK53" s="44"/>
      <c r="VL53" s="44"/>
      <c r="VM53" s="44"/>
      <c r="VN53" s="8"/>
      <c r="VO53" s="53"/>
    </row>
    <row r="54" spans="2:587" s="1" customFormat="1" x14ac:dyDescent="0.2">
      <c r="C54" s="98" t="s">
        <v>18</v>
      </c>
      <c r="D54" s="37">
        <f>D52-D53</f>
        <v>106.74</v>
      </c>
      <c r="E54" s="18"/>
      <c r="F54" s="23"/>
      <c r="G54" s="55"/>
      <c r="H54" s="167">
        <f>H52-H53</f>
        <v>234.40165148063781</v>
      </c>
      <c r="I54" s="42"/>
      <c r="J54" s="42"/>
      <c r="K54" s="42"/>
      <c r="L54" s="23"/>
      <c r="M54" s="55"/>
      <c r="N54" s="167">
        <f>N52-N53</f>
        <v>4116.0930000000008</v>
      </c>
      <c r="O54" s="42"/>
      <c r="P54" s="42"/>
      <c r="Q54" s="42"/>
      <c r="R54" s="23"/>
      <c r="S54" s="55"/>
      <c r="T54" s="107">
        <f>T52-T53</f>
        <v>489.70000000000005</v>
      </c>
      <c r="U54" s="18"/>
      <c r="V54" s="18"/>
      <c r="W54" s="18"/>
      <c r="X54" s="23"/>
      <c r="Y54" s="107">
        <f>Y52-Y53</f>
        <v>694.19</v>
      </c>
      <c r="Z54" s="18"/>
      <c r="AA54" s="18"/>
      <c r="AB54" s="18"/>
      <c r="AC54" s="23"/>
      <c r="AD54" s="107">
        <f>AD52-AD53</f>
        <v>470.35</v>
      </c>
      <c r="AE54" s="18"/>
      <c r="AF54" s="18"/>
      <c r="AG54" s="18"/>
      <c r="AH54" s="23"/>
      <c r="AI54" s="107">
        <f>AI52-AI53</f>
        <v>691.62200000000007</v>
      </c>
      <c r="AJ54" s="18"/>
      <c r="AK54" s="18"/>
      <c r="AL54" s="18"/>
      <c r="AM54" s="23"/>
      <c r="AN54" s="107">
        <f t="shared" ref="AN54" si="2042">AN52-AN53</f>
        <v>568.44000000000005</v>
      </c>
      <c r="AO54" s="18"/>
      <c r="AP54" s="18"/>
      <c r="AQ54" s="18"/>
      <c r="AR54" s="23"/>
      <c r="AS54" s="107">
        <f t="shared" ref="AS54" si="2043">AS52-AS53</f>
        <v>561.21100000000001</v>
      </c>
      <c r="AT54" s="18"/>
      <c r="AU54" s="18"/>
      <c r="AV54" s="18"/>
      <c r="AW54" s="23"/>
      <c r="AX54" s="107">
        <f t="shared" ref="AX54" si="2044">AX52-AX53</f>
        <v>640.57999999999993</v>
      </c>
      <c r="AY54" s="18"/>
      <c r="AZ54" s="18"/>
      <c r="BA54" s="18"/>
      <c r="BB54" s="23"/>
      <c r="BC54" s="107">
        <f t="shared" ref="BC54" si="2045">BC52-BC53</f>
        <v>0</v>
      </c>
      <c r="BD54" s="18"/>
      <c r="BE54" s="18"/>
      <c r="BF54" s="18"/>
      <c r="BG54" s="23"/>
      <c r="BH54" s="107">
        <f t="shared" ref="BH54" si="2046">BH52-BH53</f>
        <v>0</v>
      </c>
      <c r="BI54" s="18"/>
      <c r="BJ54" s="18"/>
      <c r="BK54" s="18"/>
      <c r="BL54" s="23"/>
      <c r="BM54" s="107">
        <f t="shared" ref="BM54" si="2047">BM52-BM53</f>
        <v>0</v>
      </c>
      <c r="BN54" s="18"/>
      <c r="BO54" s="18"/>
      <c r="BP54" s="18"/>
      <c r="BQ54" s="23"/>
      <c r="BR54" s="107">
        <f t="shared" ref="BR54" si="2048">BR52-BR53</f>
        <v>0</v>
      </c>
      <c r="BS54" s="18"/>
      <c r="BT54" s="18"/>
      <c r="BU54" s="18"/>
      <c r="BV54" s="23"/>
      <c r="BW54" s="107">
        <f t="shared" ref="BW54" si="2049">BW52-BW53</f>
        <v>0</v>
      </c>
      <c r="BX54" s="18"/>
      <c r="BY54" s="18"/>
      <c r="BZ54" s="18"/>
      <c r="CA54" s="23"/>
      <c r="CB54" s="107">
        <f t="shared" ref="CB54" si="2050">CB52-CB53</f>
        <v>0</v>
      </c>
      <c r="CC54" s="18"/>
      <c r="CD54" s="18"/>
      <c r="CE54" s="18"/>
      <c r="CF54" s="23"/>
      <c r="CG54" s="107">
        <f t="shared" ref="CG54" si="2051">CG52-CG53</f>
        <v>0</v>
      </c>
      <c r="CH54" s="18"/>
      <c r="CI54" s="18"/>
      <c r="CJ54" s="18"/>
      <c r="CK54" s="23"/>
      <c r="CL54" s="107">
        <f t="shared" ref="CL54" si="2052">CL52-CL53</f>
        <v>0</v>
      </c>
      <c r="CM54" s="18"/>
      <c r="CN54" s="18"/>
      <c r="CO54" s="18"/>
      <c r="CP54" s="23"/>
      <c r="CQ54" s="107">
        <f t="shared" ref="CQ54" si="2053">CQ52-CQ53</f>
        <v>0</v>
      </c>
      <c r="CR54" s="18"/>
      <c r="CS54" s="18"/>
      <c r="CT54" s="18"/>
      <c r="CU54" s="23"/>
      <c r="CV54" s="107">
        <f t="shared" ref="CV54" si="2054">CV52-CV53</f>
        <v>0</v>
      </c>
      <c r="CW54" s="18"/>
      <c r="CX54" s="18"/>
      <c r="CY54" s="18"/>
      <c r="CZ54" s="23"/>
      <c r="DA54" s="107">
        <f t="shared" ref="DA54" si="2055">DA52-DA53</f>
        <v>0</v>
      </c>
      <c r="DB54" s="18"/>
      <c r="DC54" s="18"/>
      <c r="DD54" s="18"/>
      <c r="DE54" s="23"/>
      <c r="DF54" s="107">
        <f t="shared" ref="DF54" si="2056">DF52-DF53</f>
        <v>0</v>
      </c>
      <c r="DG54" s="18"/>
      <c r="DH54" s="18"/>
      <c r="DI54" s="18"/>
      <c r="DJ54" s="23"/>
      <c r="DK54" s="107">
        <f t="shared" ref="DK54" si="2057">DK52-DK53</f>
        <v>0</v>
      </c>
      <c r="DL54" s="18"/>
      <c r="DM54" s="18"/>
      <c r="DN54" s="18"/>
      <c r="DO54" s="23"/>
      <c r="DP54" s="107">
        <f t="shared" ref="DP54" si="2058">DP52-DP53</f>
        <v>0</v>
      </c>
      <c r="DQ54" s="18"/>
      <c r="DR54" s="18"/>
      <c r="DS54" s="18"/>
      <c r="DT54" s="23"/>
      <c r="DU54" s="107">
        <f t="shared" ref="DU54" si="2059">DU52-DU53</f>
        <v>0</v>
      </c>
      <c r="DV54" s="18"/>
      <c r="DW54" s="18"/>
      <c r="DX54" s="18"/>
      <c r="DY54" s="23"/>
      <c r="DZ54" s="107">
        <f t="shared" ref="DZ54" si="2060">DZ52-DZ53</f>
        <v>0</v>
      </c>
      <c r="EA54" s="18"/>
      <c r="EB54" s="18"/>
      <c r="EC54" s="18"/>
      <c r="ED54" s="23"/>
      <c r="EE54" s="107">
        <f t="shared" ref="EE54" si="2061">EE52-EE53</f>
        <v>0</v>
      </c>
      <c r="EF54" s="18"/>
      <c r="EG54" s="18"/>
      <c r="EH54" s="18"/>
      <c r="EI54" s="23"/>
      <c r="EJ54" s="107">
        <f t="shared" ref="EJ54" si="2062">EJ52-EJ53</f>
        <v>0</v>
      </c>
      <c r="EK54" s="18"/>
      <c r="EL54" s="18"/>
      <c r="EM54" s="18"/>
      <c r="EN54" s="23"/>
      <c r="EO54" s="107">
        <f t="shared" ref="EO54" si="2063">EO52-EO53</f>
        <v>0</v>
      </c>
      <c r="EP54" s="18"/>
      <c r="EQ54" s="18"/>
      <c r="ER54" s="18"/>
      <c r="ES54" s="23"/>
      <c r="ET54" s="107">
        <f t="shared" ref="ET54" si="2064">ET52-ET53</f>
        <v>0</v>
      </c>
      <c r="EU54" s="18"/>
      <c r="EV54" s="18"/>
      <c r="EW54" s="18"/>
      <c r="EX54" s="23"/>
      <c r="EY54" s="107">
        <f t="shared" ref="EY54" si="2065">EY52-EY53</f>
        <v>0</v>
      </c>
      <c r="EZ54" s="18"/>
      <c r="FA54" s="18"/>
      <c r="FB54" s="18"/>
      <c r="FC54" s="23"/>
      <c r="FD54" s="107">
        <f t="shared" ref="FD54" si="2066">FD52-FD53</f>
        <v>0</v>
      </c>
      <c r="FE54" s="18"/>
      <c r="FF54" s="18"/>
      <c r="FG54" s="18"/>
      <c r="FH54" s="23"/>
      <c r="FI54" s="107">
        <f t="shared" ref="FI54" si="2067">FI52-FI53</f>
        <v>0</v>
      </c>
      <c r="FJ54" s="18"/>
      <c r="FK54" s="18"/>
      <c r="FL54" s="18"/>
      <c r="FM54" s="23"/>
      <c r="FN54" s="107">
        <f t="shared" ref="FN54" si="2068">FN52-FN53</f>
        <v>0</v>
      </c>
      <c r="FO54" s="18"/>
      <c r="FP54" s="18"/>
      <c r="FQ54" s="18"/>
      <c r="FR54" s="23"/>
      <c r="FS54" s="107">
        <f t="shared" ref="FS54" si="2069">FS52-FS53</f>
        <v>0</v>
      </c>
      <c r="FT54" s="18"/>
      <c r="FU54" s="18"/>
      <c r="FV54" s="18"/>
      <c r="FW54" s="23"/>
      <c r="FX54" s="107">
        <f t="shared" ref="FX54" si="2070">FX52-FX53</f>
        <v>0</v>
      </c>
      <c r="FY54" s="18"/>
      <c r="FZ54" s="18"/>
      <c r="GA54" s="18"/>
      <c r="GB54" s="23"/>
      <c r="GC54" s="107">
        <f t="shared" ref="GC54" si="2071">GC52-GC53</f>
        <v>0</v>
      </c>
      <c r="GD54" s="18"/>
      <c r="GE54" s="18"/>
      <c r="GF54" s="18"/>
      <c r="GG54" s="23"/>
      <c r="GH54" s="107">
        <f t="shared" ref="GH54" si="2072">GH52-GH53</f>
        <v>0</v>
      </c>
      <c r="GI54" s="18"/>
      <c r="GJ54" s="18"/>
      <c r="GK54" s="18"/>
      <c r="GL54" s="23"/>
      <c r="GM54" s="107">
        <f t="shared" ref="GM54" si="2073">GM52-GM53</f>
        <v>0</v>
      </c>
      <c r="GN54" s="18"/>
      <c r="GO54" s="18"/>
      <c r="GP54" s="18"/>
      <c r="GQ54" s="23"/>
      <c r="GR54" s="107">
        <f t="shared" ref="GR54" si="2074">GR52-GR53</f>
        <v>0</v>
      </c>
      <c r="GS54" s="18"/>
      <c r="GT54" s="18"/>
      <c r="GU54" s="18"/>
      <c r="GV54" s="23"/>
      <c r="GW54" s="107">
        <f t="shared" ref="GW54" si="2075">GW52-GW53</f>
        <v>0</v>
      </c>
      <c r="GX54" s="18"/>
      <c r="GY54" s="18"/>
      <c r="GZ54" s="18"/>
      <c r="HA54" s="23"/>
      <c r="HB54" s="107">
        <f t="shared" ref="HB54" si="2076">HB52-HB53</f>
        <v>0</v>
      </c>
      <c r="HC54" s="18"/>
      <c r="HD54" s="18"/>
      <c r="HE54" s="18"/>
      <c r="HF54" s="23"/>
      <c r="HG54" s="107">
        <f t="shared" ref="HG54" si="2077">HG52-HG53</f>
        <v>0</v>
      </c>
      <c r="HH54" s="18"/>
      <c r="HI54" s="18"/>
      <c r="HJ54" s="18"/>
      <c r="HK54" s="23"/>
      <c r="HL54" s="107">
        <f t="shared" ref="HL54" si="2078">HL52-HL53</f>
        <v>0</v>
      </c>
      <c r="HM54" s="18"/>
      <c r="HN54" s="18"/>
      <c r="HO54" s="18"/>
      <c r="HP54" s="23"/>
      <c r="HQ54" s="107">
        <f t="shared" ref="HQ54" si="2079">HQ52-HQ53</f>
        <v>0</v>
      </c>
      <c r="HR54" s="18"/>
      <c r="HS54" s="18"/>
      <c r="HT54" s="18"/>
      <c r="HU54" s="23"/>
      <c r="HV54" s="107">
        <f t="shared" ref="HV54" si="2080">HV52-HV53</f>
        <v>0</v>
      </c>
      <c r="HW54" s="18"/>
      <c r="HX54" s="18"/>
      <c r="HY54" s="18"/>
      <c r="HZ54" s="23"/>
      <c r="IA54" s="107">
        <f t="shared" ref="IA54" si="2081">IA52-IA53</f>
        <v>0</v>
      </c>
      <c r="IB54" s="18"/>
      <c r="IC54" s="18"/>
      <c r="ID54" s="18"/>
      <c r="IE54" s="23"/>
      <c r="IF54" s="107">
        <f t="shared" ref="IF54" si="2082">IF52-IF53</f>
        <v>0</v>
      </c>
      <c r="IG54" s="18"/>
      <c r="IH54" s="18"/>
      <c r="II54" s="18"/>
      <c r="IJ54" s="23"/>
      <c r="IK54" s="107">
        <f t="shared" ref="IK54" si="2083">IK52-IK53</f>
        <v>0</v>
      </c>
      <c r="IL54" s="18"/>
      <c r="IM54" s="18"/>
      <c r="IN54" s="18"/>
      <c r="IO54" s="23"/>
      <c r="IP54" s="107">
        <f t="shared" ref="IP54" si="2084">IP52-IP53</f>
        <v>0</v>
      </c>
      <c r="IQ54" s="18"/>
      <c r="IR54" s="18"/>
      <c r="IS54" s="18"/>
      <c r="IT54" s="23"/>
      <c r="IU54" s="107">
        <f t="shared" ref="IU54" si="2085">IU52-IU53</f>
        <v>0</v>
      </c>
      <c r="IV54" s="18"/>
      <c r="IW54" s="18"/>
      <c r="IX54" s="18"/>
      <c r="IY54" s="23"/>
      <c r="IZ54" s="107">
        <f t="shared" ref="IZ54" si="2086">IZ52-IZ53</f>
        <v>0</v>
      </c>
      <c r="JA54" s="18"/>
      <c r="JB54" s="18"/>
      <c r="JC54" s="18"/>
      <c r="JD54" s="23"/>
      <c r="JE54" s="107">
        <f t="shared" ref="JE54" si="2087">JE52-JE53</f>
        <v>0</v>
      </c>
      <c r="JF54" s="18"/>
      <c r="JG54" s="18"/>
      <c r="JH54" s="18"/>
      <c r="JI54" s="23"/>
      <c r="JJ54" s="107">
        <f t="shared" ref="JJ54" si="2088">JJ52-JJ53</f>
        <v>0</v>
      </c>
      <c r="JK54" s="18"/>
      <c r="JL54" s="18"/>
      <c r="JM54" s="18"/>
      <c r="JN54" s="23"/>
      <c r="JO54" s="107">
        <f t="shared" ref="JO54" si="2089">JO52-JO53</f>
        <v>0</v>
      </c>
      <c r="JP54" s="18"/>
      <c r="JQ54" s="18"/>
      <c r="JR54" s="18"/>
      <c r="JS54" s="23"/>
      <c r="JT54" s="107">
        <f t="shared" ref="JT54" si="2090">JT52-JT53</f>
        <v>0</v>
      </c>
      <c r="JU54" s="18"/>
      <c r="JV54" s="18"/>
      <c r="JW54" s="18"/>
      <c r="JX54" s="23"/>
      <c r="JY54" s="107">
        <f t="shared" ref="JY54" si="2091">JY52-JY53</f>
        <v>0</v>
      </c>
      <c r="JZ54" s="18"/>
      <c r="KA54" s="18"/>
      <c r="KB54" s="18"/>
      <c r="KC54" s="23"/>
      <c r="KD54" s="107">
        <f t="shared" ref="KD54" si="2092">KD52-KD53</f>
        <v>0</v>
      </c>
      <c r="KE54" s="18"/>
      <c r="KF54" s="18"/>
      <c r="KG54" s="18"/>
      <c r="KH54" s="23"/>
      <c r="KI54" s="107">
        <f t="shared" ref="KI54" si="2093">KI52-KI53</f>
        <v>0</v>
      </c>
      <c r="KJ54" s="18"/>
      <c r="KK54" s="18"/>
      <c r="KL54" s="18"/>
      <c r="KM54" s="23"/>
      <c r="KN54" s="107">
        <f t="shared" ref="KN54" si="2094">KN52-KN53</f>
        <v>0</v>
      </c>
      <c r="KO54" s="18"/>
      <c r="KP54" s="18"/>
      <c r="KQ54" s="18"/>
      <c r="KR54" s="23"/>
      <c r="KS54" s="107">
        <f t="shared" ref="KS54" si="2095">KS52-KS53</f>
        <v>0</v>
      </c>
      <c r="KT54" s="18"/>
      <c r="KU54" s="18"/>
      <c r="KV54" s="18"/>
      <c r="KW54" s="23"/>
      <c r="KX54" s="107">
        <f t="shared" ref="KX54" si="2096">KX52-KX53</f>
        <v>0</v>
      </c>
      <c r="KY54" s="18"/>
      <c r="KZ54" s="18"/>
      <c r="LA54" s="18"/>
      <c r="LB54" s="23"/>
      <c r="LC54" s="107">
        <f t="shared" ref="LC54" si="2097">LC52-LC53</f>
        <v>0</v>
      </c>
      <c r="LD54" s="18"/>
      <c r="LE54" s="18"/>
      <c r="LF54" s="18"/>
      <c r="LG54" s="23"/>
      <c r="LH54" s="107">
        <f t="shared" ref="LH54" si="2098">LH52-LH53</f>
        <v>0</v>
      </c>
      <c r="LI54" s="18"/>
      <c r="LJ54" s="18"/>
      <c r="LK54" s="18"/>
      <c r="LL54" s="23"/>
      <c r="LM54" s="107">
        <f t="shared" ref="LM54" si="2099">LM52-LM53</f>
        <v>0</v>
      </c>
      <c r="LN54" s="18"/>
      <c r="LO54" s="18"/>
      <c r="LP54" s="18"/>
      <c r="LQ54" s="23"/>
      <c r="LR54" s="107">
        <f t="shared" ref="LR54" si="2100">LR52-LR53</f>
        <v>0</v>
      </c>
      <c r="LS54" s="18"/>
      <c r="LT54" s="18"/>
      <c r="LU54" s="18"/>
      <c r="LV54" s="23"/>
      <c r="LW54" s="107">
        <f t="shared" ref="LW54" si="2101">LW52-LW53</f>
        <v>0</v>
      </c>
      <c r="LX54" s="18"/>
      <c r="LY54" s="18"/>
      <c r="LZ54" s="18"/>
      <c r="MA54" s="23"/>
      <c r="MB54" s="107">
        <f t="shared" ref="MB54" si="2102">MB52-MB53</f>
        <v>0</v>
      </c>
      <c r="MC54" s="18"/>
      <c r="MD54" s="18"/>
      <c r="ME54" s="18"/>
      <c r="MF54" s="23"/>
      <c r="MG54" s="107">
        <f t="shared" ref="MG54" si="2103">MG52-MG53</f>
        <v>0</v>
      </c>
      <c r="MH54" s="18"/>
      <c r="MI54" s="18"/>
      <c r="MJ54" s="18"/>
      <c r="MK54" s="23"/>
      <c r="ML54" s="107">
        <f t="shared" ref="ML54" si="2104">ML52-ML53</f>
        <v>0</v>
      </c>
      <c r="MM54" s="18"/>
      <c r="MN54" s="18"/>
      <c r="MO54" s="18"/>
      <c r="MP54" s="23"/>
      <c r="MQ54" s="107">
        <f t="shared" ref="MQ54" si="2105">MQ52-MQ53</f>
        <v>0</v>
      </c>
      <c r="MR54" s="18"/>
      <c r="MS54" s="18"/>
      <c r="MT54" s="18"/>
      <c r="MU54" s="23"/>
      <c r="MV54" s="107">
        <f t="shared" ref="MV54" si="2106">MV52-MV53</f>
        <v>0</v>
      </c>
      <c r="MW54" s="18"/>
      <c r="MX54" s="18"/>
      <c r="MY54" s="18"/>
      <c r="MZ54" s="23"/>
      <c r="NA54" s="107">
        <f t="shared" ref="NA54" si="2107">NA52-NA53</f>
        <v>0</v>
      </c>
      <c r="NB54" s="18"/>
      <c r="NC54" s="18"/>
      <c r="ND54" s="18"/>
      <c r="NE54" s="23"/>
      <c r="NF54" s="107">
        <f t="shared" ref="NF54" si="2108">NF52-NF53</f>
        <v>0</v>
      </c>
      <c r="NG54" s="18"/>
      <c r="NH54" s="18"/>
      <c r="NI54" s="18"/>
      <c r="NJ54" s="23"/>
      <c r="NK54" s="107">
        <f t="shared" ref="NK54" si="2109">NK52-NK53</f>
        <v>0</v>
      </c>
      <c r="NL54" s="18"/>
      <c r="NM54" s="18"/>
      <c r="NN54" s="18"/>
      <c r="NO54" s="23"/>
      <c r="NP54" s="107">
        <f t="shared" ref="NP54" si="2110">NP52-NP53</f>
        <v>0</v>
      </c>
      <c r="NQ54" s="18"/>
      <c r="NR54" s="18"/>
      <c r="NS54" s="18"/>
      <c r="NT54" s="23"/>
      <c r="NU54" s="107">
        <f t="shared" ref="NU54" si="2111">NU52-NU53</f>
        <v>0</v>
      </c>
      <c r="NV54" s="18"/>
      <c r="NW54" s="18"/>
      <c r="NX54" s="18"/>
      <c r="NY54" s="23"/>
      <c r="NZ54" s="107">
        <f t="shared" ref="NZ54" si="2112">NZ52-NZ53</f>
        <v>0</v>
      </c>
      <c r="OA54" s="18"/>
      <c r="OB54" s="18"/>
      <c r="OC54" s="18"/>
      <c r="OD54" s="23"/>
      <c r="OE54" s="107">
        <f t="shared" ref="OE54" si="2113">OE52-OE53</f>
        <v>0</v>
      </c>
      <c r="OF54" s="18"/>
      <c r="OG54" s="18"/>
      <c r="OH54" s="18"/>
      <c r="OI54" s="23"/>
      <c r="OJ54" s="107">
        <f t="shared" ref="OJ54" si="2114">OJ52-OJ53</f>
        <v>0</v>
      </c>
      <c r="OK54" s="18"/>
      <c r="OL54" s="18"/>
      <c r="OM54" s="18"/>
      <c r="ON54" s="23"/>
      <c r="OO54" s="107">
        <f t="shared" ref="OO54" si="2115">OO52-OO53</f>
        <v>0</v>
      </c>
      <c r="OP54" s="18"/>
      <c r="OQ54" s="18"/>
      <c r="OR54" s="18"/>
      <c r="OS54" s="23"/>
      <c r="OT54" s="107">
        <f t="shared" ref="OT54" si="2116">OT52-OT53</f>
        <v>0</v>
      </c>
      <c r="OU54" s="18"/>
      <c r="OV54" s="18"/>
      <c r="OW54" s="18"/>
      <c r="OX54" s="23"/>
      <c r="OY54" s="107">
        <f t="shared" ref="OY54" si="2117">OY52-OY53</f>
        <v>0</v>
      </c>
      <c r="OZ54" s="18"/>
      <c r="PA54" s="18"/>
      <c r="PB54" s="18"/>
      <c r="PC54" s="23"/>
      <c r="PD54" s="107">
        <f t="shared" ref="PD54" si="2118">PD52-PD53</f>
        <v>0</v>
      </c>
      <c r="PE54" s="18"/>
      <c r="PF54" s="18"/>
      <c r="PG54" s="18"/>
      <c r="PH54" s="23"/>
      <c r="PI54" s="107">
        <f t="shared" ref="PI54" si="2119">PI52-PI53</f>
        <v>0</v>
      </c>
      <c r="PJ54" s="18"/>
      <c r="PK54" s="18"/>
      <c r="PL54" s="18"/>
      <c r="PM54" s="23"/>
      <c r="PN54" s="107">
        <f t="shared" ref="PN54" si="2120">PN52-PN53</f>
        <v>0</v>
      </c>
      <c r="PO54" s="18"/>
      <c r="PP54" s="18"/>
      <c r="PQ54" s="18"/>
      <c r="PR54" s="23"/>
      <c r="PS54" s="107">
        <f t="shared" ref="PS54" si="2121">PS52-PS53</f>
        <v>0</v>
      </c>
      <c r="PT54" s="18"/>
      <c r="PU54" s="18"/>
      <c r="PV54" s="18"/>
      <c r="PW54" s="23"/>
      <c r="PX54" s="107">
        <f t="shared" ref="PX54" si="2122">PX52-PX53</f>
        <v>0</v>
      </c>
      <c r="PY54" s="18"/>
      <c r="PZ54" s="18"/>
      <c r="QA54" s="18"/>
      <c r="QB54" s="23"/>
      <c r="QC54" s="107">
        <f t="shared" ref="QC54" si="2123">QC52-QC53</f>
        <v>0</v>
      </c>
      <c r="QD54" s="18"/>
      <c r="QE54" s="18"/>
      <c r="QF54" s="18"/>
      <c r="QG54" s="23"/>
      <c r="QH54" s="107">
        <f t="shared" ref="QH54" si="2124">QH52-QH53</f>
        <v>0</v>
      </c>
      <c r="QI54" s="18"/>
      <c r="QJ54" s="18"/>
      <c r="QK54" s="18"/>
      <c r="QL54" s="23"/>
      <c r="QM54" s="107">
        <f t="shared" ref="QM54" si="2125">QM52-QM53</f>
        <v>0</v>
      </c>
      <c r="QN54" s="18"/>
      <c r="QO54" s="18"/>
      <c r="QP54" s="18"/>
      <c r="QQ54" s="23"/>
      <c r="QR54" s="107">
        <f t="shared" ref="QR54" si="2126">QR52-QR53</f>
        <v>0</v>
      </c>
      <c r="QS54" s="18"/>
      <c r="QT54" s="18"/>
      <c r="QU54" s="18"/>
      <c r="QV54" s="23"/>
      <c r="QW54" s="107">
        <f t="shared" ref="QW54" si="2127">QW52-QW53</f>
        <v>0</v>
      </c>
      <c r="QX54" s="18"/>
      <c r="QY54" s="18"/>
      <c r="QZ54" s="18"/>
      <c r="RA54" s="23"/>
      <c r="RB54" s="107">
        <f t="shared" ref="RB54" si="2128">RB52-RB53</f>
        <v>0</v>
      </c>
      <c r="RC54" s="18"/>
      <c r="RD54" s="18"/>
      <c r="RE54" s="18"/>
      <c r="RF54" s="23"/>
      <c r="RG54" s="107">
        <f t="shared" ref="RG54" si="2129">RG52-RG53</f>
        <v>0</v>
      </c>
      <c r="RH54" s="18"/>
      <c r="RI54" s="18"/>
      <c r="RJ54" s="18"/>
      <c r="RK54" s="23"/>
      <c r="RL54" s="107">
        <f t="shared" ref="RL54" si="2130">RL52-RL53</f>
        <v>0</v>
      </c>
      <c r="RM54" s="18"/>
      <c r="RN54" s="18"/>
      <c r="RO54" s="18"/>
      <c r="RP54" s="23"/>
      <c r="RQ54" s="107">
        <f t="shared" ref="RQ54" si="2131">RQ52-RQ53</f>
        <v>0</v>
      </c>
      <c r="RR54" s="18"/>
      <c r="RS54" s="18"/>
      <c r="RT54" s="18"/>
      <c r="RU54" s="23"/>
      <c r="RV54" s="107">
        <f t="shared" ref="RV54" si="2132">RV52-RV53</f>
        <v>0</v>
      </c>
      <c r="RW54" s="18"/>
      <c r="RX54" s="18"/>
      <c r="RY54" s="18"/>
      <c r="RZ54" s="23"/>
      <c r="SA54" s="107">
        <f t="shared" ref="SA54" si="2133">SA52-SA53</f>
        <v>0</v>
      </c>
      <c r="SB54" s="18"/>
      <c r="SC54" s="18"/>
      <c r="SD54" s="18"/>
      <c r="SE54" s="23"/>
      <c r="SF54" s="107">
        <f t="shared" ref="SF54" si="2134">SF52-SF53</f>
        <v>0</v>
      </c>
      <c r="SG54" s="18"/>
      <c r="SH54" s="18"/>
      <c r="SI54" s="18"/>
      <c r="SJ54" s="23"/>
      <c r="SK54" s="107">
        <f t="shared" ref="SK54" si="2135">SK52-SK53</f>
        <v>0</v>
      </c>
      <c r="SL54" s="18"/>
      <c r="SM54" s="18"/>
      <c r="SN54" s="18"/>
      <c r="SO54" s="23"/>
      <c r="SP54" s="107">
        <f t="shared" ref="SP54" si="2136">SP52-SP53</f>
        <v>0</v>
      </c>
      <c r="SQ54" s="18"/>
      <c r="SR54" s="18"/>
      <c r="SS54" s="18"/>
      <c r="ST54" s="23"/>
      <c r="SU54" s="55"/>
      <c r="SV54" s="167">
        <f>SV52-SV53</f>
        <v>233.19047619047618</v>
      </c>
      <c r="SW54" s="42"/>
      <c r="SX54" s="42"/>
      <c r="SY54" s="42"/>
      <c r="SZ54" s="23"/>
      <c r="TA54" s="55"/>
      <c r="TB54" s="167">
        <f>TB52-TB53</f>
        <v>231.39666666666668</v>
      </c>
      <c r="TC54" s="42"/>
      <c r="TD54" s="42"/>
      <c r="TE54" s="42"/>
      <c r="TF54" s="23"/>
      <c r="TG54" s="55"/>
      <c r="TH54" s="167" t="e">
        <f>TH52-TH53</f>
        <v>#DIV/0!</v>
      </c>
      <c r="TI54" s="42"/>
      <c r="TJ54" s="42"/>
      <c r="TK54" s="42"/>
      <c r="TL54" s="23"/>
      <c r="TM54" s="55"/>
      <c r="TN54" s="167">
        <f>TN52-TN53</f>
        <v>223.97619047619048</v>
      </c>
      <c r="TO54" s="42"/>
      <c r="TP54" s="42"/>
      <c r="TQ54" s="42"/>
      <c r="TR54" s="23"/>
      <c r="TS54" s="55"/>
      <c r="TT54" s="167" t="e">
        <f>TT52-TT53</f>
        <v>#DIV/0!</v>
      </c>
      <c r="TU54" s="42"/>
      <c r="TV54" s="42"/>
      <c r="TW54" s="42"/>
      <c r="TX54" s="23"/>
      <c r="TY54" s="55"/>
      <c r="TZ54" s="167">
        <f>TZ52-TZ53</f>
        <v>234.44813559322034</v>
      </c>
      <c r="UA54" s="42"/>
      <c r="UB54" s="42"/>
      <c r="UC54" s="42"/>
      <c r="UD54" s="23"/>
      <c r="UE54" s="55"/>
      <c r="UF54" s="167">
        <f>UF52-UF53</f>
        <v>236.85</v>
      </c>
      <c r="UG54" s="42"/>
      <c r="UH54" s="42"/>
      <c r="UI54" s="42"/>
      <c r="UJ54" s="23"/>
      <c r="UK54" s="55"/>
      <c r="UL54" s="167" t="e">
        <f>UL52-UL53</f>
        <v>#DIV/0!</v>
      </c>
      <c r="UM54" s="42"/>
      <c r="UN54" s="42"/>
      <c r="UO54" s="42"/>
      <c r="UP54" s="23"/>
      <c r="UQ54" s="55"/>
      <c r="UR54" s="167" t="e">
        <f>UR52-UR53</f>
        <v>#DIV/0!</v>
      </c>
      <c r="US54" s="42"/>
      <c r="UT54" s="42"/>
      <c r="UU54" s="42"/>
      <c r="UV54" s="23"/>
      <c r="UW54" s="55"/>
      <c r="UX54" s="167">
        <f>UX52-UX53</f>
        <v>239.87844311377245</v>
      </c>
      <c r="UY54" s="42"/>
      <c r="UZ54" s="42"/>
      <c r="VA54" s="42"/>
      <c r="VB54" s="23"/>
      <c r="VC54" s="55"/>
      <c r="VD54" s="167" t="e">
        <f>VD52-VD53</f>
        <v>#DIV/0!</v>
      </c>
      <c r="VE54" s="42"/>
      <c r="VF54" s="42"/>
      <c r="VG54" s="42"/>
      <c r="VH54" s="23"/>
      <c r="VI54" s="55"/>
      <c r="VJ54" s="167" t="e">
        <f>VJ52-VJ53</f>
        <v>#DIV/0!</v>
      </c>
      <c r="VK54" s="42"/>
      <c r="VL54" s="42"/>
      <c r="VM54" s="42"/>
      <c r="VN54" s="23"/>
      <c r="VO54" s="55"/>
    </row>
    <row r="55" spans="2:587" s="1" customFormat="1" x14ac:dyDescent="0.2">
      <c r="C55" s="215" t="s">
        <v>223</v>
      </c>
      <c r="D55" s="216">
        <v>115</v>
      </c>
      <c r="E55" s="18"/>
      <c r="F55" s="23"/>
      <c r="G55" s="55"/>
      <c r="H55" s="100">
        <f>H54/H13*1000</f>
        <v>117.2008257403189</v>
      </c>
      <c r="I55" s="19">
        <f>(H55-$D$55)/$D$55</f>
        <v>1.9137615133207869E-2</v>
      </c>
      <c r="J55" s="63">
        <f>J49*H55/1000</f>
        <v>0.17428111013198966</v>
      </c>
      <c r="K55" s="63"/>
      <c r="L55" s="23"/>
      <c r="M55" s="55"/>
      <c r="N55" s="100">
        <f>N54/N13*1000</f>
        <v>117.20082574031892</v>
      </c>
      <c r="O55" s="19">
        <f>(N55-$D$55)/$D$55</f>
        <v>1.9137615133207993E-2</v>
      </c>
      <c r="P55" s="63">
        <f>P49*N55/1000</f>
        <v>0.17428111013198969</v>
      </c>
      <c r="Q55" s="63"/>
      <c r="R55" s="23"/>
      <c r="S55" s="55"/>
      <c r="T55" s="100">
        <f>T54/T13*1000</f>
        <v>116.59523809523812</v>
      </c>
      <c r="U55" s="19">
        <f>(T55-$D$55)/$D$55</f>
        <v>1.3871635610766228E-2</v>
      </c>
      <c r="V55" s="63">
        <f>V49*T55/1000</f>
        <v>0.16913422343451362</v>
      </c>
      <c r="W55" s="63"/>
      <c r="X55" s="23"/>
      <c r="Y55" s="100">
        <f>Y54/Y13*1000</f>
        <v>115.69833333333335</v>
      </c>
      <c r="Z55" s="19">
        <f>(Y55-$D$55)/$D$55</f>
        <v>6.0724637681161039E-3</v>
      </c>
      <c r="AA55" s="63">
        <f>AA49*Y55/1000</f>
        <v>0.17604581221556392</v>
      </c>
      <c r="AB55" s="63"/>
      <c r="AC55" s="23"/>
      <c r="AD55" s="100">
        <f>AD54/AD13*1000</f>
        <v>111.98809523809524</v>
      </c>
      <c r="AE55" s="19">
        <f t="shared" ref="AE55" si="2137">(AD55-$D$55)/$D$55</f>
        <v>-2.6190476190476167E-2</v>
      </c>
      <c r="AF55" s="63">
        <f t="shared" ref="AF55" si="2138">AF49*AD55/1000</f>
        <v>0.16268322047659836</v>
      </c>
      <c r="AG55" s="63"/>
      <c r="AH55" s="23"/>
      <c r="AI55" s="100">
        <f>AI54/AI13*1000</f>
        <v>117.22406779661019</v>
      </c>
      <c r="AJ55" s="19">
        <f t="shared" ref="AJ55" si="2139">(AI55-$D$55)/$D$55</f>
        <v>1.9339719970523354E-2</v>
      </c>
      <c r="AK55" s="63">
        <f t="shared" ref="AK55" si="2140">AK49*AI55/1000</f>
        <v>0.17329809456661349</v>
      </c>
      <c r="AL55" s="63"/>
      <c r="AM55" s="23"/>
      <c r="AN55" s="100">
        <f>AN54/AN13*1000</f>
        <v>118.42500000000001</v>
      </c>
      <c r="AO55" s="19">
        <f t="shared" ref="AO55" si="2141">(AN55-$D$55)/$D$55</f>
        <v>2.9782608695652274E-2</v>
      </c>
      <c r="AP55" s="63">
        <f t="shared" ref="AP55" si="2142">AP49*AN55/1000</f>
        <v>0.17507135392264833</v>
      </c>
      <c r="AQ55" s="63"/>
      <c r="AR55" s="23"/>
      <c r="AS55" s="100">
        <f>AS54/AS13*1000</f>
        <v>119.91688034188034</v>
      </c>
      <c r="AT55" s="19">
        <f t="shared" ref="AT55" si="2143">(AS55-$D$55)/$D$55</f>
        <v>4.2755481233742121E-2</v>
      </c>
      <c r="AU55" s="63">
        <f t="shared" ref="AU55" si="2144">AU49*AS55/1000</f>
        <v>0.18002230219084356</v>
      </c>
      <c r="AV55" s="63"/>
      <c r="AW55" s="23"/>
      <c r="AX55" s="100">
        <f>AX54/AX13*1000</f>
        <v>119.95880149812731</v>
      </c>
      <c r="AY55" s="19">
        <f t="shared" ref="AY55" si="2145">(AX55-$D$55)/$D$55</f>
        <v>4.3120013027194044E-2</v>
      </c>
      <c r="AZ55" s="63">
        <f t="shared" ref="AZ55" si="2146">AZ49*AX55/1000</f>
        <v>0.18094255713447152</v>
      </c>
      <c r="BA55" s="63"/>
      <c r="BB55" s="23"/>
      <c r="BC55" s="100" t="e">
        <f>BC54/BC13*1000</f>
        <v>#DIV/0!</v>
      </c>
      <c r="BD55" s="19" t="e">
        <f t="shared" ref="BD55" si="2147">(BC55-$D$55)/$D$55</f>
        <v>#DIV/0!</v>
      </c>
      <c r="BE55" s="63" t="e">
        <f t="shared" ref="BE55" si="2148">BE49*BC55/1000</f>
        <v>#DIV/0!</v>
      </c>
      <c r="BF55" s="63"/>
      <c r="BG55" s="23"/>
      <c r="BH55" s="100" t="e">
        <f>BH54/BH13*1000</f>
        <v>#DIV/0!</v>
      </c>
      <c r="BI55" s="19" t="e">
        <f t="shared" ref="BI55" si="2149">(BH55-$D$55)/$D$55</f>
        <v>#DIV/0!</v>
      </c>
      <c r="BJ55" s="63" t="e">
        <f t="shared" ref="BJ55" si="2150">BJ49*BH55/1000</f>
        <v>#DIV/0!</v>
      </c>
      <c r="BK55" s="63"/>
      <c r="BL55" s="23"/>
      <c r="BM55" s="100" t="e">
        <f>BM54/BM13*1000</f>
        <v>#DIV/0!</v>
      </c>
      <c r="BN55" s="19" t="e">
        <f t="shared" ref="BN55" si="2151">(BM55-$D$55)/$D$55</f>
        <v>#DIV/0!</v>
      </c>
      <c r="BO55" s="63" t="e">
        <f t="shared" ref="BO55" si="2152">BO49*BM55/1000</f>
        <v>#DIV/0!</v>
      </c>
      <c r="BP55" s="63"/>
      <c r="BQ55" s="23"/>
      <c r="BR55" s="100" t="e">
        <f>BR54/BR13*1000</f>
        <v>#DIV/0!</v>
      </c>
      <c r="BS55" s="19" t="e">
        <f t="shared" ref="BS55" si="2153">(BR55-$D$55)/$D$55</f>
        <v>#DIV/0!</v>
      </c>
      <c r="BT55" s="63" t="e">
        <f t="shared" ref="BT55" si="2154">BT49*BR55/1000</f>
        <v>#DIV/0!</v>
      </c>
      <c r="BU55" s="63"/>
      <c r="BV55" s="23"/>
      <c r="BW55" s="100" t="e">
        <f>BW54/BW13*1000</f>
        <v>#DIV/0!</v>
      </c>
      <c r="BX55" s="19" t="e">
        <f t="shared" ref="BX55" si="2155">(BW55-$D$55)/$D$55</f>
        <v>#DIV/0!</v>
      </c>
      <c r="BY55" s="63" t="e">
        <f t="shared" ref="BY55" si="2156">BY49*BW55/1000</f>
        <v>#DIV/0!</v>
      </c>
      <c r="BZ55" s="63"/>
      <c r="CA55" s="23"/>
      <c r="CB55" s="100" t="e">
        <f>CB54/CB13*1000</f>
        <v>#DIV/0!</v>
      </c>
      <c r="CC55" s="19" t="e">
        <f t="shared" ref="CC55" si="2157">(CB55-$D$55)/$D$55</f>
        <v>#DIV/0!</v>
      </c>
      <c r="CD55" s="63" t="e">
        <f t="shared" ref="CD55" si="2158">CD49*CB55/1000</f>
        <v>#DIV/0!</v>
      </c>
      <c r="CE55" s="63"/>
      <c r="CF55" s="23"/>
      <c r="CG55" s="100" t="e">
        <f>CG54/CG13*1000</f>
        <v>#DIV/0!</v>
      </c>
      <c r="CH55" s="19" t="e">
        <f t="shared" ref="CH55" si="2159">(CG55-$D$55)/$D$55</f>
        <v>#DIV/0!</v>
      </c>
      <c r="CI55" s="63" t="e">
        <f t="shared" ref="CI55" si="2160">CI49*CG55/1000</f>
        <v>#DIV/0!</v>
      </c>
      <c r="CJ55" s="63"/>
      <c r="CK55" s="23"/>
      <c r="CL55" s="100" t="e">
        <f>CL54/CL13*1000</f>
        <v>#DIV/0!</v>
      </c>
      <c r="CM55" s="19" t="e">
        <f t="shared" ref="CM55" si="2161">(CL55-$D$55)/$D$55</f>
        <v>#DIV/0!</v>
      </c>
      <c r="CN55" s="63" t="e">
        <f t="shared" ref="CN55" si="2162">CN49*CL55/1000</f>
        <v>#DIV/0!</v>
      </c>
      <c r="CO55" s="63"/>
      <c r="CP55" s="23"/>
      <c r="CQ55" s="100" t="e">
        <f>CQ54/CQ13*1000</f>
        <v>#DIV/0!</v>
      </c>
      <c r="CR55" s="19" t="e">
        <f t="shared" ref="CR55" si="2163">(CQ55-$D$55)/$D$55</f>
        <v>#DIV/0!</v>
      </c>
      <c r="CS55" s="63" t="e">
        <f t="shared" ref="CS55" si="2164">CS49*CQ55/1000</f>
        <v>#DIV/0!</v>
      </c>
      <c r="CT55" s="63"/>
      <c r="CU55" s="23"/>
      <c r="CV55" s="100" t="e">
        <f>CV54/CV13*1000</f>
        <v>#DIV/0!</v>
      </c>
      <c r="CW55" s="19" t="e">
        <f t="shared" ref="CW55" si="2165">(CV55-$D$55)/$D$55</f>
        <v>#DIV/0!</v>
      </c>
      <c r="CX55" s="63" t="e">
        <f t="shared" ref="CX55" si="2166">CX49*CV55/1000</f>
        <v>#DIV/0!</v>
      </c>
      <c r="CY55" s="63"/>
      <c r="CZ55" s="23"/>
      <c r="DA55" s="100" t="e">
        <f>DA54/DA13*1000</f>
        <v>#DIV/0!</v>
      </c>
      <c r="DB55" s="19" t="e">
        <f t="shared" ref="DB55" si="2167">(DA55-$D$55)/$D$55</f>
        <v>#DIV/0!</v>
      </c>
      <c r="DC55" s="63" t="e">
        <f t="shared" ref="DC55" si="2168">DC49*DA55/1000</f>
        <v>#DIV/0!</v>
      </c>
      <c r="DD55" s="63"/>
      <c r="DE55" s="23"/>
      <c r="DF55" s="100" t="e">
        <f>DF54/DF13*1000</f>
        <v>#DIV/0!</v>
      </c>
      <c r="DG55" s="19" t="e">
        <f t="shared" ref="DG55" si="2169">(DF55-$D$55)/$D$55</f>
        <v>#DIV/0!</v>
      </c>
      <c r="DH55" s="63" t="e">
        <f t="shared" ref="DH55" si="2170">DH49*DF55/1000</f>
        <v>#DIV/0!</v>
      </c>
      <c r="DI55" s="63"/>
      <c r="DJ55" s="23"/>
      <c r="DK55" s="100" t="e">
        <f>DK54/DK13*1000</f>
        <v>#DIV/0!</v>
      </c>
      <c r="DL55" s="19" t="e">
        <f t="shared" ref="DL55" si="2171">(DK55-$D$55)/$D$55</f>
        <v>#DIV/0!</v>
      </c>
      <c r="DM55" s="63" t="e">
        <f t="shared" ref="DM55" si="2172">DM49*DK55/1000</f>
        <v>#DIV/0!</v>
      </c>
      <c r="DN55" s="63"/>
      <c r="DO55" s="23"/>
      <c r="DP55" s="100" t="e">
        <f>DP54/DP13*1000</f>
        <v>#DIV/0!</v>
      </c>
      <c r="DQ55" s="19" t="e">
        <f t="shared" ref="DQ55" si="2173">(DP55-$D$55)/$D$55</f>
        <v>#DIV/0!</v>
      </c>
      <c r="DR55" s="63" t="e">
        <f t="shared" ref="DR55" si="2174">DR49*DP55/1000</f>
        <v>#DIV/0!</v>
      </c>
      <c r="DS55" s="63"/>
      <c r="DT55" s="23"/>
      <c r="DU55" s="100" t="e">
        <f>DU54/DU13*1000</f>
        <v>#DIV/0!</v>
      </c>
      <c r="DV55" s="19" t="e">
        <f t="shared" ref="DV55" si="2175">(DU55-$D$55)/$D$55</f>
        <v>#DIV/0!</v>
      </c>
      <c r="DW55" s="63" t="e">
        <f t="shared" ref="DW55" si="2176">DW49*DU55/1000</f>
        <v>#DIV/0!</v>
      </c>
      <c r="DX55" s="63"/>
      <c r="DY55" s="23"/>
      <c r="DZ55" s="100" t="e">
        <f>DZ54/DZ13*1000</f>
        <v>#DIV/0!</v>
      </c>
      <c r="EA55" s="19" t="e">
        <f t="shared" ref="EA55" si="2177">(DZ55-$D$55)/$D$55</f>
        <v>#DIV/0!</v>
      </c>
      <c r="EB55" s="63" t="e">
        <f t="shared" ref="EB55" si="2178">EB49*DZ55/1000</f>
        <v>#DIV/0!</v>
      </c>
      <c r="EC55" s="63"/>
      <c r="ED55" s="23"/>
      <c r="EE55" s="100" t="e">
        <f>EE54/EE13*1000</f>
        <v>#DIV/0!</v>
      </c>
      <c r="EF55" s="19" t="e">
        <f t="shared" ref="EF55" si="2179">(EE55-$D$55)/$D$55</f>
        <v>#DIV/0!</v>
      </c>
      <c r="EG55" s="63" t="e">
        <f t="shared" ref="EG55" si="2180">EG49*EE55/1000</f>
        <v>#DIV/0!</v>
      </c>
      <c r="EH55" s="63"/>
      <c r="EI55" s="23"/>
      <c r="EJ55" s="100" t="e">
        <f>EJ54/EJ13*1000</f>
        <v>#DIV/0!</v>
      </c>
      <c r="EK55" s="19" t="e">
        <f t="shared" ref="EK55" si="2181">(EJ55-$D$55)/$D$55</f>
        <v>#DIV/0!</v>
      </c>
      <c r="EL55" s="63" t="e">
        <f t="shared" ref="EL55" si="2182">EL49*EJ55/1000</f>
        <v>#DIV/0!</v>
      </c>
      <c r="EM55" s="63"/>
      <c r="EN55" s="23"/>
      <c r="EO55" s="100" t="e">
        <f>EO54/EO13*1000</f>
        <v>#DIV/0!</v>
      </c>
      <c r="EP55" s="19" t="e">
        <f t="shared" ref="EP55" si="2183">(EO55-$D$55)/$D$55</f>
        <v>#DIV/0!</v>
      </c>
      <c r="EQ55" s="63" t="e">
        <f t="shared" ref="EQ55" si="2184">EQ49*EO55/1000</f>
        <v>#DIV/0!</v>
      </c>
      <c r="ER55" s="63"/>
      <c r="ES55" s="23"/>
      <c r="ET55" s="100" t="e">
        <f>ET54/ET13*1000</f>
        <v>#DIV/0!</v>
      </c>
      <c r="EU55" s="19" t="e">
        <f t="shared" ref="EU55" si="2185">(ET55-$D$55)/$D$55</f>
        <v>#DIV/0!</v>
      </c>
      <c r="EV55" s="63" t="e">
        <f t="shared" ref="EV55" si="2186">EV49*ET55/1000</f>
        <v>#DIV/0!</v>
      </c>
      <c r="EW55" s="63"/>
      <c r="EX55" s="23"/>
      <c r="EY55" s="100" t="e">
        <f>EY54/EY13*1000</f>
        <v>#DIV/0!</v>
      </c>
      <c r="EZ55" s="19" t="e">
        <f t="shared" ref="EZ55" si="2187">(EY55-$D$55)/$D$55</f>
        <v>#DIV/0!</v>
      </c>
      <c r="FA55" s="63" t="e">
        <f t="shared" ref="FA55" si="2188">FA49*EY55/1000</f>
        <v>#DIV/0!</v>
      </c>
      <c r="FB55" s="63"/>
      <c r="FC55" s="23"/>
      <c r="FD55" s="100" t="e">
        <f>FD54/FD13*1000</f>
        <v>#DIV/0!</v>
      </c>
      <c r="FE55" s="19" t="e">
        <f t="shared" ref="FE55" si="2189">(FD55-$D$55)/$D$55</f>
        <v>#DIV/0!</v>
      </c>
      <c r="FF55" s="63" t="e">
        <f t="shared" ref="FF55" si="2190">FF49*FD55/1000</f>
        <v>#DIV/0!</v>
      </c>
      <c r="FG55" s="63"/>
      <c r="FH55" s="23"/>
      <c r="FI55" s="100" t="e">
        <f>FI54/FI13*1000</f>
        <v>#DIV/0!</v>
      </c>
      <c r="FJ55" s="19" t="e">
        <f t="shared" ref="FJ55" si="2191">(FI55-$D$55)/$D$55</f>
        <v>#DIV/0!</v>
      </c>
      <c r="FK55" s="63" t="e">
        <f t="shared" ref="FK55" si="2192">FK49*FI55/1000</f>
        <v>#DIV/0!</v>
      </c>
      <c r="FL55" s="63"/>
      <c r="FM55" s="23"/>
      <c r="FN55" s="100" t="e">
        <f>FN54/FN13*1000</f>
        <v>#DIV/0!</v>
      </c>
      <c r="FO55" s="19" t="e">
        <f t="shared" ref="FO55" si="2193">(FN55-$D$55)/$D$55</f>
        <v>#DIV/0!</v>
      </c>
      <c r="FP55" s="63" t="e">
        <f t="shared" ref="FP55" si="2194">FP49*FN55/1000</f>
        <v>#DIV/0!</v>
      </c>
      <c r="FQ55" s="63"/>
      <c r="FR55" s="23"/>
      <c r="FS55" s="100" t="e">
        <f>FS54/FS13*1000</f>
        <v>#DIV/0!</v>
      </c>
      <c r="FT55" s="19" t="e">
        <f t="shared" ref="FT55" si="2195">(FS55-$D$55)/$D$55</f>
        <v>#DIV/0!</v>
      </c>
      <c r="FU55" s="63" t="e">
        <f t="shared" ref="FU55" si="2196">FU49*FS55/1000</f>
        <v>#DIV/0!</v>
      </c>
      <c r="FV55" s="63"/>
      <c r="FW55" s="23"/>
      <c r="FX55" s="100" t="e">
        <f>FX54/FX13*1000</f>
        <v>#DIV/0!</v>
      </c>
      <c r="FY55" s="19" t="e">
        <f t="shared" ref="FY55" si="2197">(FX55-$D$55)/$D$55</f>
        <v>#DIV/0!</v>
      </c>
      <c r="FZ55" s="63" t="e">
        <f t="shared" ref="FZ55" si="2198">FZ49*FX55/1000</f>
        <v>#DIV/0!</v>
      </c>
      <c r="GA55" s="63"/>
      <c r="GB55" s="23"/>
      <c r="GC55" s="100" t="e">
        <f>GC54/GC13*1000</f>
        <v>#DIV/0!</v>
      </c>
      <c r="GD55" s="19" t="e">
        <f t="shared" ref="GD55" si="2199">(GC55-$D$55)/$D$55</f>
        <v>#DIV/0!</v>
      </c>
      <c r="GE55" s="63" t="e">
        <f t="shared" ref="GE55" si="2200">GE49*GC55/1000</f>
        <v>#DIV/0!</v>
      </c>
      <c r="GF55" s="63"/>
      <c r="GG55" s="23"/>
      <c r="GH55" s="100" t="e">
        <f>GH54/GH13*1000</f>
        <v>#DIV/0!</v>
      </c>
      <c r="GI55" s="19" t="e">
        <f t="shared" ref="GI55" si="2201">(GH55-$D$55)/$D$55</f>
        <v>#DIV/0!</v>
      </c>
      <c r="GJ55" s="63" t="e">
        <f t="shared" ref="GJ55" si="2202">GJ49*GH55/1000</f>
        <v>#DIV/0!</v>
      </c>
      <c r="GK55" s="63"/>
      <c r="GL55" s="23"/>
      <c r="GM55" s="100" t="e">
        <f>GM54/GM13*1000</f>
        <v>#DIV/0!</v>
      </c>
      <c r="GN55" s="19" t="e">
        <f t="shared" ref="GN55" si="2203">(GM55-$D$55)/$D$55</f>
        <v>#DIV/0!</v>
      </c>
      <c r="GO55" s="63" t="e">
        <f t="shared" ref="GO55" si="2204">GO49*GM55/1000</f>
        <v>#DIV/0!</v>
      </c>
      <c r="GP55" s="63"/>
      <c r="GQ55" s="23"/>
      <c r="GR55" s="100" t="e">
        <f>GR54/GR13*1000</f>
        <v>#DIV/0!</v>
      </c>
      <c r="GS55" s="19" t="e">
        <f t="shared" ref="GS55" si="2205">(GR55-$D$55)/$D$55</f>
        <v>#DIV/0!</v>
      </c>
      <c r="GT55" s="63" t="e">
        <f t="shared" ref="GT55" si="2206">GT49*GR55/1000</f>
        <v>#DIV/0!</v>
      </c>
      <c r="GU55" s="63"/>
      <c r="GV55" s="23"/>
      <c r="GW55" s="100" t="e">
        <f>GW54/GW13*1000</f>
        <v>#DIV/0!</v>
      </c>
      <c r="GX55" s="19" t="e">
        <f t="shared" ref="GX55" si="2207">(GW55-$D$55)/$D$55</f>
        <v>#DIV/0!</v>
      </c>
      <c r="GY55" s="63" t="e">
        <f t="shared" ref="GY55" si="2208">GY49*GW55/1000</f>
        <v>#DIV/0!</v>
      </c>
      <c r="GZ55" s="63"/>
      <c r="HA55" s="23"/>
      <c r="HB55" s="100" t="e">
        <f>HB54/HB13*1000</f>
        <v>#DIV/0!</v>
      </c>
      <c r="HC55" s="19" t="e">
        <f t="shared" ref="HC55" si="2209">(HB55-$D$55)/$D$55</f>
        <v>#DIV/0!</v>
      </c>
      <c r="HD55" s="63" t="e">
        <f t="shared" ref="HD55" si="2210">HD49*HB55/1000</f>
        <v>#DIV/0!</v>
      </c>
      <c r="HE55" s="63"/>
      <c r="HF55" s="23"/>
      <c r="HG55" s="100" t="e">
        <f>HG54/HG13*1000</f>
        <v>#DIV/0!</v>
      </c>
      <c r="HH55" s="19" t="e">
        <f t="shared" ref="HH55" si="2211">(HG55-$D$55)/$D$55</f>
        <v>#DIV/0!</v>
      </c>
      <c r="HI55" s="63" t="e">
        <f t="shared" ref="HI55" si="2212">HI49*HG55/1000</f>
        <v>#DIV/0!</v>
      </c>
      <c r="HJ55" s="63"/>
      <c r="HK55" s="23"/>
      <c r="HL55" s="100" t="e">
        <f>HL54/HL13*1000</f>
        <v>#DIV/0!</v>
      </c>
      <c r="HM55" s="19" t="e">
        <f t="shared" ref="HM55" si="2213">(HL55-$D$55)/$D$55</f>
        <v>#DIV/0!</v>
      </c>
      <c r="HN55" s="63" t="e">
        <f t="shared" ref="HN55" si="2214">HN49*HL55/1000</f>
        <v>#DIV/0!</v>
      </c>
      <c r="HO55" s="63"/>
      <c r="HP55" s="23"/>
      <c r="HQ55" s="100" t="e">
        <f>HQ54/HQ13*1000</f>
        <v>#DIV/0!</v>
      </c>
      <c r="HR55" s="19" t="e">
        <f t="shared" ref="HR55" si="2215">(HQ55-$D$55)/$D$55</f>
        <v>#DIV/0!</v>
      </c>
      <c r="HS55" s="63" t="e">
        <f t="shared" ref="HS55" si="2216">HS49*HQ55/1000</f>
        <v>#DIV/0!</v>
      </c>
      <c r="HT55" s="63"/>
      <c r="HU55" s="23"/>
      <c r="HV55" s="100" t="e">
        <f>HV54/HV13*1000</f>
        <v>#DIV/0!</v>
      </c>
      <c r="HW55" s="19" t="e">
        <f t="shared" ref="HW55" si="2217">(HV55-$D$55)/$D$55</f>
        <v>#DIV/0!</v>
      </c>
      <c r="HX55" s="63" t="e">
        <f t="shared" ref="HX55" si="2218">HX49*HV55/1000</f>
        <v>#DIV/0!</v>
      </c>
      <c r="HY55" s="63"/>
      <c r="HZ55" s="23"/>
      <c r="IA55" s="100" t="e">
        <f>IA54/IA13*1000</f>
        <v>#DIV/0!</v>
      </c>
      <c r="IB55" s="19" t="e">
        <f t="shared" ref="IB55" si="2219">(IA55-$D$55)/$D$55</f>
        <v>#DIV/0!</v>
      </c>
      <c r="IC55" s="63" t="e">
        <f t="shared" ref="IC55" si="2220">IC49*IA55/1000</f>
        <v>#DIV/0!</v>
      </c>
      <c r="ID55" s="63"/>
      <c r="IE55" s="23"/>
      <c r="IF55" s="100" t="e">
        <f>IF54/IF13*1000</f>
        <v>#DIV/0!</v>
      </c>
      <c r="IG55" s="19" t="e">
        <f t="shared" ref="IG55" si="2221">(IF55-$D$55)/$D$55</f>
        <v>#DIV/0!</v>
      </c>
      <c r="IH55" s="63" t="e">
        <f t="shared" ref="IH55" si="2222">IH49*IF55/1000</f>
        <v>#DIV/0!</v>
      </c>
      <c r="II55" s="63"/>
      <c r="IJ55" s="23"/>
      <c r="IK55" s="100" t="e">
        <f>IK54/IK13*1000</f>
        <v>#DIV/0!</v>
      </c>
      <c r="IL55" s="19" t="e">
        <f t="shared" ref="IL55" si="2223">(IK55-$D$55)/$D$55</f>
        <v>#DIV/0!</v>
      </c>
      <c r="IM55" s="63" t="e">
        <f t="shared" ref="IM55" si="2224">IM49*IK55/1000</f>
        <v>#DIV/0!</v>
      </c>
      <c r="IN55" s="63"/>
      <c r="IO55" s="23"/>
      <c r="IP55" s="100" t="e">
        <f>IP54/IP13*1000</f>
        <v>#DIV/0!</v>
      </c>
      <c r="IQ55" s="19" t="e">
        <f t="shared" ref="IQ55" si="2225">(IP55-$D$55)/$D$55</f>
        <v>#DIV/0!</v>
      </c>
      <c r="IR55" s="63" t="e">
        <f t="shared" ref="IR55" si="2226">IR49*IP55/1000</f>
        <v>#DIV/0!</v>
      </c>
      <c r="IS55" s="63"/>
      <c r="IT55" s="23"/>
      <c r="IU55" s="100" t="e">
        <f>IU54/IU13*1000</f>
        <v>#DIV/0!</v>
      </c>
      <c r="IV55" s="19" t="e">
        <f t="shared" ref="IV55" si="2227">(IU55-$D$55)/$D$55</f>
        <v>#DIV/0!</v>
      </c>
      <c r="IW55" s="63" t="e">
        <f t="shared" ref="IW55" si="2228">IW49*IU55/1000</f>
        <v>#DIV/0!</v>
      </c>
      <c r="IX55" s="63"/>
      <c r="IY55" s="23"/>
      <c r="IZ55" s="100" t="e">
        <f>IZ54/IZ13*1000</f>
        <v>#DIV/0!</v>
      </c>
      <c r="JA55" s="19" t="e">
        <f t="shared" ref="JA55" si="2229">(IZ55-$D$55)/$D$55</f>
        <v>#DIV/0!</v>
      </c>
      <c r="JB55" s="63" t="e">
        <f t="shared" ref="JB55" si="2230">JB49*IZ55/1000</f>
        <v>#DIV/0!</v>
      </c>
      <c r="JC55" s="63"/>
      <c r="JD55" s="23"/>
      <c r="JE55" s="100" t="e">
        <f>JE54/JE13*1000</f>
        <v>#DIV/0!</v>
      </c>
      <c r="JF55" s="19" t="e">
        <f t="shared" ref="JF55" si="2231">(JE55-$D$55)/$D$55</f>
        <v>#DIV/0!</v>
      </c>
      <c r="JG55" s="63" t="e">
        <f t="shared" ref="JG55" si="2232">JG49*JE55/1000</f>
        <v>#DIV/0!</v>
      </c>
      <c r="JH55" s="63"/>
      <c r="JI55" s="23"/>
      <c r="JJ55" s="100" t="e">
        <f>JJ54/JJ13*1000</f>
        <v>#DIV/0!</v>
      </c>
      <c r="JK55" s="19" t="e">
        <f t="shared" ref="JK55" si="2233">(JJ55-$D$55)/$D$55</f>
        <v>#DIV/0!</v>
      </c>
      <c r="JL55" s="63" t="e">
        <f t="shared" ref="JL55" si="2234">JL49*JJ55/1000</f>
        <v>#DIV/0!</v>
      </c>
      <c r="JM55" s="63"/>
      <c r="JN55" s="23"/>
      <c r="JO55" s="100" t="e">
        <f>JO54/JO13*1000</f>
        <v>#DIV/0!</v>
      </c>
      <c r="JP55" s="19" t="e">
        <f t="shared" ref="JP55" si="2235">(JO55-$D$55)/$D$55</f>
        <v>#DIV/0!</v>
      </c>
      <c r="JQ55" s="63" t="e">
        <f t="shared" ref="JQ55" si="2236">JQ49*JO55/1000</f>
        <v>#DIV/0!</v>
      </c>
      <c r="JR55" s="63"/>
      <c r="JS55" s="23"/>
      <c r="JT55" s="100" t="e">
        <f>JT54/JT13*1000</f>
        <v>#DIV/0!</v>
      </c>
      <c r="JU55" s="19" t="e">
        <f t="shared" ref="JU55" si="2237">(JT55-$D$55)/$D$55</f>
        <v>#DIV/0!</v>
      </c>
      <c r="JV55" s="63" t="e">
        <f t="shared" ref="JV55" si="2238">JV49*JT55/1000</f>
        <v>#DIV/0!</v>
      </c>
      <c r="JW55" s="63"/>
      <c r="JX55" s="23"/>
      <c r="JY55" s="100" t="e">
        <f>JY54/JY13*1000</f>
        <v>#DIV/0!</v>
      </c>
      <c r="JZ55" s="19" t="e">
        <f t="shared" ref="JZ55" si="2239">(JY55-$D$55)/$D$55</f>
        <v>#DIV/0!</v>
      </c>
      <c r="KA55" s="63" t="e">
        <f t="shared" ref="KA55" si="2240">KA49*JY55/1000</f>
        <v>#DIV/0!</v>
      </c>
      <c r="KB55" s="63"/>
      <c r="KC55" s="23"/>
      <c r="KD55" s="100" t="e">
        <f>KD54/KD13*1000</f>
        <v>#DIV/0!</v>
      </c>
      <c r="KE55" s="19" t="e">
        <f t="shared" ref="KE55" si="2241">(KD55-$D$55)/$D$55</f>
        <v>#DIV/0!</v>
      </c>
      <c r="KF55" s="63" t="e">
        <f t="shared" ref="KF55" si="2242">KF49*KD55/1000</f>
        <v>#DIV/0!</v>
      </c>
      <c r="KG55" s="63"/>
      <c r="KH55" s="23"/>
      <c r="KI55" s="100" t="e">
        <f>KI54/KI13*1000</f>
        <v>#DIV/0!</v>
      </c>
      <c r="KJ55" s="19" t="e">
        <f t="shared" ref="KJ55" si="2243">(KI55-$D$55)/$D$55</f>
        <v>#DIV/0!</v>
      </c>
      <c r="KK55" s="63" t="e">
        <f t="shared" ref="KK55" si="2244">KK49*KI55/1000</f>
        <v>#DIV/0!</v>
      </c>
      <c r="KL55" s="63"/>
      <c r="KM55" s="23"/>
      <c r="KN55" s="100" t="e">
        <f>KN54/KN13*1000</f>
        <v>#DIV/0!</v>
      </c>
      <c r="KO55" s="19" t="e">
        <f t="shared" ref="KO55" si="2245">(KN55-$D$55)/$D$55</f>
        <v>#DIV/0!</v>
      </c>
      <c r="KP55" s="63" t="e">
        <f t="shared" ref="KP55" si="2246">KP49*KN55/1000</f>
        <v>#DIV/0!</v>
      </c>
      <c r="KQ55" s="63"/>
      <c r="KR55" s="23"/>
      <c r="KS55" s="100" t="e">
        <f>KS54/KS13*1000</f>
        <v>#DIV/0!</v>
      </c>
      <c r="KT55" s="19" t="e">
        <f t="shared" ref="KT55" si="2247">(KS55-$D$55)/$D$55</f>
        <v>#DIV/0!</v>
      </c>
      <c r="KU55" s="63" t="e">
        <f t="shared" ref="KU55" si="2248">KU49*KS55/1000</f>
        <v>#DIV/0!</v>
      </c>
      <c r="KV55" s="63"/>
      <c r="KW55" s="23"/>
      <c r="KX55" s="100" t="e">
        <f>KX54/KX13*1000</f>
        <v>#DIV/0!</v>
      </c>
      <c r="KY55" s="19" t="e">
        <f t="shared" ref="KY55" si="2249">(KX55-$D$55)/$D$55</f>
        <v>#DIV/0!</v>
      </c>
      <c r="KZ55" s="63" t="e">
        <f t="shared" ref="KZ55" si="2250">KZ49*KX55/1000</f>
        <v>#DIV/0!</v>
      </c>
      <c r="LA55" s="63"/>
      <c r="LB55" s="23"/>
      <c r="LC55" s="100" t="e">
        <f>LC54/LC13*1000</f>
        <v>#DIV/0!</v>
      </c>
      <c r="LD55" s="19" t="e">
        <f t="shared" ref="LD55" si="2251">(LC55-$D$55)/$D$55</f>
        <v>#DIV/0!</v>
      </c>
      <c r="LE55" s="63" t="e">
        <f t="shared" ref="LE55" si="2252">LE49*LC55/1000</f>
        <v>#DIV/0!</v>
      </c>
      <c r="LF55" s="63"/>
      <c r="LG55" s="23"/>
      <c r="LH55" s="100" t="e">
        <f>LH54/LH13*1000</f>
        <v>#DIV/0!</v>
      </c>
      <c r="LI55" s="19" t="e">
        <f t="shared" ref="LI55" si="2253">(LH55-$D$55)/$D$55</f>
        <v>#DIV/0!</v>
      </c>
      <c r="LJ55" s="63" t="e">
        <f t="shared" ref="LJ55" si="2254">LJ49*LH55/1000</f>
        <v>#DIV/0!</v>
      </c>
      <c r="LK55" s="63"/>
      <c r="LL55" s="23"/>
      <c r="LM55" s="100" t="e">
        <f>LM54/LM13*1000</f>
        <v>#DIV/0!</v>
      </c>
      <c r="LN55" s="19" t="e">
        <f t="shared" ref="LN55" si="2255">(LM55-$D$55)/$D$55</f>
        <v>#DIV/0!</v>
      </c>
      <c r="LO55" s="63" t="e">
        <f t="shared" ref="LO55" si="2256">LO49*LM55/1000</f>
        <v>#DIV/0!</v>
      </c>
      <c r="LP55" s="63"/>
      <c r="LQ55" s="23"/>
      <c r="LR55" s="100" t="e">
        <f>LR54/LR13*1000</f>
        <v>#DIV/0!</v>
      </c>
      <c r="LS55" s="19" t="e">
        <f t="shared" ref="LS55" si="2257">(LR55-$D$55)/$D$55</f>
        <v>#DIV/0!</v>
      </c>
      <c r="LT55" s="63" t="e">
        <f t="shared" ref="LT55" si="2258">LT49*LR55/1000</f>
        <v>#DIV/0!</v>
      </c>
      <c r="LU55" s="63"/>
      <c r="LV55" s="23"/>
      <c r="LW55" s="100" t="e">
        <f>LW54/LW13*1000</f>
        <v>#DIV/0!</v>
      </c>
      <c r="LX55" s="19" t="e">
        <f t="shared" ref="LX55" si="2259">(LW55-$D$55)/$D$55</f>
        <v>#DIV/0!</v>
      </c>
      <c r="LY55" s="63" t="e">
        <f t="shared" ref="LY55" si="2260">LY49*LW55/1000</f>
        <v>#DIV/0!</v>
      </c>
      <c r="LZ55" s="63"/>
      <c r="MA55" s="23"/>
      <c r="MB55" s="100" t="e">
        <f>MB54/MB13*1000</f>
        <v>#DIV/0!</v>
      </c>
      <c r="MC55" s="19" t="e">
        <f t="shared" ref="MC55" si="2261">(MB55-$D$55)/$D$55</f>
        <v>#DIV/0!</v>
      </c>
      <c r="MD55" s="63" t="e">
        <f t="shared" ref="MD55" si="2262">MD49*MB55/1000</f>
        <v>#DIV/0!</v>
      </c>
      <c r="ME55" s="63"/>
      <c r="MF55" s="23"/>
      <c r="MG55" s="100" t="e">
        <f>MG54/MG13*1000</f>
        <v>#DIV/0!</v>
      </c>
      <c r="MH55" s="19" t="e">
        <f t="shared" ref="MH55" si="2263">(MG55-$D$55)/$D$55</f>
        <v>#DIV/0!</v>
      </c>
      <c r="MI55" s="63" t="e">
        <f t="shared" ref="MI55" si="2264">MI49*MG55/1000</f>
        <v>#DIV/0!</v>
      </c>
      <c r="MJ55" s="63"/>
      <c r="MK55" s="23"/>
      <c r="ML55" s="100" t="e">
        <f>ML54/ML13*1000</f>
        <v>#DIV/0!</v>
      </c>
      <c r="MM55" s="19" t="e">
        <f t="shared" ref="MM55" si="2265">(ML55-$D$55)/$D$55</f>
        <v>#DIV/0!</v>
      </c>
      <c r="MN55" s="63" t="e">
        <f t="shared" ref="MN55" si="2266">MN49*ML55/1000</f>
        <v>#DIV/0!</v>
      </c>
      <c r="MO55" s="63"/>
      <c r="MP55" s="23"/>
      <c r="MQ55" s="100" t="e">
        <f>MQ54/MQ13*1000</f>
        <v>#DIV/0!</v>
      </c>
      <c r="MR55" s="19" t="e">
        <f t="shared" ref="MR55" si="2267">(MQ55-$D$55)/$D$55</f>
        <v>#DIV/0!</v>
      </c>
      <c r="MS55" s="63" t="e">
        <f t="shared" ref="MS55" si="2268">MS49*MQ55/1000</f>
        <v>#DIV/0!</v>
      </c>
      <c r="MT55" s="63"/>
      <c r="MU55" s="23"/>
      <c r="MV55" s="100" t="e">
        <f>MV54/MV13*1000</f>
        <v>#DIV/0!</v>
      </c>
      <c r="MW55" s="19" t="e">
        <f t="shared" ref="MW55" si="2269">(MV55-$D$55)/$D$55</f>
        <v>#DIV/0!</v>
      </c>
      <c r="MX55" s="63" t="e">
        <f t="shared" ref="MX55" si="2270">MX49*MV55/1000</f>
        <v>#DIV/0!</v>
      </c>
      <c r="MY55" s="63"/>
      <c r="MZ55" s="23"/>
      <c r="NA55" s="100" t="e">
        <f>NA54/NA13*1000</f>
        <v>#DIV/0!</v>
      </c>
      <c r="NB55" s="19" t="e">
        <f t="shared" ref="NB55" si="2271">(NA55-$D$55)/$D$55</f>
        <v>#DIV/0!</v>
      </c>
      <c r="NC55" s="63" t="e">
        <f t="shared" ref="NC55" si="2272">NC49*NA55/1000</f>
        <v>#DIV/0!</v>
      </c>
      <c r="ND55" s="63"/>
      <c r="NE55" s="23"/>
      <c r="NF55" s="100" t="e">
        <f>NF54/NF13*1000</f>
        <v>#DIV/0!</v>
      </c>
      <c r="NG55" s="19" t="e">
        <f t="shared" ref="NG55" si="2273">(NF55-$D$55)/$D$55</f>
        <v>#DIV/0!</v>
      </c>
      <c r="NH55" s="63" t="e">
        <f t="shared" ref="NH55" si="2274">NH49*NF55/1000</f>
        <v>#DIV/0!</v>
      </c>
      <c r="NI55" s="63"/>
      <c r="NJ55" s="23"/>
      <c r="NK55" s="100" t="e">
        <f>NK54/NK13*1000</f>
        <v>#DIV/0!</v>
      </c>
      <c r="NL55" s="19" t="e">
        <f t="shared" ref="NL55" si="2275">(NK55-$D$55)/$D$55</f>
        <v>#DIV/0!</v>
      </c>
      <c r="NM55" s="63" t="e">
        <f t="shared" ref="NM55" si="2276">NM49*NK55/1000</f>
        <v>#DIV/0!</v>
      </c>
      <c r="NN55" s="63"/>
      <c r="NO55" s="23"/>
      <c r="NP55" s="100" t="e">
        <f>NP54/NP13*1000</f>
        <v>#DIV/0!</v>
      </c>
      <c r="NQ55" s="19" t="e">
        <f t="shared" ref="NQ55" si="2277">(NP55-$D$55)/$D$55</f>
        <v>#DIV/0!</v>
      </c>
      <c r="NR55" s="63" t="e">
        <f t="shared" ref="NR55" si="2278">NR49*NP55/1000</f>
        <v>#DIV/0!</v>
      </c>
      <c r="NS55" s="63"/>
      <c r="NT55" s="23"/>
      <c r="NU55" s="100" t="e">
        <f>NU54/NU13*1000</f>
        <v>#DIV/0!</v>
      </c>
      <c r="NV55" s="19" t="e">
        <f t="shared" ref="NV55" si="2279">(NU55-$D$55)/$D$55</f>
        <v>#DIV/0!</v>
      </c>
      <c r="NW55" s="63" t="e">
        <f t="shared" ref="NW55" si="2280">NW49*NU55/1000</f>
        <v>#DIV/0!</v>
      </c>
      <c r="NX55" s="63"/>
      <c r="NY55" s="23"/>
      <c r="NZ55" s="100" t="e">
        <f>NZ54/NZ13*1000</f>
        <v>#DIV/0!</v>
      </c>
      <c r="OA55" s="19" t="e">
        <f t="shared" ref="OA55" si="2281">(NZ55-$D$55)/$D$55</f>
        <v>#DIV/0!</v>
      </c>
      <c r="OB55" s="63" t="e">
        <f t="shared" ref="OB55" si="2282">OB49*NZ55/1000</f>
        <v>#DIV/0!</v>
      </c>
      <c r="OC55" s="63"/>
      <c r="OD55" s="23"/>
      <c r="OE55" s="100" t="e">
        <f>OE54/OE13*1000</f>
        <v>#DIV/0!</v>
      </c>
      <c r="OF55" s="19" t="e">
        <f t="shared" ref="OF55" si="2283">(OE55-$D$55)/$D$55</f>
        <v>#DIV/0!</v>
      </c>
      <c r="OG55" s="63" t="e">
        <f t="shared" ref="OG55" si="2284">OG49*OE55/1000</f>
        <v>#DIV/0!</v>
      </c>
      <c r="OH55" s="63"/>
      <c r="OI55" s="23"/>
      <c r="OJ55" s="100" t="e">
        <f>OJ54/OJ13*1000</f>
        <v>#DIV/0!</v>
      </c>
      <c r="OK55" s="19" t="e">
        <f t="shared" ref="OK55" si="2285">(OJ55-$D$55)/$D$55</f>
        <v>#DIV/0!</v>
      </c>
      <c r="OL55" s="63" t="e">
        <f t="shared" ref="OL55" si="2286">OL49*OJ55/1000</f>
        <v>#DIV/0!</v>
      </c>
      <c r="OM55" s="63"/>
      <c r="ON55" s="23"/>
      <c r="OO55" s="100" t="e">
        <f>OO54/OO13*1000</f>
        <v>#DIV/0!</v>
      </c>
      <c r="OP55" s="19" t="e">
        <f t="shared" ref="OP55" si="2287">(OO55-$D$55)/$D$55</f>
        <v>#DIV/0!</v>
      </c>
      <c r="OQ55" s="63" t="e">
        <f t="shared" ref="OQ55" si="2288">OQ49*OO55/1000</f>
        <v>#DIV/0!</v>
      </c>
      <c r="OR55" s="63"/>
      <c r="OS55" s="23"/>
      <c r="OT55" s="100" t="e">
        <f>OT54/OT13*1000</f>
        <v>#DIV/0!</v>
      </c>
      <c r="OU55" s="19" t="e">
        <f t="shared" ref="OU55" si="2289">(OT55-$D$55)/$D$55</f>
        <v>#DIV/0!</v>
      </c>
      <c r="OV55" s="63" t="e">
        <f t="shared" ref="OV55" si="2290">OV49*OT55/1000</f>
        <v>#DIV/0!</v>
      </c>
      <c r="OW55" s="63"/>
      <c r="OX55" s="23"/>
      <c r="OY55" s="100" t="e">
        <f>OY54/OY13*1000</f>
        <v>#DIV/0!</v>
      </c>
      <c r="OZ55" s="19" t="e">
        <f t="shared" ref="OZ55" si="2291">(OY55-$D$55)/$D$55</f>
        <v>#DIV/0!</v>
      </c>
      <c r="PA55" s="63" t="e">
        <f t="shared" ref="PA55" si="2292">PA49*OY55/1000</f>
        <v>#DIV/0!</v>
      </c>
      <c r="PB55" s="63"/>
      <c r="PC55" s="23"/>
      <c r="PD55" s="100" t="e">
        <f>PD54/PD13*1000</f>
        <v>#DIV/0!</v>
      </c>
      <c r="PE55" s="19" t="e">
        <f t="shared" ref="PE55" si="2293">(PD55-$D$55)/$D$55</f>
        <v>#DIV/0!</v>
      </c>
      <c r="PF55" s="63" t="e">
        <f t="shared" ref="PF55" si="2294">PF49*PD55/1000</f>
        <v>#DIV/0!</v>
      </c>
      <c r="PG55" s="63"/>
      <c r="PH55" s="23"/>
      <c r="PI55" s="100" t="e">
        <f>PI54/PI13*1000</f>
        <v>#DIV/0!</v>
      </c>
      <c r="PJ55" s="19" t="e">
        <f t="shared" ref="PJ55" si="2295">(PI55-$D$55)/$D$55</f>
        <v>#DIV/0!</v>
      </c>
      <c r="PK55" s="63" t="e">
        <f t="shared" ref="PK55" si="2296">PK49*PI55/1000</f>
        <v>#DIV/0!</v>
      </c>
      <c r="PL55" s="63"/>
      <c r="PM55" s="23"/>
      <c r="PN55" s="100" t="e">
        <f>PN54/PN13*1000</f>
        <v>#DIV/0!</v>
      </c>
      <c r="PO55" s="19" t="e">
        <f t="shared" ref="PO55" si="2297">(PN55-$D$55)/$D$55</f>
        <v>#DIV/0!</v>
      </c>
      <c r="PP55" s="63" t="e">
        <f t="shared" ref="PP55" si="2298">PP49*PN55/1000</f>
        <v>#DIV/0!</v>
      </c>
      <c r="PQ55" s="63"/>
      <c r="PR55" s="23"/>
      <c r="PS55" s="100" t="e">
        <f>PS54/PS13*1000</f>
        <v>#DIV/0!</v>
      </c>
      <c r="PT55" s="19" t="e">
        <f t="shared" ref="PT55" si="2299">(PS55-$D$55)/$D$55</f>
        <v>#DIV/0!</v>
      </c>
      <c r="PU55" s="63" t="e">
        <f t="shared" ref="PU55" si="2300">PU49*PS55/1000</f>
        <v>#DIV/0!</v>
      </c>
      <c r="PV55" s="63"/>
      <c r="PW55" s="23"/>
      <c r="PX55" s="100" t="e">
        <f>PX54/PX13*1000</f>
        <v>#DIV/0!</v>
      </c>
      <c r="PY55" s="19" t="e">
        <f t="shared" ref="PY55" si="2301">(PX55-$D$55)/$D$55</f>
        <v>#DIV/0!</v>
      </c>
      <c r="PZ55" s="63" t="e">
        <f t="shared" ref="PZ55" si="2302">PZ49*PX55/1000</f>
        <v>#DIV/0!</v>
      </c>
      <c r="QA55" s="63"/>
      <c r="QB55" s="23"/>
      <c r="QC55" s="100" t="e">
        <f>QC54/QC13*1000</f>
        <v>#DIV/0!</v>
      </c>
      <c r="QD55" s="19" t="e">
        <f t="shared" ref="QD55" si="2303">(QC55-$D$55)/$D$55</f>
        <v>#DIV/0!</v>
      </c>
      <c r="QE55" s="63" t="e">
        <f t="shared" ref="QE55" si="2304">QE49*QC55/1000</f>
        <v>#DIV/0!</v>
      </c>
      <c r="QF55" s="63"/>
      <c r="QG55" s="23"/>
      <c r="QH55" s="100" t="e">
        <f>QH54/QH13*1000</f>
        <v>#DIV/0!</v>
      </c>
      <c r="QI55" s="19" t="e">
        <f t="shared" ref="QI55" si="2305">(QH55-$D$55)/$D$55</f>
        <v>#DIV/0!</v>
      </c>
      <c r="QJ55" s="63" t="e">
        <f t="shared" ref="QJ55" si="2306">QJ49*QH55/1000</f>
        <v>#DIV/0!</v>
      </c>
      <c r="QK55" s="63"/>
      <c r="QL55" s="23"/>
      <c r="QM55" s="100" t="e">
        <f>QM54/QM13*1000</f>
        <v>#DIV/0!</v>
      </c>
      <c r="QN55" s="19" t="e">
        <f t="shared" ref="QN55" si="2307">(QM55-$D$55)/$D$55</f>
        <v>#DIV/0!</v>
      </c>
      <c r="QO55" s="63" t="e">
        <f t="shared" ref="QO55" si="2308">QO49*QM55/1000</f>
        <v>#DIV/0!</v>
      </c>
      <c r="QP55" s="63"/>
      <c r="QQ55" s="23"/>
      <c r="QR55" s="100" t="e">
        <f>QR54/QR13*1000</f>
        <v>#DIV/0!</v>
      </c>
      <c r="QS55" s="19" t="e">
        <f t="shared" ref="QS55" si="2309">(QR55-$D$55)/$D$55</f>
        <v>#DIV/0!</v>
      </c>
      <c r="QT55" s="63" t="e">
        <f t="shared" ref="QT55" si="2310">QT49*QR55/1000</f>
        <v>#DIV/0!</v>
      </c>
      <c r="QU55" s="63"/>
      <c r="QV55" s="23"/>
      <c r="QW55" s="100" t="e">
        <f>QW54/QW13*1000</f>
        <v>#DIV/0!</v>
      </c>
      <c r="QX55" s="19" t="e">
        <f t="shared" ref="QX55" si="2311">(QW55-$D$55)/$D$55</f>
        <v>#DIV/0!</v>
      </c>
      <c r="QY55" s="63" t="e">
        <f t="shared" ref="QY55" si="2312">QY49*QW55/1000</f>
        <v>#DIV/0!</v>
      </c>
      <c r="QZ55" s="63"/>
      <c r="RA55" s="23"/>
      <c r="RB55" s="100" t="e">
        <f>RB54/RB13*1000</f>
        <v>#DIV/0!</v>
      </c>
      <c r="RC55" s="19" t="e">
        <f t="shared" ref="RC55" si="2313">(RB55-$D$55)/$D$55</f>
        <v>#DIV/0!</v>
      </c>
      <c r="RD55" s="63" t="e">
        <f t="shared" ref="RD55" si="2314">RD49*RB55/1000</f>
        <v>#DIV/0!</v>
      </c>
      <c r="RE55" s="63"/>
      <c r="RF55" s="23"/>
      <c r="RG55" s="100" t="e">
        <f>RG54/RG13*1000</f>
        <v>#DIV/0!</v>
      </c>
      <c r="RH55" s="19" t="e">
        <f t="shared" ref="RH55" si="2315">(RG55-$D$55)/$D$55</f>
        <v>#DIV/0!</v>
      </c>
      <c r="RI55" s="63" t="e">
        <f t="shared" ref="RI55" si="2316">RI49*RG55/1000</f>
        <v>#DIV/0!</v>
      </c>
      <c r="RJ55" s="63"/>
      <c r="RK55" s="23"/>
      <c r="RL55" s="100" t="e">
        <f>RL54/RL13*1000</f>
        <v>#DIV/0!</v>
      </c>
      <c r="RM55" s="19" t="e">
        <f t="shared" ref="RM55" si="2317">(RL55-$D$55)/$D$55</f>
        <v>#DIV/0!</v>
      </c>
      <c r="RN55" s="63" t="e">
        <f t="shared" ref="RN55" si="2318">RN49*RL55/1000</f>
        <v>#DIV/0!</v>
      </c>
      <c r="RO55" s="63"/>
      <c r="RP55" s="23"/>
      <c r="RQ55" s="100" t="e">
        <f>RQ54/RQ13*1000</f>
        <v>#DIV/0!</v>
      </c>
      <c r="RR55" s="19" t="e">
        <f t="shared" ref="RR55" si="2319">(RQ55-$D$55)/$D$55</f>
        <v>#DIV/0!</v>
      </c>
      <c r="RS55" s="63" t="e">
        <f t="shared" ref="RS55" si="2320">RS49*RQ55/1000</f>
        <v>#DIV/0!</v>
      </c>
      <c r="RT55" s="63"/>
      <c r="RU55" s="23"/>
      <c r="RV55" s="100" t="e">
        <f>RV54/RV13*1000</f>
        <v>#DIV/0!</v>
      </c>
      <c r="RW55" s="19" t="e">
        <f t="shared" ref="RW55" si="2321">(RV55-$D$55)/$D$55</f>
        <v>#DIV/0!</v>
      </c>
      <c r="RX55" s="63" t="e">
        <f t="shared" ref="RX55" si="2322">RX49*RV55/1000</f>
        <v>#DIV/0!</v>
      </c>
      <c r="RY55" s="63"/>
      <c r="RZ55" s="23"/>
      <c r="SA55" s="100" t="e">
        <f>SA54/SA13*1000</f>
        <v>#DIV/0!</v>
      </c>
      <c r="SB55" s="19" t="e">
        <f t="shared" ref="SB55" si="2323">(SA55-$D$55)/$D$55</f>
        <v>#DIV/0!</v>
      </c>
      <c r="SC55" s="63" t="e">
        <f t="shared" ref="SC55" si="2324">SC49*SA55/1000</f>
        <v>#DIV/0!</v>
      </c>
      <c r="SD55" s="63"/>
      <c r="SE55" s="23"/>
      <c r="SF55" s="100" t="e">
        <f>SF54/SF13*1000</f>
        <v>#DIV/0!</v>
      </c>
      <c r="SG55" s="19" t="e">
        <f t="shared" ref="SG55" si="2325">(SF55-$D$55)/$D$55</f>
        <v>#DIV/0!</v>
      </c>
      <c r="SH55" s="63" t="e">
        <f t="shared" ref="SH55" si="2326">SH49*SF55/1000</f>
        <v>#DIV/0!</v>
      </c>
      <c r="SI55" s="63"/>
      <c r="SJ55" s="23"/>
      <c r="SK55" s="100" t="e">
        <f>SK54/SK13*1000</f>
        <v>#DIV/0!</v>
      </c>
      <c r="SL55" s="19" t="e">
        <f t="shared" ref="SL55" si="2327">(SK55-$D$55)/$D$55</f>
        <v>#DIV/0!</v>
      </c>
      <c r="SM55" s="63" t="e">
        <f t="shared" ref="SM55" si="2328">SM49*SK55/1000</f>
        <v>#DIV/0!</v>
      </c>
      <c r="SN55" s="63"/>
      <c r="SO55" s="23"/>
      <c r="SP55" s="100" t="e">
        <f>SP54/SP13*1000</f>
        <v>#DIV/0!</v>
      </c>
      <c r="SQ55" s="19" t="e">
        <f t="shared" ref="SQ55" si="2329">(SP55-$D$55)/$D$55</f>
        <v>#DIV/0!</v>
      </c>
      <c r="SR55" s="63" t="e">
        <f t="shared" ref="SR55" si="2330">SR49*SP55/1000</f>
        <v>#DIV/0!</v>
      </c>
      <c r="SS55" s="63"/>
      <c r="ST55" s="23"/>
      <c r="SU55" s="55"/>
      <c r="SV55" s="100">
        <f>SV54/SV13*1000</f>
        <v>116.59523809523809</v>
      </c>
      <c r="SW55" s="19">
        <f t="shared" ref="SW55" si="2331">(SV55-$D$55)/$D$55</f>
        <v>1.3871635610765981E-2</v>
      </c>
      <c r="SX55" s="63">
        <f>SX49*SV55/1000</f>
        <v>0.16913422343451362</v>
      </c>
      <c r="SY55" s="63"/>
      <c r="SZ55" s="23"/>
      <c r="TA55" s="55"/>
      <c r="TB55" s="100">
        <f>TB54/TB13*1000</f>
        <v>115.69833333333334</v>
      </c>
      <c r="TC55" s="19">
        <f t="shared" ref="TC55" si="2332">(TB55-$D$55)/$D$55</f>
        <v>6.0724637681159798E-3</v>
      </c>
      <c r="TD55" s="63">
        <f>TD49*TB55/1000</f>
        <v>0.17604581221556395</v>
      </c>
      <c r="TE55" s="63"/>
      <c r="TF55" s="23"/>
      <c r="TG55" s="55"/>
      <c r="TH55" s="100" t="e">
        <f>TH54/TH13*1000</f>
        <v>#DIV/0!</v>
      </c>
      <c r="TI55" s="19" t="e">
        <f t="shared" ref="TI55" si="2333">(TH55-$D$55)/$D$55</f>
        <v>#DIV/0!</v>
      </c>
      <c r="TJ55" s="63" t="e">
        <f>TJ49*TH55/1000</f>
        <v>#DIV/0!</v>
      </c>
      <c r="TK55" s="63"/>
      <c r="TL55" s="23"/>
      <c r="TM55" s="55"/>
      <c r="TN55" s="100">
        <f>TN54/TN13*1000</f>
        <v>111.98809523809524</v>
      </c>
      <c r="TO55" s="19">
        <f t="shared" ref="TO55" si="2334">(TN55-$D$55)/$D$55</f>
        <v>-2.6190476190476167E-2</v>
      </c>
      <c r="TP55" s="63">
        <f>TP49*TN55/1000</f>
        <v>0.16268322047659839</v>
      </c>
      <c r="TQ55" s="63"/>
      <c r="TR55" s="23"/>
      <c r="TS55" s="55"/>
      <c r="TT55" s="100" t="e">
        <f>TT54/TT13*1000</f>
        <v>#DIV/0!</v>
      </c>
      <c r="TU55" s="19" t="e">
        <f t="shared" ref="TU55" si="2335">(TT55-$D$55)/$D$55</f>
        <v>#DIV/0!</v>
      </c>
      <c r="TV55" s="63" t="e">
        <f>TV49*TT55/1000</f>
        <v>#DIV/0!</v>
      </c>
      <c r="TW55" s="63"/>
      <c r="TX55" s="23"/>
      <c r="TY55" s="55"/>
      <c r="TZ55" s="100">
        <f>TZ54/TZ13*1000</f>
        <v>117.22406779661017</v>
      </c>
      <c r="UA55" s="19">
        <f t="shared" ref="UA55" si="2336">(TZ55-$D$55)/$D$55</f>
        <v>1.9339719970523229E-2</v>
      </c>
      <c r="UB55" s="63">
        <f>UB49*TZ55/1000</f>
        <v>0.17329809456661352</v>
      </c>
      <c r="UC55" s="63"/>
      <c r="UD55" s="23"/>
      <c r="UE55" s="55"/>
      <c r="UF55" s="100">
        <f>UF54/UF13*1000</f>
        <v>118.425</v>
      </c>
      <c r="UG55" s="19">
        <f t="shared" ref="UG55" si="2337">(UF55-$D$55)/$D$55</f>
        <v>2.9782608695652149E-2</v>
      </c>
      <c r="UH55" s="63">
        <f>UH49*UF55/1000</f>
        <v>0.17507135392264836</v>
      </c>
      <c r="UI55" s="63"/>
      <c r="UJ55" s="23"/>
      <c r="UK55" s="55"/>
      <c r="UL55" s="100" t="e">
        <f>UL54/UL13*1000</f>
        <v>#DIV/0!</v>
      </c>
      <c r="UM55" s="19" t="e">
        <f t="shared" ref="UM55" si="2338">(UL55-$D$55)/$D$55</f>
        <v>#DIV/0!</v>
      </c>
      <c r="UN55" s="63" t="e">
        <f>UN49*UL55/1000</f>
        <v>#DIV/0!</v>
      </c>
      <c r="UO55" s="63"/>
      <c r="UP55" s="23"/>
      <c r="UQ55" s="55"/>
      <c r="UR55" s="100" t="e">
        <f>UR54/UR13*1000</f>
        <v>#DIV/0!</v>
      </c>
      <c r="US55" s="19" t="e">
        <f t="shared" ref="US55" si="2339">(UR55-$D$55)/$D$55</f>
        <v>#DIV/0!</v>
      </c>
      <c r="UT55" s="63" t="e">
        <f>UT49*UR55/1000</f>
        <v>#DIV/0!</v>
      </c>
      <c r="UU55" s="63"/>
      <c r="UV55" s="23"/>
      <c r="UW55" s="55"/>
      <c r="UX55" s="100">
        <f>UX54/UX13*1000</f>
        <v>119.93922155688622</v>
      </c>
      <c r="UY55" s="19">
        <f t="shared" ref="UY55" si="2340">(UX55-$D$55)/$D$55</f>
        <v>4.2949752668575862E-2</v>
      </c>
      <c r="UZ55" s="63">
        <f>UZ49*UX55/1000</f>
        <v>0.18048303241569513</v>
      </c>
      <c r="VA55" s="63"/>
      <c r="VB55" s="23"/>
      <c r="VC55" s="55"/>
      <c r="VD55" s="100" t="e">
        <f>VD54/VD13*1000</f>
        <v>#DIV/0!</v>
      </c>
      <c r="VE55" s="19" t="e">
        <f t="shared" ref="VE55" si="2341">(VD55-$D$55)/$D$55</f>
        <v>#DIV/0!</v>
      </c>
      <c r="VF55" s="63" t="e">
        <f>VF49*VD55/1000</f>
        <v>#DIV/0!</v>
      </c>
      <c r="VG55" s="63"/>
      <c r="VH55" s="23"/>
      <c r="VI55" s="55"/>
      <c r="VJ55" s="100" t="e">
        <f>VJ54/VJ13*1000</f>
        <v>#DIV/0!</v>
      </c>
      <c r="VK55" s="19" t="e">
        <f t="shared" ref="VK55" si="2342">(VJ55-$D$55)/$D$55</f>
        <v>#DIV/0!</v>
      </c>
      <c r="VL55" s="63" t="e">
        <f>VL49*VJ55/1000</f>
        <v>#DIV/0!</v>
      </c>
      <c r="VM55" s="63"/>
      <c r="VN55" s="23"/>
      <c r="VO55" s="55"/>
    </row>
    <row r="56" spans="2:587" ht="13.5" thickBot="1" x14ac:dyDescent="0.25">
      <c r="C56" s="182"/>
      <c r="D56" s="9"/>
      <c r="E56" s="10"/>
      <c r="F56" s="11"/>
      <c r="G56" s="53"/>
      <c r="H56" s="9"/>
      <c r="I56" s="10"/>
      <c r="J56" s="10"/>
      <c r="K56" s="10"/>
      <c r="L56" s="11"/>
      <c r="M56" s="53"/>
      <c r="N56" s="9"/>
      <c r="O56" s="10"/>
      <c r="P56" s="10"/>
      <c r="Q56" s="10"/>
      <c r="R56" s="11"/>
      <c r="S56" s="53"/>
      <c r="T56" s="9"/>
      <c r="U56" s="10"/>
      <c r="V56" s="10"/>
      <c r="W56" s="10"/>
      <c r="X56" s="11"/>
      <c r="Y56" s="9"/>
      <c r="Z56" s="10"/>
      <c r="AA56" s="10"/>
      <c r="AB56" s="10"/>
      <c r="AC56" s="11"/>
      <c r="AD56" s="9"/>
      <c r="AE56" s="10"/>
      <c r="AF56" s="10"/>
      <c r="AG56" s="10"/>
      <c r="AH56" s="11"/>
      <c r="AI56" s="9"/>
      <c r="AJ56" s="10"/>
      <c r="AK56" s="10"/>
      <c r="AL56" s="10"/>
      <c r="AM56" s="11"/>
      <c r="AN56" s="9"/>
      <c r="AO56" s="10"/>
      <c r="AP56" s="10"/>
      <c r="AQ56" s="10"/>
      <c r="AR56" s="11"/>
      <c r="AS56" s="9"/>
      <c r="AT56" s="10"/>
      <c r="AU56" s="10"/>
      <c r="AV56" s="10"/>
      <c r="AW56" s="11"/>
      <c r="AX56" s="9"/>
      <c r="AY56" s="10"/>
      <c r="AZ56" s="10"/>
      <c r="BA56" s="10"/>
      <c r="BB56" s="11"/>
      <c r="BC56" s="9"/>
      <c r="BD56" s="10"/>
      <c r="BE56" s="10"/>
      <c r="BF56" s="10"/>
      <c r="BG56" s="11"/>
      <c r="BH56" s="9"/>
      <c r="BI56" s="10"/>
      <c r="BJ56" s="10"/>
      <c r="BK56" s="10"/>
      <c r="BL56" s="11"/>
      <c r="BM56" s="9"/>
      <c r="BN56" s="10"/>
      <c r="BO56" s="10"/>
      <c r="BP56" s="10"/>
      <c r="BQ56" s="11"/>
      <c r="BR56" s="9"/>
      <c r="BS56" s="10"/>
      <c r="BT56" s="10"/>
      <c r="BU56" s="10"/>
      <c r="BV56" s="11"/>
      <c r="BW56" s="9"/>
      <c r="BX56" s="10"/>
      <c r="BY56" s="10"/>
      <c r="BZ56" s="10"/>
      <c r="CA56" s="11"/>
      <c r="CB56" s="9"/>
      <c r="CC56" s="10"/>
      <c r="CD56" s="10"/>
      <c r="CE56" s="10"/>
      <c r="CF56" s="11"/>
      <c r="CG56" s="9"/>
      <c r="CH56" s="10"/>
      <c r="CI56" s="10"/>
      <c r="CJ56" s="10"/>
      <c r="CK56" s="11"/>
      <c r="CL56" s="9"/>
      <c r="CM56" s="10"/>
      <c r="CN56" s="10"/>
      <c r="CO56" s="10"/>
      <c r="CP56" s="11"/>
      <c r="CQ56" s="9"/>
      <c r="CR56" s="10"/>
      <c r="CS56" s="10"/>
      <c r="CT56" s="10"/>
      <c r="CU56" s="11"/>
      <c r="CV56" s="9"/>
      <c r="CW56" s="10"/>
      <c r="CX56" s="10"/>
      <c r="CY56" s="10"/>
      <c r="CZ56" s="11"/>
      <c r="DA56" s="9"/>
      <c r="DB56" s="10"/>
      <c r="DC56" s="10"/>
      <c r="DD56" s="10"/>
      <c r="DE56" s="11"/>
      <c r="DF56" s="9"/>
      <c r="DG56" s="10"/>
      <c r="DH56" s="10"/>
      <c r="DI56" s="10"/>
      <c r="DJ56" s="11"/>
      <c r="DK56" s="9"/>
      <c r="DL56" s="10"/>
      <c r="DM56" s="10"/>
      <c r="DN56" s="10"/>
      <c r="DO56" s="11"/>
      <c r="DP56" s="9"/>
      <c r="DQ56" s="10"/>
      <c r="DR56" s="10"/>
      <c r="DS56" s="10"/>
      <c r="DT56" s="11"/>
      <c r="DU56" s="9"/>
      <c r="DV56" s="10"/>
      <c r="DW56" s="10"/>
      <c r="DX56" s="10"/>
      <c r="DY56" s="11"/>
      <c r="DZ56" s="9"/>
      <c r="EA56" s="10"/>
      <c r="EB56" s="10"/>
      <c r="EC56" s="10"/>
      <c r="ED56" s="11"/>
      <c r="EE56" s="9"/>
      <c r="EF56" s="10"/>
      <c r="EG56" s="10"/>
      <c r="EH56" s="10"/>
      <c r="EI56" s="11"/>
      <c r="EJ56" s="9"/>
      <c r="EK56" s="10"/>
      <c r="EL56" s="10"/>
      <c r="EM56" s="10"/>
      <c r="EN56" s="11"/>
      <c r="EO56" s="9"/>
      <c r="EP56" s="10"/>
      <c r="EQ56" s="10"/>
      <c r="ER56" s="10"/>
      <c r="ES56" s="11"/>
      <c r="ET56" s="9"/>
      <c r="EU56" s="10"/>
      <c r="EV56" s="10"/>
      <c r="EW56" s="10"/>
      <c r="EX56" s="11"/>
      <c r="EY56" s="9"/>
      <c r="EZ56" s="10"/>
      <c r="FA56" s="10"/>
      <c r="FB56" s="10"/>
      <c r="FC56" s="11"/>
      <c r="FD56" s="9"/>
      <c r="FE56" s="10"/>
      <c r="FF56" s="10"/>
      <c r="FG56" s="10"/>
      <c r="FH56" s="11"/>
      <c r="FI56" s="9"/>
      <c r="FJ56" s="10"/>
      <c r="FK56" s="10"/>
      <c r="FL56" s="10"/>
      <c r="FM56" s="11"/>
      <c r="FN56" s="9"/>
      <c r="FO56" s="10"/>
      <c r="FP56" s="10"/>
      <c r="FQ56" s="10"/>
      <c r="FR56" s="11"/>
      <c r="FS56" s="9"/>
      <c r="FT56" s="10"/>
      <c r="FU56" s="10"/>
      <c r="FV56" s="10"/>
      <c r="FW56" s="11"/>
      <c r="FX56" s="9"/>
      <c r="FY56" s="10"/>
      <c r="FZ56" s="10"/>
      <c r="GA56" s="10"/>
      <c r="GB56" s="11"/>
      <c r="GC56" s="9"/>
      <c r="GD56" s="10"/>
      <c r="GE56" s="10"/>
      <c r="GF56" s="10"/>
      <c r="GG56" s="11"/>
      <c r="GH56" s="9"/>
      <c r="GI56" s="10"/>
      <c r="GJ56" s="10"/>
      <c r="GK56" s="10"/>
      <c r="GL56" s="11"/>
      <c r="GM56" s="9"/>
      <c r="GN56" s="10"/>
      <c r="GO56" s="10"/>
      <c r="GP56" s="10"/>
      <c r="GQ56" s="11"/>
      <c r="GR56" s="9"/>
      <c r="GS56" s="10"/>
      <c r="GT56" s="10"/>
      <c r="GU56" s="10"/>
      <c r="GV56" s="11"/>
      <c r="GW56" s="9"/>
      <c r="GX56" s="10"/>
      <c r="GY56" s="10"/>
      <c r="GZ56" s="10"/>
      <c r="HA56" s="11"/>
      <c r="HB56" s="9"/>
      <c r="HC56" s="10"/>
      <c r="HD56" s="10"/>
      <c r="HE56" s="10"/>
      <c r="HF56" s="11"/>
      <c r="HG56" s="9"/>
      <c r="HH56" s="10"/>
      <c r="HI56" s="10"/>
      <c r="HJ56" s="10"/>
      <c r="HK56" s="11"/>
      <c r="HL56" s="9"/>
      <c r="HM56" s="10"/>
      <c r="HN56" s="10"/>
      <c r="HO56" s="10"/>
      <c r="HP56" s="11"/>
      <c r="HQ56" s="9"/>
      <c r="HR56" s="10"/>
      <c r="HS56" s="10"/>
      <c r="HT56" s="10"/>
      <c r="HU56" s="11"/>
      <c r="HV56" s="9"/>
      <c r="HW56" s="10"/>
      <c r="HX56" s="10"/>
      <c r="HY56" s="10"/>
      <c r="HZ56" s="11"/>
      <c r="IA56" s="9"/>
      <c r="IB56" s="10"/>
      <c r="IC56" s="10"/>
      <c r="ID56" s="10"/>
      <c r="IE56" s="11"/>
      <c r="IF56" s="9"/>
      <c r="IG56" s="10"/>
      <c r="IH56" s="10"/>
      <c r="II56" s="10"/>
      <c r="IJ56" s="11"/>
      <c r="IK56" s="9"/>
      <c r="IL56" s="10"/>
      <c r="IM56" s="10"/>
      <c r="IN56" s="10"/>
      <c r="IO56" s="11"/>
      <c r="IP56" s="9"/>
      <c r="IQ56" s="10"/>
      <c r="IR56" s="10"/>
      <c r="IS56" s="10"/>
      <c r="IT56" s="11"/>
      <c r="IU56" s="9"/>
      <c r="IV56" s="10"/>
      <c r="IW56" s="10"/>
      <c r="IX56" s="10"/>
      <c r="IY56" s="11"/>
      <c r="IZ56" s="9"/>
      <c r="JA56" s="10"/>
      <c r="JB56" s="10"/>
      <c r="JC56" s="10"/>
      <c r="JD56" s="11"/>
      <c r="JE56" s="9"/>
      <c r="JF56" s="10"/>
      <c r="JG56" s="10"/>
      <c r="JH56" s="10"/>
      <c r="JI56" s="11"/>
      <c r="JJ56" s="9"/>
      <c r="JK56" s="10"/>
      <c r="JL56" s="10"/>
      <c r="JM56" s="10"/>
      <c r="JN56" s="11"/>
      <c r="JO56" s="9"/>
      <c r="JP56" s="10"/>
      <c r="JQ56" s="10"/>
      <c r="JR56" s="10"/>
      <c r="JS56" s="11"/>
      <c r="JT56" s="9"/>
      <c r="JU56" s="10"/>
      <c r="JV56" s="10"/>
      <c r="JW56" s="10"/>
      <c r="JX56" s="11"/>
      <c r="JY56" s="9"/>
      <c r="JZ56" s="10"/>
      <c r="KA56" s="10"/>
      <c r="KB56" s="10"/>
      <c r="KC56" s="11"/>
      <c r="KD56" s="9"/>
      <c r="KE56" s="10"/>
      <c r="KF56" s="10"/>
      <c r="KG56" s="10"/>
      <c r="KH56" s="11"/>
      <c r="KI56" s="9"/>
      <c r="KJ56" s="10"/>
      <c r="KK56" s="10"/>
      <c r="KL56" s="10"/>
      <c r="KM56" s="11"/>
      <c r="KN56" s="9"/>
      <c r="KO56" s="10"/>
      <c r="KP56" s="10"/>
      <c r="KQ56" s="10"/>
      <c r="KR56" s="11"/>
      <c r="KS56" s="9"/>
      <c r="KT56" s="10"/>
      <c r="KU56" s="10"/>
      <c r="KV56" s="10"/>
      <c r="KW56" s="11"/>
      <c r="KX56" s="9"/>
      <c r="KY56" s="10"/>
      <c r="KZ56" s="10"/>
      <c r="LA56" s="10"/>
      <c r="LB56" s="11"/>
      <c r="LC56" s="9"/>
      <c r="LD56" s="10"/>
      <c r="LE56" s="10"/>
      <c r="LF56" s="10"/>
      <c r="LG56" s="11"/>
      <c r="LH56" s="9"/>
      <c r="LI56" s="10"/>
      <c r="LJ56" s="10"/>
      <c r="LK56" s="10"/>
      <c r="LL56" s="11"/>
      <c r="LM56" s="9"/>
      <c r="LN56" s="10"/>
      <c r="LO56" s="10"/>
      <c r="LP56" s="10"/>
      <c r="LQ56" s="11"/>
      <c r="LR56" s="9"/>
      <c r="LS56" s="10"/>
      <c r="LT56" s="10"/>
      <c r="LU56" s="10"/>
      <c r="LV56" s="11"/>
      <c r="LW56" s="9"/>
      <c r="LX56" s="10"/>
      <c r="LY56" s="10"/>
      <c r="LZ56" s="10"/>
      <c r="MA56" s="11"/>
      <c r="MB56" s="9"/>
      <c r="MC56" s="10"/>
      <c r="MD56" s="10"/>
      <c r="ME56" s="10"/>
      <c r="MF56" s="11"/>
      <c r="MG56" s="9"/>
      <c r="MH56" s="10"/>
      <c r="MI56" s="10"/>
      <c r="MJ56" s="10"/>
      <c r="MK56" s="11"/>
      <c r="ML56" s="9"/>
      <c r="MM56" s="10"/>
      <c r="MN56" s="10"/>
      <c r="MO56" s="10"/>
      <c r="MP56" s="11"/>
      <c r="MQ56" s="9"/>
      <c r="MR56" s="10"/>
      <c r="MS56" s="10"/>
      <c r="MT56" s="10"/>
      <c r="MU56" s="11"/>
      <c r="MV56" s="9"/>
      <c r="MW56" s="10"/>
      <c r="MX56" s="10"/>
      <c r="MY56" s="10"/>
      <c r="MZ56" s="11"/>
      <c r="NA56" s="9"/>
      <c r="NB56" s="10"/>
      <c r="NC56" s="10"/>
      <c r="ND56" s="10"/>
      <c r="NE56" s="11"/>
      <c r="NF56" s="9"/>
      <c r="NG56" s="10"/>
      <c r="NH56" s="10"/>
      <c r="NI56" s="10"/>
      <c r="NJ56" s="11"/>
      <c r="NK56" s="9"/>
      <c r="NL56" s="10"/>
      <c r="NM56" s="10"/>
      <c r="NN56" s="10"/>
      <c r="NO56" s="11"/>
      <c r="NP56" s="9"/>
      <c r="NQ56" s="10"/>
      <c r="NR56" s="10"/>
      <c r="NS56" s="10"/>
      <c r="NT56" s="11"/>
      <c r="NU56" s="9"/>
      <c r="NV56" s="10"/>
      <c r="NW56" s="10"/>
      <c r="NX56" s="10"/>
      <c r="NY56" s="11"/>
      <c r="NZ56" s="9"/>
      <c r="OA56" s="10"/>
      <c r="OB56" s="10"/>
      <c r="OC56" s="10"/>
      <c r="OD56" s="11"/>
      <c r="OE56" s="9"/>
      <c r="OF56" s="10"/>
      <c r="OG56" s="10"/>
      <c r="OH56" s="10"/>
      <c r="OI56" s="11"/>
      <c r="OJ56" s="9"/>
      <c r="OK56" s="10"/>
      <c r="OL56" s="10"/>
      <c r="OM56" s="10"/>
      <c r="ON56" s="11"/>
      <c r="OO56" s="9"/>
      <c r="OP56" s="10"/>
      <c r="OQ56" s="10"/>
      <c r="OR56" s="10"/>
      <c r="OS56" s="11"/>
      <c r="OT56" s="9"/>
      <c r="OU56" s="10"/>
      <c r="OV56" s="10"/>
      <c r="OW56" s="10"/>
      <c r="OX56" s="11"/>
      <c r="OY56" s="9"/>
      <c r="OZ56" s="10"/>
      <c r="PA56" s="10"/>
      <c r="PB56" s="10"/>
      <c r="PC56" s="11"/>
      <c r="PD56" s="9"/>
      <c r="PE56" s="10"/>
      <c r="PF56" s="10"/>
      <c r="PG56" s="10"/>
      <c r="PH56" s="11"/>
      <c r="PI56" s="9"/>
      <c r="PJ56" s="10"/>
      <c r="PK56" s="10"/>
      <c r="PL56" s="10"/>
      <c r="PM56" s="11"/>
      <c r="PN56" s="9"/>
      <c r="PO56" s="10"/>
      <c r="PP56" s="10"/>
      <c r="PQ56" s="10"/>
      <c r="PR56" s="11"/>
      <c r="PS56" s="9"/>
      <c r="PT56" s="10"/>
      <c r="PU56" s="10"/>
      <c r="PV56" s="10"/>
      <c r="PW56" s="11"/>
      <c r="PX56" s="9"/>
      <c r="PY56" s="10"/>
      <c r="PZ56" s="10"/>
      <c r="QA56" s="10"/>
      <c r="QB56" s="11"/>
      <c r="QC56" s="9"/>
      <c r="QD56" s="10"/>
      <c r="QE56" s="10"/>
      <c r="QF56" s="10"/>
      <c r="QG56" s="11"/>
      <c r="QH56" s="9"/>
      <c r="QI56" s="10"/>
      <c r="QJ56" s="10"/>
      <c r="QK56" s="10"/>
      <c r="QL56" s="11"/>
      <c r="QM56" s="9"/>
      <c r="QN56" s="10"/>
      <c r="QO56" s="10"/>
      <c r="QP56" s="10"/>
      <c r="QQ56" s="11"/>
      <c r="QR56" s="9"/>
      <c r="QS56" s="10"/>
      <c r="QT56" s="10"/>
      <c r="QU56" s="10"/>
      <c r="QV56" s="11"/>
      <c r="QW56" s="9"/>
      <c r="QX56" s="10"/>
      <c r="QY56" s="10"/>
      <c r="QZ56" s="10"/>
      <c r="RA56" s="11"/>
      <c r="RB56" s="9"/>
      <c r="RC56" s="10"/>
      <c r="RD56" s="10"/>
      <c r="RE56" s="10"/>
      <c r="RF56" s="11"/>
      <c r="RG56" s="9"/>
      <c r="RH56" s="10"/>
      <c r="RI56" s="10"/>
      <c r="RJ56" s="10"/>
      <c r="RK56" s="11"/>
      <c r="RL56" s="9"/>
      <c r="RM56" s="10"/>
      <c r="RN56" s="10"/>
      <c r="RO56" s="10"/>
      <c r="RP56" s="11"/>
      <c r="RQ56" s="9"/>
      <c r="RR56" s="10"/>
      <c r="RS56" s="10"/>
      <c r="RT56" s="10"/>
      <c r="RU56" s="11"/>
      <c r="RV56" s="9"/>
      <c r="RW56" s="10"/>
      <c r="RX56" s="10"/>
      <c r="RY56" s="10"/>
      <c r="RZ56" s="11"/>
      <c r="SA56" s="9"/>
      <c r="SB56" s="10"/>
      <c r="SC56" s="10"/>
      <c r="SD56" s="10"/>
      <c r="SE56" s="11"/>
      <c r="SF56" s="9"/>
      <c r="SG56" s="10"/>
      <c r="SH56" s="10"/>
      <c r="SI56" s="10"/>
      <c r="SJ56" s="11"/>
      <c r="SK56" s="9"/>
      <c r="SL56" s="10"/>
      <c r="SM56" s="10"/>
      <c r="SN56" s="10"/>
      <c r="SO56" s="11"/>
      <c r="SP56" s="9"/>
      <c r="SQ56" s="10"/>
      <c r="SR56" s="10"/>
      <c r="SS56" s="10"/>
      <c r="ST56" s="11"/>
      <c r="SU56" s="53"/>
      <c r="SV56" s="9"/>
      <c r="SW56" s="10"/>
      <c r="SX56" s="10"/>
      <c r="SY56" s="10"/>
      <c r="SZ56" s="11"/>
      <c r="TA56" s="53"/>
      <c r="TB56" s="9"/>
      <c r="TC56" s="10"/>
      <c r="TD56" s="10"/>
      <c r="TE56" s="10"/>
      <c r="TF56" s="11"/>
      <c r="TG56" s="53"/>
      <c r="TH56" s="9"/>
      <c r="TI56" s="10"/>
      <c r="TJ56" s="10"/>
      <c r="TK56" s="10"/>
      <c r="TL56" s="11"/>
      <c r="TM56" s="53"/>
      <c r="TN56" s="9"/>
      <c r="TO56" s="10"/>
      <c r="TP56" s="10"/>
      <c r="TQ56" s="10"/>
      <c r="TR56" s="11"/>
      <c r="TS56" s="53"/>
      <c r="TT56" s="9"/>
      <c r="TU56" s="10"/>
      <c r="TV56" s="10"/>
      <c r="TW56" s="10"/>
      <c r="TX56" s="11"/>
      <c r="TY56" s="53"/>
      <c r="TZ56" s="9"/>
      <c r="UA56" s="10"/>
      <c r="UB56" s="10"/>
      <c r="UC56" s="10"/>
      <c r="UD56" s="11"/>
      <c r="UE56" s="53"/>
      <c r="UF56" s="9"/>
      <c r="UG56" s="10"/>
      <c r="UH56" s="10"/>
      <c r="UI56" s="10"/>
      <c r="UJ56" s="11"/>
      <c r="UK56" s="53"/>
      <c r="UL56" s="9"/>
      <c r="UM56" s="10"/>
      <c r="UN56" s="10"/>
      <c r="UO56" s="10"/>
      <c r="UP56" s="11"/>
      <c r="UQ56" s="53"/>
      <c r="UR56" s="9"/>
      <c r="US56" s="10"/>
      <c r="UT56" s="10"/>
      <c r="UU56" s="10"/>
      <c r="UV56" s="11"/>
      <c r="UW56" s="53"/>
      <c r="UX56" s="9"/>
      <c r="UY56" s="10"/>
      <c r="UZ56" s="10"/>
      <c r="VA56" s="10"/>
      <c r="VB56" s="11"/>
      <c r="VC56" s="53"/>
      <c r="VD56" s="9"/>
      <c r="VE56" s="10"/>
      <c r="VF56" s="10"/>
      <c r="VG56" s="10"/>
      <c r="VH56" s="11"/>
      <c r="VI56" s="53"/>
      <c r="VJ56" s="9"/>
      <c r="VK56" s="10"/>
      <c r="VL56" s="10"/>
      <c r="VM56" s="10"/>
      <c r="VN56" s="11"/>
      <c r="VO56" s="53"/>
    </row>
    <row r="57" spans="2:587" s="25" customFormat="1" ht="9" thickBot="1" x14ac:dyDescent="0.2">
      <c r="G57" s="52"/>
      <c r="M57" s="52"/>
      <c r="S57" s="52"/>
      <c r="SU57" s="52"/>
      <c r="TA57" s="52"/>
      <c r="TG57" s="52"/>
      <c r="TM57" s="52"/>
      <c r="TS57" s="52"/>
      <c r="TY57" s="52"/>
      <c r="UE57" s="52"/>
      <c r="UK57" s="52"/>
      <c r="UQ57" s="52"/>
      <c r="UW57" s="52"/>
      <c r="VC57" s="52"/>
      <c r="VI57" s="52"/>
      <c r="VO57" s="52"/>
    </row>
    <row r="58" spans="2:587" s="47" customFormat="1" ht="33.75" x14ac:dyDescent="0.2">
      <c r="C58" s="244"/>
      <c r="D58" s="245" t="s">
        <v>246</v>
      </c>
      <c r="E58" s="242" t="s">
        <v>23</v>
      </c>
      <c r="F58" s="246" t="s">
        <v>24</v>
      </c>
      <c r="G58" s="54"/>
      <c r="H58" s="247" t="s">
        <v>47</v>
      </c>
      <c r="I58" s="240" t="s">
        <v>23</v>
      </c>
      <c r="J58" s="240" t="s">
        <v>48</v>
      </c>
      <c r="K58" s="248" t="s">
        <v>51</v>
      </c>
      <c r="L58" s="249" t="s">
        <v>259</v>
      </c>
      <c r="M58" s="54"/>
      <c r="N58" s="247" t="s">
        <v>47</v>
      </c>
      <c r="O58" s="240" t="s">
        <v>23</v>
      </c>
      <c r="P58" s="240" t="s">
        <v>48</v>
      </c>
      <c r="Q58" s="248" t="s">
        <v>51</v>
      </c>
      <c r="R58" s="249" t="s">
        <v>259</v>
      </c>
      <c r="S58" s="54"/>
      <c r="T58" s="245" t="s">
        <v>47</v>
      </c>
      <c r="U58" s="242" t="s">
        <v>23</v>
      </c>
      <c r="V58" s="242" t="s">
        <v>48</v>
      </c>
      <c r="W58" s="250" t="s">
        <v>51</v>
      </c>
      <c r="X58" s="249" t="s">
        <v>259</v>
      </c>
      <c r="Y58" s="245" t="s">
        <v>47</v>
      </c>
      <c r="Z58" s="242" t="s">
        <v>23</v>
      </c>
      <c r="AA58" s="242" t="s">
        <v>48</v>
      </c>
      <c r="AB58" s="250" t="s">
        <v>51</v>
      </c>
      <c r="AC58" s="249" t="s">
        <v>259</v>
      </c>
      <c r="AD58" s="245" t="s">
        <v>47</v>
      </c>
      <c r="AE58" s="242" t="s">
        <v>23</v>
      </c>
      <c r="AF58" s="242" t="s">
        <v>48</v>
      </c>
      <c r="AG58" s="250" t="s">
        <v>51</v>
      </c>
      <c r="AH58" s="249" t="s">
        <v>259</v>
      </c>
      <c r="AI58" s="245" t="s">
        <v>47</v>
      </c>
      <c r="AJ58" s="242" t="s">
        <v>23</v>
      </c>
      <c r="AK58" s="242" t="s">
        <v>48</v>
      </c>
      <c r="AL58" s="250" t="s">
        <v>51</v>
      </c>
      <c r="AM58" s="249" t="s">
        <v>259</v>
      </c>
      <c r="AN58" s="245" t="s">
        <v>47</v>
      </c>
      <c r="AO58" s="242" t="s">
        <v>23</v>
      </c>
      <c r="AP58" s="242" t="s">
        <v>48</v>
      </c>
      <c r="AQ58" s="250" t="s">
        <v>51</v>
      </c>
      <c r="AR58" s="249" t="s">
        <v>259</v>
      </c>
      <c r="AS58" s="245" t="s">
        <v>47</v>
      </c>
      <c r="AT58" s="242" t="s">
        <v>23</v>
      </c>
      <c r="AU58" s="242" t="s">
        <v>48</v>
      </c>
      <c r="AV58" s="250" t="s">
        <v>51</v>
      </c>
      <c r="AW58" s="249" t="s">
        <v>259</v>
      </c>
      <c r="AX58" s="245" t="s">
        <v>47</v>
      </c>
      <c r="AY58" s="242" t="s">
        <v>23</v>
      </c>
      <c r="AZ58" s="242" t="s">
        <v>48</v>
      </c>
      <c r="BA58" s="250" t="s">
        <v>51</v>
      </c>
      <c r="BB58" s="249" t="s">
        <v>259</v>
      </c>
      <c r="BC58" s="245" t="s">
        <v>47</v>
      </c>
      <c r="BD58" s="242" t="s">
        <v>23</v>
      </c>
      <c r="BE58" s="242" t="s">
        <v>48</v>
      </c>
      <c r="BF58" s="250" t="s">
        <v>51</v>
      </c>
      <c r="BG58" s="249" t="s">
        <v>259</v>
      </c>
      <c r="BH58" s="245" t="s">
        <v>47</v>
      </c>
      <c r="BI58" s="242" t="s">
        <v>23</v>
      </c>
      <c r="BJ58" s="242" t="s">
        <v>48</v>
      </c>
      <c r="BK58" s="250" t="s">
        <v>51</v>
      </c>
      <c r="BL58" s="249" t="s">
        <v>259</v>
      </c>
      <c r="BM58" s="245" t="s">
        <v>47</v>
      </c>
      <c r="BN58" s="242" t="s">
        <v>23</v>
      </c>
      <c r="BO58" s="242" t="s">
        <v>48</v>
      </c>
      <c r="BP58" s="250" t="s">
        <v>51</v>
      </c>
      <c r="BQ58" s="249" t="s">
        <v>259</v>
      </c>
      <c r="BR58" s="245" t="s">
        <v>47</v>
      </c>
      <c r="BS58" s="242" t="s">
        <v>23</v>
      </c>
      <c r="BT58" s="242" t="s">
        <v>48</v>
      </c>
      <c r="BU58" s="250" t="s">
        <v>51</v>
      </c>
      <c r="BV58" s="249" t="s">
        <v>259</v>
      </c>
      <c r="BW58" s="245" t="s">
        <v>47</v>
      </c>
      <c r="BX58" s="242" t="s">
        <v>23</v>
      </c>
      <c r="BY58" s="242" t="s">
        <v>48</v>
      </c>
      <c r="BZ58" s="250" t="s">
        <v>51</v>
      </c>
      <c r="CA58" s="249" t="s">
        <v>259</v>
      </c>
      <c r="CB58" s="245" t="s">
        <v>47</v>
      </c>
      <c r="CC58" s="242" t="s">
        <v>23</v>
      </c>
      <c r="CD58" s="242" t="s">
        <v>48</v>
      </c>
      <c r="CE58" s="250" t="s">
        <v>51</v>
      </c>
      <c r="CF58" s="249" t="s">
        <v>259</v>
      </c>
      <c r="CG58" s="245" t="s">
        <v>47</v>
      </c>
      <c r="CH58" s="242" t="s">
        <v>23</v>
      </c>
      <c r="CI58" s="242" t="s">
        <v>48</v>
      </c>
      <c r="CJ58" s="250" t="s">
        <v>51</v>
      </c>
      <c r="CK58" s="249" t="s">
        <v>259</v>
      </c>
      <c r="CL58" s="245" t="s">
        <v>47</v>
      </c>
      <c r="CM58" s="242" t="s">
        <v>23</v>
      </c>
      <c r="CN58" s="242" t="s">
        <v>48</v>
      </c>
      <c r="CO58" s="250" t="s">
        <v>51</v>
      </c>
      <c r="CP58" s="249" t="s">
        <v>259</v>
      </c>
      <c r="CQ58" s="245" t="s">
        <v>47</v>
      </c>
      <c r="CR58" s="242" t="s">
        <v>23</v>
      </c>
      <c r="CS58" s="242" t="s">
        <v>48</v>
      </c>
      <c r="CT58" s="250" t="s">
        <v>51</v>
      </c>
      <c r="CU58" s="249" t="s">
        <v>259</v>
      </c>
      <c r="CV58" s="245" t="s">
        <v>47</v>
      </c>
      <c r="CW58" s="242" t="s">
        <v>23</v>
      </c>
      <c r="CX58" s="242" t="s">
        <v>48</v>
      </c>
      <c r="CY58" s="250" t="s">
        <v>51</v>
      </c>
      <c r="CZ58" s="249" t="s">
        <v>259</v>
      </c>
      <c r="DA58" s="245" t="s">
        <v>47</v>
      </c>
      <c r="DB58" s="242" t="s">
        <v>23</v>
      </c>
      <c r="DC58" s="242" t="s">
        <v>48</v>
      </c>
      <c r="DD58" s="250" t="s">
        <v>51</v>
      </c>
      <c r="DE58" s="249" t="s">
        <v>259</v>
      </c>
      <c r="DF58" s="245" t="s">
        <v>47</v>
      </c>
      <c r="DG58" s="242" t="s">
        <v>23</v>
      </c>
      <c r="DH58" s="242" t="s">
        <v>48</v>
      </c>
      <c r="DI58" s="250" t="s">
        <v>51</v>
      </c>
      <c r="DJ58" s="249" t="s">
        <v>259</v>
      </c>
      <c r="DK58" s="245" t="s">
        <v>47</v>
      </c>
      <c r="DL58" s="242" t="s">
        <v>23</v>
      </c>
      <c r="DM58" s="242" t="s">
        <v>48</v>
      </c>
      <c r="DN58" s="250" t="s">
        <v>51</v>
      </c>
      <c r="DO58" s="249" t="s">
        <v>259</v>
      </c>
      <c r="DP58" s="245" t="s">
        <v>47</v>
      </c>
      <c r="DQ58" s="242" t="s">
        <v>23</v>
      </c>
      <c r="DR58" s="242" t="s">
        <v>48</v>
      </c>
      <c r="DS58" s="250" t="s">
        <v>51</v>
      </c>
      <c r="DT58" s="249" t="s">
        <v>259</v>
      </c>
      <c r="DU58" s="245" t="s">
        <v>47</v>
      </c>
      <c r="DV58" s="242" t="s">
        <v>23</v>
      </c>
      <c r="DW58" s="242" t="s">
        <v>48</v>
      </c>
      <c r="DX58" s="250" t="s">
        <v>51</v>
      </c>
      <c r="DY58" s="249" t="s">
        <v>259</v>
      </c>
      <c r="DZ58" s="245" t="s">
        <v>47</v>
      </c>
      <c r="EA58" s="242" t="s">
        <v>23</v>
      </c>
      <c r="EB58" s="242" t="s">
        <v>48</v>
      </c>
      <c r="EC58" s="250" t="s">
        <v>51</v>
      </c>
      <c r="ED58" s="249" t="s">
        <v>259</v>
      </c>
      <c r="EE58" s="245" t="s">
        <v>47</v>
      </c>
      <c r="EF58" s="242" t="s">
        <v>23</v>
      </c>
      <c r="EG58" s="242" t="s">
        <v>48</v>
      </c>
      <c r="EH58" s="250" t="s">
        <v>51</v>
      </c>
      <c r="EI58" s="249" t="s">
        <v>259</v>
      </c>
      <c r="EJ58" s="245" t="s">
        <v>47</v>
      </c>
      <c r="EK58" s="242" t="s">
        <v>23</v>
      </c>
      <c r="EL58" s="242" t="s">
        <v>48</v>
      </c>
      <c r="EM58" s="250" t="s">
        <v>51</v>
      </c>
      <c r="EN58" s="249" t="s">
        <v>259</v>
      </c>
      <c r="EO58" s="245" t="s">
        <v>47</v>
      </c>
      <c r="EP58" s="242" t="s">
        <v>23</v>
      </c>
      <c r="EQ58" s="242" t="s">
        <v>48</v>
      </c>
      <c r="ER58" s="250" t="s">
        <v>51</v>
      </c>
      <c r="ES58" s="249" t="s">
        <v>259</v>
      </c>
      <c r="ET58" s="245" t="s">
        <v>47</v>
      </c>
      <c r="EU58" s="242" t="s">
        <v>23</v>
      </c>
      <c r="EV58" s="242" t="s">
        <v>48</v>
      </c>
      <c r="EW58" s="250" t="s">
        <v>51</v>
      </c>
      <c r="EX58" s="249" t="s">
        <v>259</v>
      </c>
      <c r="EY58" s="245" t="s">
        <v>47</v>
      </c>
      <c r="EZ58" s="242" t="s">
        <v>23</v>
      </c>
      <c r="FA58" s="242" t="s">
        <v>48</v>
      </c>
      <c r="FB58" s="250" t="s">
        <v>51</v>
      </c>
      <c r="FC58" s="249" t="s">
        <v>259</v>
      </c>
      <c r="FD58" s="245" t="s">
        <v>47</v>
      </c>
      <c r="FE58" s="242" t="s">
        <v>23</v>
      </c>
      <c r="FF58" s="242" t="s">
        <v>48</v>
      </c>
      <c r="FG58" s="250" t="s">
        <v>51</v>
      </c>
      <c r="FH58" s="249" t="s">
        <v>259</v>
      </c>
      <c r="FI58" s="245" t="s">
        <v>47</v>
      </c>
      <c r="FJ58" s="242" t="s">
        <v>23</v>
      </c>
      <c r="FK58" s="242" t="s">
        <v>48</v>
      </c>
      <c r="FL58" s="250" t="s">
        <v>51</v>
      </c>
      <c r="FM58" s="249" t="s">
        <v>259</v>
      </c>
      <c r="FN58" s="245" t="s">
        <v>47</v>
      </c>
      <c r="FO58" s="242" t="s">
        <v>23</v>
      </c>
      <c r="FP58" s="242" t="s">
        <v>48</v>
      </c>
      <c r="FQ58" s="250" t="s">
        <v>51</v>
      </c>
      <c r="FR58" s="249" t="s">
        <v>259</v>
      </c>
      <c r="FS58" s="245" t="s">
        <v>47</v>
      </c>
      <c r="FT58" s="242" t="s">
        <v>23</v>
      </c>
      <c r="FU58" s="242" t="s">
        <v>48</v>
      </c>
      <c r="FV58" s="250" t="s">
        <v>51</v>
      </c>
      <c r="FW58" s="249" t="s">
        <v>259</v>
      </c>
      <c r="FX58" s="245" t="s">
        <v>47</v>
      </c>
      <c r="FY58" s="242" t="s">
        <v>23</v>
      </c>
      <c r="FZ58" s="242" t="s">
        <v>48</v>
      </c>
      <c r="GA58" s="250" t="s">
        <v>51</v>
      </c>
      <c r="GB58" s="249" t="s">
        <v>259</v>
      </c>
      <c r="GC58" s="245" t="s">
        <v>47</v>
      </c>
      <c r="GD58" s="242" t="s">
        <v>23</v>
      </c>
      <c r="GE58" s="242" t="s">
        <v>48</v>
      </c>
      <c r="GF58" s="250" t="s">
        <v>51</v>
      </c>
      <c r="GG58" s="249" t="s">
        <v>259</v>
      </c>
      <c r="GH58" s="245" t="s">
        <v>47</v>
      </c>
      <c r="GI58" s="242" t="s">
        <v>23</v>
      </c>
      <c r="GJ58" s="242" t="s">
        <v>48</v>
      </c>
      <c r="GK58" s="250" t="s">
        <v>51</v>
      </c>
      <c r="GL58" s="249" t="s">
        <v>259</v>
      </c>
      <c r="GM58" s="245" t="s">
        <v>47</v>
      </c>
      <c r="GN58" s="242" t="s">
        <v>23</v>
      </c>
      <c r="GO58" s="242" t="s">
        <v>48</v>
      </c>
      <c r="GP58" s="250" t="s">
        <v>51</v>
      </c>
      <c r="GQ58" s="249" t="s">
        <v>259</v>
      </c>
      <c r="GR58" s="245" t="s">
        <v>47</v>
      </c>
      <c r="GS58" s="242" t="s">
        <v>23</v>
      </c>
      <c r="GT58" s="242" t="s">
        <v>48</v>
      </c>
      <c r="GU58" s="250" t="s">
        <v>51</v>
      </c>
      <c r="GV58" s="249" t="s">
        <v>259</v>
      </c>
      <c r="GW58" s="245" t="s">
        <v>47</v>
      </c>
      <c r="GX58" s="242" t="s">
        <v>23</v>
      </c>
      <c r="GY58" s="242" t="s">
        <v>48</v>
      </c>
      <c r="GZ58" s="250" t="s">
        <v>51</v>
      </c>
      <c r="HA58" s="249" t="s">
        <v>259</v>
      </c>
      <c r="HB58" s="245" t="s">
        <v>47</v>
      </c>
      <c r="HC58" s="242" t="s">
        <v>23</v>
      </c>
      <c r="HD58" s="242" t="s">
        <v>48</v>
      </c>
      <c r="HE58" s="250" t="s">
        <v>51</v>
      </c>
      <c r="HF58" s="249" t="s">
        <v>259</v>
      </c>
      <c r="HG58" s="245" t="s">
        <v>47</v>
      </c>
      <c r="HH58" s="242" t="s">
        <v>23</v>
      </c>
      <c r="HI58" s="242" t="s">
        <v>48</v>
      </c>
      <c r="HJ58" s="250" t="s">
        <v>51</v>
      </c>
      <c r="HK58" s="249" t="s">
        <v>259</v>
      </c>
      <c r="HL58" s="245" t="s">
        <v>47</v>
      </c>
      <c r="HM58" s="242" t="s">
        <v>23</v>
      </c>
      <c r="HN58" s="242" t="s">
        <v>48</v>
      </c>
      <c r="HO58" s="250" t="s">
        <v>51</v>
      </c>
      <c r="HP58" s="249" t="s">
        <v>259</v>
      </c>
      <c r="HQ58" s="245" t="s">
        <v>47</v>
      </c>
      <c r="HR58" s="242" t="s">
        <v>23</v>
      </c>
      <c r="HS58" s="242" t="s">
        <v>48</v>
      </c>
      <c r="HT58" s="250" t="s">
        <v>51</v>
      </c>
      <c r="HU58" s="249" t="s">
        <v>259</v>
      </c>
      <c r="HV58" s="245" t="s">
        <v>47</v>
      </c>
      <c r="HW58" s="242" t="s">
        <v>23</v>
      </c>
      <c r="HX58" s="242" t="s">
        <v>48</v>
      </c>
      <c r="HY58" s="250" t="s">
        <v>51</v>
      </c>
      <c r="HZ58" s="249" t="s">
        <v>259</v>
      </c>
      <c r="IA58" s="245" t="s">
        <v>47</v>
      </c>
      <c r="IB58" s="242" t="s">
        <v>23</v>
      </c>
      <c r="IC58" s="242" t="s">
        <v>48</v>
      </c>
      <c r="ID58" s="250" t="s">
        <v>51</v>
      </c>
      <c r="IE58" s="249" t="s">
        <v>259</v>
      </c>
      <c r="IF58" s="245" t="s">
        <v>47</v>
      </c>
      <c r="IG58" s="242" t="s">
        <v>23</v>
      </c>
      <c r="IH58" s="242" t="s">
        <v>48</v>
      </c>
      <c r="II58" s="250" t="s">
        <v>51</v>
      </c>
      <c r="IJ58" s="249" t="s">
        <v>259</v>
      </c>
      <c r="IK58" s="245" t="s">
        <v>47</v>
      </c>
      <c r="IL58" s="242" t="s">
        <v>23</v>
      </c>
      <c r="IM58" s="242" t="s">
        <v>48</v>
      </c>
      <c r="IN58" s="250" t="s">
        <v>51</v>
      </c>
      <c r="IO58" s="249" t="s">
        <v>259</v>
      </c>
      <c r="IP58" s="245" t="s">
        <v>47</v>
      </c>
      <c r="IQ58" s="242" t="s">
        <v>23</v>
      </c>
      <c r="IR58" s="242" t="s">
        <v>48</v>
      </c>
      <c r="IS58" s="250" t="s">
        <v>51</v>
      </c>
      <c r="IT58" s="249" t="s">
        <v>259</v>
      </c>
      <c r="IU58" s="245" t="s">
        <v>47</v>
      </c>
      <c r="IV58" s="242" t="s">
        <v>23</v>
      </c>
      <c r="IW58" s="242" t="s">
        <v>48</v>
      </c>
      <c r="IX58" s="250" t="s">
        <v>51</v>
      </c>
      <c r="IY58" s="249" t="s">
        <v>259</v>
      </c>
      <c r="IZ58" s="245" t="s">
        <v>47</v>
      </c>
      <c r="JA58" s="242" t="s">
        <v>23</v>
      </c>
      <c r="JB58" s="242" t="s">
        <v>48</v>
      </c>
      <c r="JC58" s="250" t="s">
        <v>51</v>
      </c>
      <c r="JD58" s="249" t="s">
        <v>259</v>
      </c>
      <c r="JE58" s="245" t="s">
        <v>47</v>
      </c>
      <c r="JF58" s="242" t="s">
        <v>23</v>
      </c>
      <c r="JG58" s="242" t="s">
        <v>48</v>
      </c>
      <c r="JH58" s="250" t="s">
        <v>51</v>
      </c>
      <c r="JI58" s="249" t="s">
        <v>259</v>
      </c>
      <c r="JJ58" s="245" t="s">
        <v>47</v>
      </c>
      <c r="JK58" s="242" t="s">
        <v>23</v>
      </c>
      <c r="JL58" s="242" t="s">
        <v>48</v>
      </c>
      <c r="JM58" s="250" t="s">
        <v>51</v>
      </c>
      <c r="JN58" s="249" t="s">
        <v>259</v>
      </c>
      <c r="JO58" s="245" t="s">
        <v>47</v>
      </c>
      <c r="JP58" s="242" t="s">
        <v>23</v>
      </c>
      <c r="JQ58" s="242" t="s">
        <v>48</v>
      </c>
      <c r="JR58" s="250" t="s">
        <v>51</v>
      </c>
      <c r="JS58" s="249" t="s">
        <v>259</v>
      </c>
      <c r="JT58" s="245" t="s">
        <v>47</v>
      </c>
      <c r="JU58" s="242" t="s">
        <v>23</v>
      </c>
      <c r="JV58" s="242" t="s">
        <v>48</v>
      </c>
      <c r="JW58" s="250" t="s">
        <v>51</v>
      </c>
      <c r="JX58" s="249" t="s">
        <v>259</v>
      </c>
      <c r="JY58" s="245" t="s">
        <v>47</v>
      </c>
      <c r="JZ58" s="242" t="s">
        <v>23</v>
      </c>
      <c r="KA58" s="242" t="s">
        <v>48</v>
      </c>
      <c r="KB58" s="250" t="s">
        <v>51</v>
      </c>
      <c r="KC58" s="249" t="s">
        <v>259</v>
      </c>
      <c r="KD58" s="245" t="s">
        <v>47</v>
      </c>
      <c r="KE58" s="242" t="s">
        <v>23</v>
      </c>
      <c r="KF58" s="242" t="s">
        <v>48</v>
      </c>
      <c r="KG58" s="250" t="s">
        <v>51</v>
      </c>
      <c r="KH58" s="249" t="s">
        <v>259</v>
      </c>
      <c r="KI58" s="245" t="s">
        <v>47</v>
      </c>
      <c r="KJ58" s="242" t="s">
        <v>23</v>
      </c>
      <c r="KK58" s="242" t="s">
        <v>48</v>
      </c>
      <c r="KL58" s="250" t="s">
        <v>51</v>
      </c>
      <c r="KM58" s="249" t="s">
        <v>259</v>
      </c>
      <c r="KN58" s="245" t="s">
        <v>47</v>
      </c>
      <c r="KO58" s="242" t="s">
        <v>23</v>
      </c>
      <c r="KP58" s="242" t="s">
        <v>48</v>
      </c>
      <c r="KQ58" s="250" t="s">
        <v>51</v>
      </c>
      <c r="KR58" s="249" t="s">
        <v>259</v>
      </c>
      <c r="KS58" s="245" t="s">
        <v>47</v>
      </c>
      <c r="KT58" s="242" t="s">
        <v>23</v>
      </c>
      <c r="KU58" s="242" t="s">
        <v>48</v>
      </c>
      <c r="KV58" s="250" t="s">
        <v>51</v>
      </c>
      <c r="KW58" s="249" t="s">
        <v>259</v>
      </c>
      <c r="KX58" s="245" t="s">
        <v>47</v>
      </c>
      <c r="KY58" s="242" t="s">
        <v>23</v>
      </c>
      <c r="KZ58" s="242" t="s">
        <v>48</v>
      </c>
      <c r="LA58" s="250" t="s">
        <v>51</v>
      </c>
      <c r="LB58" s="249" t="s">
        <v>259</v>
      </c>
      <c r="LC58" s="245" t="s">
        <v>47</v>
      </c>
      <c r="LD58" s="242" t="s">
        <v>23</v>
      </c>
      <c r="LE58" s="242" t="s">
        <v>48</v>
      </c>
      <c r="LF58" s="250" t="s">
        <v>51</v>
      </c>
      <c r="LG58" s="249" t="s">
        <v>259</v>
      </c>
      <c r="LH58" s="245" t="s">
        <v>47</v>
      </c>
      <c r="LI58" s="242" t="s">
        <v>23</v>
      </c>
      <c r="LJ58" s="242" t="s">
        <v>48</v>
      </c>
      <c r="LK58" s="250" t="s">
        <v>51</v>
      </c>
      <c r="LL58" s="249" t="s">
        <v>259</v>
      </c>
      <c r="LM58" s="245" t="s">
        <v>47</v>
      </c>
      <c r="LN58" s="242" t="s">
        <v>23</v>
      </c>
      <c r="LO58" s="242" t="s">
        <v>48</v>
      </c>
      <c r="LP58" s="250" t="s">
        <v>51</v>
      </c>
      <c r="LQ58" s="249" t="s">
        <v>259</v>
      </c>
      <c r="LR58" s="245" t="s">
        <v>47</v>
      </c>
      <c r="LS58" s="242" t="s">
        <v>23</v>
      </c>
      <c r="LT58" s="242" t="s">
        <v>48</v>
      </c>
      <c r="LU58" s="250" t="s">
        <v>51</v>
      </c>
      <c r="LV58" s="249" t="s">
        <v>259</v>
      </c>
      <c r="LW58" s="245" t="s">
        <v>47</v>
      </c>
      <c r="LX58" s="242" t="s">
        <v>23</v>
      </c>
      <c r="LY58" s="242" t="s">
        <v>48</v>
      </c>
      <c r="LZ58" s="250" t="s">
        <v>51</v>
      </c>
      <c r="MA58" s="249" t="s">
        <v>259</v>
      </c>
      <c r="MB58" s="245" t="s">
        <v>47</v>
      </c>
      <c r="MC58" s="242" t="s">
        <v>23</v>
      </c>
      <c r="MD58" s="242" t="s">
        <v>48</v>
      </c>
      <c r="ME58" s="250" t="s">
        <v>51</v>
      </c>
      <c r="MF58" s="249" t="s">
        <v>259</v>
      </c>
      <c r="MG58" s="245" t="s">
        <v>47</v>
      </c>
      <c r="MH58" s="242" t="s">
        <v>23</v>
      </c>
      <c r="MI58" s="242" t="s">
        <v>48</v>
      </c>
      <c r="MJ58" s="250" t="s">
        <v>51</v>
      </c>
      <c r="MK58" s="249" t="s">
        <v>259</v>
      </c>
      <c r="ML58" s="245" t="s">
        <v>47</v>
      </c>
      <c r="MM58" s="242" t="s">
        <v>23</v>
      </c>
      <c r="MN58" s="242" t="s">
        <v>48</v>
      </c>
      <c r="MO58" s="250" t="s">
        <v>51</v>
      </c>
      <c r="MP58" s="249" t="s">
        <v>259</v>
      </c>
      <c r="MQ58" s="245" t="s">
        <v>47</v>
      </c>
      <c r="MR58" s="242" t="s">
        <v>23</v>
      </c>
      <c r="MS58" s="242" t="s">
        <v>48</v>
      </c>
      <c r="MT58" s="250" t="s">
        <v>51</v>
      </c>
      <c r="MU58" s="249" t="s">
        <v>259</v>
      </c>
      <c r="MV58" s="245" t="s">
        <v>47</v>
      </c>
      <c r="MW58" s="242" t="s">
        <v>23</v>
      </c>
      <c r="MX58" s="242" t="s">
        <v>48</v>
      </c>
      <c r="MY58" s="250" t="s">
        <v>51</v>
      </c>
      <c r="MZ58" s="249" t="s">
        <v>259</v>
      </c>
      <c r="NA58" s="245" t="s">
        <v>47</v>
      </c>
      <c r="NB58" s="242" t="s">
        <v>23</v>
      </c>
      <c r="NC58" s="242" t="s">
        <v>48</v>
      </c>
      <c r="ND58" s="250" t="s">
        <v>51</v>
      </c>
      <c r="NE58" s="249" t="s">
        <v>259</v>
      </c>
      <c r="NF58" s="245" t="s">
        <v>47</v>
      </c>
      <c r="NG58" s="242" t="s">
        <v>23</v>
      </c>
      <c r="NH58" s="242" t="s">
        <v>48</v>
      </c>
      <c r="NI58" s="250" t="s">
        <v>51</v>
      </c>
      <c r="NJ58" s="249" t="s">
        <v>259</v>
      </c>
      <c r="NK58" s="245" t="s">
        <v>47</v>
      </c>
      <c r="NL58" s="242" t="s">
        <v>23</v>
      </c>
      <c r="NM58" s="242" t="s">
        <v>48</v>
      </c>
      <c r="NN58" s="250" t="s">
        <v>51</v>
      </c>
      <c r="NO58" s="249" t="s">
        <v>259</v>
      </c>
      <c r="NP58" s="245" t="s">
        <v>47</v>
      </c>
      <c r="NQ58" s="242" t="s">
        <v>23</v>
      </c>
      <c r="NR58" s="242" t="s">
        <v>48</v>
      </c>
      <c r="NS58" s="250" t="s">
        <v>51</v>
      </c>
      <c r="NT58" s="249" t="s">
        <v>259</v>
      </c>
      <c r="NU58" s="245" t="s">
        <v>47</v>
      </c>
      <c r="NV58" s="242" t="s">
        <v>23</v>
      </c>
      <c r="NW58" s="242" t="s">
        <v>48</v>
      </c>
      <c r="NX58" s="250" t="s">
        <v>51</v>
      </c>
      <c r="NY58" s="249" t="s">
        <v>259</v>
      </c>
      <c r="NZ58" s="245" t="s">
        <v>47</v>
      </c>
      <c r="OA58" s="242" t="s">
        <v>23</v>
      </c>
      <c r="OB58" s="242" t="s">
        <v>48</v>
      </c>
      <c r="OC58" s="250" t="s">
        <v>51</v>
      </c>
      <c r="OD58" s="249" t="s">
        <v>259</v>
      </c>
      <c r="OE58" s="245" t="s">
        <v>47</v>
      </c>
      <c r="OF58" s="242" t="s">
        <v>23</v>
      </c>
      <c r="OG58" s="242" t="s">
        <v>48</v>
      </c>
      <c r="OH58" s="250" t="s">
        <v>51</v>
      </c>
      <c r="OI58" s="249" t="s">
        <v>259</v>
      </c>
      <c r="OJ58" s="245" t="s">
        <v>47</v>
      </c>
      <c r="OK58" s="242" t="s">
        <v>23</v>
      </c>
      <c r="OL58" s="242" t="s">
        <v>48</v>
      </c>
      <c r="OM58" s="250" t="s">
        <v>51</v>
      </c>
      <c r="ON58" s="249" t="s">
        <v>259</v>
      </c>
      <c r="OO58" s="245" t="s">
        <v>47</v>
      </c>
      <c r="OP58" s="242" t="s">
        <v>23</v>
      </c>
      <c r="OQ58" s="242" t="s">
        <v>48</v>
      </c>
      <c r="OR58" s="250" t="s">
        <v>51</v>
      </c>
      <c r="OS58" s="249" t="s">
        <v>259</v>
      </c>
      <c r="OT58" s="245" t="s">
        <v>47</v>
      </c>
      <c r="OU58" s="242" t="s">
        <v>23</v>
      </c>
      <c r="OV58" s="242" t="s">
        <v>48</v>
      </c>
      <c r="OW58" s="250" t="s">
        <v>51</v>
      </c>
      <c r="OX58" s="249" t="s">
        <v>259</v>
      </c>
      <c r="OY58" s="245" t="s">
        <v>47</v>
      </c>
      <c r="OZ58" s="242" t="s">
        <v>23</v>
      </c>
      <c r="PA58" s="242" t="s">
        <v>48</v>
      </c>
      <c r="PB58" s="250" t="s">
        <v>51</v>
      </c>
      <c r="PC58" s="249" t="s">
        <v>259</v>
      </c>
      <c r="PD58" s="245" t="s">
        <v>47</v>
      </c>
      <c r="PE58" s="242" t="s">
        <v>23</v>
      </c>
      <c r="PF58" s="242" t="s">
        <v>48</v>
      </c>
      <c r="PG58" s="250" t="s">
        <v>51</v>
      </c>
      <c r="PH58" s="249" t="s">
        <v>259</v>
      </c>
      <c r="PI58" s="245" t="s">
        <v>47</v>
      </c>
      <c r="PJ58" s="242" t="s">
        <v>23</v>
      </c>
      <c r="PK58" s="242" t="s">
        <v>48</v>
      </c>
      <c r="PL58" s="250" t="s">
        <v>51</v>
      </c>
      <c r="PM58" s="249" t="s">
        <v>259</v>
      </c>
      <c r="PN58" s="245" t="s">
        <v>47</v>
      </c>
      <c r="PO58" s="242" t="s">
        <v>23</v>
      </c>
      <c r="PP58" s="242" t="s">
        <v>48</v>
      </c>
      <c r="PQ58" s="250" t="s">
        <v>51</v>
      </c>
      <c r="PR58" s="249" t="s">
        <v>259</v>
      </c>
      <c r="PS58" s="245" t="s">
        <v>47</v>
      </c>
      <c r="PT58" s="242" t="s">
        <v>23</v>
      </c>
      <c r="PU58" s="242" t="s">
        <v>48</v>
      </c>
      <c r="PV58" s="250" t="s">
        <v>51</v>
      </c>
      <c r="PW58" s="249" t="s">
        <v>259</v>
      </c>
      <c r="PX58" s="245" t="s">
        <v>47</v>
      </c>
      <c r="PY58" s="242" t="s">
        <v>23</v>
      </c>
      <c r="PZ58" s="242" t="s">
        <v>48</v>
      </c>
      <c r="QA58" s="250" t="s">
        <v>51</v>
      </c>
      <c r="QB58" s="249" t="s">
        <v>259</v>
      </c>
      <c r="QC58" s="245" t="s">
        <v>47</v>
      </c>
      <c r="QD58" s="242" t="s">
        <v>23</v>
      </c>
      <c r="QE58" s="242" t="s">
        <v>48</v>
      </c>
      <c r="QF58" s="250" t="s">
        <v>51</v>
      </c>
      <c r="QG58" s="249" t="s">
        <v>259</v>
      </c>
      <c r="QH58" s="245" t="s">
        <v>47</v>
      </c>
      <c r="QI58" s="242" t="s">
        <v>23</v>
      </c>
      <c r="QJ58" s="242" t="s">
        <v>48</v>
      </c>
      <c r="QK58" s="250" t="s">
        <v>51</v>
      </c>
      <c r="QL58" s="249" t="s">
        <v>259</v>
      </c>
      <c r="QM58" s="245" t="s">
        <v>47</v>
      </c>
      <c r="QN58" s="242" t="s">
        <v>23</v>
      </c>
      <c r="QO58" s="242" t="s">
        <v>48</v>
      </c>
      <c r="QP58" s="250" t="s">
        <v>51</v>
      </c>
      <c r="QQ58" s="249" t="s">
        <v>259</v>
      </c>
      <c r="QR58" s="245" t="s">
        <v>47</v>
      </c>
      <c r="QS58" s="242" t="s">
        <v>23</v>
      </c>
      <c r="QT58" s="242" t="s">
        <v>48</v>
      </c>
      <c r="QU58" s="250" t="s">
        <v>51</v>
      </c>
      <c r="QV58" s="249" t="s">
        <v>259</v>
      </c>
      <c r="QW58" s="245" t="s">
        <v>47</v>
      </c>
      <c r="QX58" s="242" t="s">
        <v>23</v>
      </c>
      <c r="QY58" s="242" t="s">
        <v>48</v>
      </c>
      <c r="QZ58" s="250" t="s">
        <v>51</v>
      </c>
      <c r="RA58" s="249" t="s">
        <v>259</v>
      </c>
      <c r="RB58" s="245" t="s">
        <v>47</v>
      </c>
      <c r="RC58" s="242" t="s">
        <v>23</v>
      </c>
      <c r="RD58" s="242" t="s">
        <v>48</v>
      </c>
      <c r="RE58" s="250" t="s">
        <v>51</v>
      </c>
      <c r="RF58" s="249" t="s">
        <v>259</v>
      </c>
      <c r="RG58" s="245" t="s">
        <v>47</v>
      </c>
      <c r="RH58" s="242" t="s">
        <v>23</v>
      </c>
      <c r="RI58" s="242" t="s">
        <v>48</v>
      </c>
      <c r="RJ58" s="250" t="s">
        <v>51</v>
      </c>
      <c r="RK58" s="249" t="s">
        <v>259</v>
      </c>
      <c r="RL58" s="245" t="s">
        <v>47</v>
      </c>
      <c r="RM58" s="242" t="s">
        <v>23</v>
      </c>
      <c r="RN58" s="242" t="s">
        <v>48</v>
      </c>
      <c r="RO58" s="250" t="s">
        <v>51</v>
      </c>
      <c r="RP58" s="249" t="s">
        <v>259</v>
      </c>
      <c r="RQ58" s="245" t="s">
        <v>47</v>
      </c>
      <c r="RR58" s="242" t="s">
        <v>23</v>
      </c>
      <c r="RS58" s="242" t="s">
        <v>48</v>
      </c>
      <c r="RT58" s="250" t="s">
        <v>51</v>
      </c>
      <c r="RU58" s="249" t="s">
        <v>259</v>
      </c>
      <c r="RV58" s="245" t="s">
        <v>47</v>
      </c>
      <c r="RW58" s="242" t="s">
        <v>23</v>
      </c>
      <c r="RX58" s="242" t="s">
        <v>48</v>
      </c>
      <c r="RY58" s="250" t="s">
        <v>51</v>
      </c>
      <c r="RZ58" s="249" t="s">
        <v>259</v>
      </c>
      <c r="SA58" s="245" t="s">
        <v>47</v>
      </c>
      <c r="SB58" s="242" t="s">
        <v>23</v>
      </c>
      <c r="SC58" s="242" t="s">
        <v>48</v>
      </c>
      <c r="SD58" s="250" t="s">
        <v>51</v>
      </c>
      <c r="SE58" s="249" t="s">
        <v>259</v>
      </c>
      <c r="SF58" s="245" t="s">
        <v>47</v>
      </c>
      <c r="SG58" s="242" t="s">
        <v>23</v>
      </c>
      <c r="SH58" s="242" t="s">
        <v>48</v>
      </c>
      <c r="SI58" s="250" t="s">
        <v>51</v>
      </c>
      <c r="SJ58" s="249" t="s">
        <v>259</v>
      </c>
      <c r="SK58" s="245" t="s">
        <v>47</v>
      </c>
      <c r="SL58" s="242" t="s">
        <v>23</v>
      </c>
      <c r="SM58" s="242" t="s">
        <v>48</v>
      </c>
      <c r="SN58" s="250" t="s">
        <v>51</v>
      </c>
      <c r="SO58" s="249" t="s">
        <v>259</v>
      </c>
      <c r="SP58" s="245" t="s">
        <v>47</v>
      </c>
      <c r="SQ58" s="242" t="s">
        <v>23</v>
      </c>
      <c r="SR58" s="242" t="s">
        <v>48</v>
      </c>
      <c r="SS58" s="250" t="s">
        <v>51</v>
      </c>
      <c r="ST58" s="249" t="s">
        <v>259</v>
      </c>
      <c r="SU58" s="54"/>
      <c r="SV58" s="247" t="s">
        <v>47</v>
      </c>
      <c r="SW58" s="240" t="s">
        <v>23</v>
      </c>
      <c r="SX58" s="240" t="s">
        <v>48</v>
      </c>
      <c r="SY58" s="248" t="s">
        <v>51</v>
      </c>
      <c r="SZ58" s="249" t="s">
        <v>259</v>
      </c>
      <c r="TA58" s="54"/>
      <c r="TB58" s="247" t="s">
        <v>47</v>
      </c>
      <c r="TC58" s="240" t="s">
        <v>23</v>
      </c>
      <c r="TD58" s="240" t="s">
        <v>48</v>
      </c>
      <c r="TE58" s="248" t="s">
        <v>51</v>
      </c>
      <c r="TF58" s="249" t="s">
        <v>259</v>
      </c>
      <c r="TG58" s="54"/>
      <c r="TH58" s="247" t="s">
        <v>47</v>
      </c>
      <c r="TI58" s="240" t="s">
        <v>23</v>
      </c>
      <c r="TJ58" s="240" t="s">
        <v>48</v>
      </c>
      <c r="TK58" s="248" t="s">
        <v>51</v>
      </c>
      <c r="TL58" s="249" t="s">
        <v>259</v>
      </c>
      <c r="TM58" s="54"/>
      <c r="TN58" s="247" t="s">
        <v>47</v>
      </c>
      <c r="TO58" s="240" t="s">
        <v>23</v>
      </c>
      <c r="TP58" s="240" t="s">
        <v>48</v>
      </c>
      <c r="TQ58" s="248" t="s">
        <v>51</v>
      </c>
      <c r="TR58" s="249" t="s">
        <v>259</v>
      </c>
      <c r="TS58" s="54"/>
      <c r="TT58" s="247" t="s">
        <v>47</v>
      </c>
      <c r="TU58" s="240" t="s">
        <v>23</v>
      </c>
      <c r="TV58" s="240" t="s">
        <v>48</v>
      </c>
      <c r="TW58" s="248" t="s">
        <v>51</v>
      </c>
      <c r="TX58" s="249" t="s">
        <v>259</v>
      </c>
      <c r="TY58" s="54"/>
      <c r="TZ58" s="247" t="s">
        <v>47</v>
      </c>
      <c r="UA58" s="240" t="s">
        <v>23</v>
      </c>
      <c r="UB58" s="240" t="s">
        <v>48</v>
      </c>
      <c r="UC58" s="248" t="s">
        <v>51</v>
      </c>
      <c r="UD58" s="249" t="s">
        <v>259</v>
      </c>
      <c r="UE58" s="54"/>
      <c r="UF58" s="247" t="s">
        <v>47</v>
      </c>
      <c r="UG58" s="240" t="s">
        <v>23</v>
      </c>
      <c r="UH58" s="240" t="s">
        <v>48</v>
      </c>
      <c r="UI58" s="248" t="s">
        <v>51</v>
      </c>
      <c r="UJ58" s="249" t="s">
        <v>259</v>
      </c>
      <c r="UK58" s="54"/>
      <c r="UL58" s="247" t="s">
        <v>47</v>
      </c>
      <c r="UM58" s="240" t="s">
        <v>23</v>
      </c>
      <c r="UN58" s="240" t="s">
        <v>48</v>
      </c>
      <c r="UO58" s="248" t="s">
        <v>51</v>
      </c>
      <c r="UP58" s="249" t="s">
        <v>259</v>
      </c>
      <c r="UQ58" s="54"/>
      <c r="UR58" s="247" t="s">
        <v>47</v>
      </c>
      <c r="US58" s="240" t="s">
        <v>23</v>
      </c>
      <c r="UT58" s="240" t="s">
        <v>48</v>
      </c>
      <c r="UU58" s="248" t="s">
        <v>51</v>
      </c>
      <c r="UV58" s="249" t="s">
        <v>259</v>
      </c>
      <c r="UW58" s="54"/>
      <c r="UX58" s="247" t="s">
        <v>47</v>
      </c>
      <c r="UY58" s="240" t="s">
        <v>23</v>
      </c>
      <c r="UZ58" s="240" t="s">
        <v>48</v>
      </c>
      <c r="VA58" s="248" t="s">
        <v>51</v>
      </c>
      <c r="VB58" s="249" t="s">
        <v>259</v>
      </c>
      <c r="VC58" s="54"/>
      <c r="VD58" s="247" t="s">
        <v>47</v>
      </c>
      <c r="VE58" s="240" t="s">
        <v>23</v>
      </c>
      <c r="VF58" s="240" t="s">
        <v>48</v>
      </c>
      <c r="VG58" s="248" t="s">
        <v>51</v>
      </c>
      <c r="VH58" s="249" t="s">
        <v>259</v>
      </c>
      <c r="VI58" s="54"/>
      <c r="VJ58" s="247" t="s">
        <v>47</v>
      </c>
      <c r="VK58" s="240" t="s">
        <v>23</v>
      </c>
      <c r="VL58" s="240" t="s">
        <v>48</v>
      </c>
      <c r="VM58" s="248" t="s">
        <v>51</v>
      </c>
      <c r="VN58" s="249" t="s">
        <v>259</v>
      </c>
      <c r="VO58" s="54"/>
    </row>
    <row r="59" spans="2:587" x14ac:dyDescent="0.2">
      <c r="B59" t="s">
        <v>126</v>
      </c>
      <c r="C59" s="184" t="s">
        <v>400</v>
      </c>
      <c r="D59" s="218">
        <v>0.08</v>
      </c>
      <c r="E59" s="124">
        <f>VLOOKUP($B59,'Prix MP'!$A$6:$F$187,4,FALSE)</f>
        <v>3.35</v>
      </c>
      <c r="F59" s="60">
        <f>D59*E59</f>
        <v>0.26800000000000002</v>
      </c>
      <c r="G59" s="53"/>
      <c r="H59" s="164">
        <f t="shared" ref="H59:J60" si="2343">SUMIF($M$2:$S$2,H$2,$M59:$S59)/$P$13*$J$13</f>
        <v>62.015945330296127</v>
      </c>
      <c r="I59" s="124">
        <f>J59/H59</f>
        <v>3.3500000000000005</v>
      </c>
      <c r="J59" s="61">
        <f t="shared" si="2343"/>
        <v>207.75341685649207</v>
      </c>
      <c r="K59" s="80">
        <f>J59-$D59*I59*H$13</f>
        <v>-328.24658314350802</v>
      </c>
      <c r="L59" s="58">
        <f>H59/H$18</f>
        <v>65.014925373134332</v>
      </c>
      <c r="M59" s="53"/>
      <c r="N59" s="164">
        <f t="shared" ref="N59:P60" si="2344">SUMIF($S$2:$SU$2,N$2,$S59:$SU59)</f>
        <v>1089</v>
      </c>
      <c r="O59" s="124">
        <f>P59/N59</f>
        <v>3.3500000000000005</v>
      </c>
      <c r="P59" s="61">
        <f t="shared" si="2344"/>
        <v>3648.1500000000005</v>
      </c>
      <c r="Q59" s="80">
        <f>P59-$D59*O59*N$13</f>
        <v>-5764.0100000000011</v>
      </c>
      <c r="R59" s="58">
        <f>N59/N$18</f>
        <v>65.014925373134332</v>
      </c>
      <c r="S59" s="53"/>
      <c r="T59" s="96">
        <v>124</v>
      </c>
      <c r="U59" s="101">
        <v>3.35</v>
      </c>
      <c r="V59" s="61">
        <f>T59*U59</f>
        <v>415.40000000000003</v>
      </c>
      <c r="W59" s="102">
        <f>V59-$D59*U59*T$13</f>
        <v>-710.2</v>
      </c>
      <c r="X59" s="217">
        <f>(T59-$D59*T$13)/($D59*T$13)</f>
        <v>-0.63095238095238093</v>
      </c>
      <c r="Y59" s="96">
        <v>182</v>
      </c>
      <c r="Z59" s="101">
        <f>VLOOKUP($B59,'Prix MP'!$A$6:$F$187,4,FALSE)</f>
        <v>3.35</v>
      </c>
      <c r="AA59" s="61">
        <f>Y59*Z59</f>
        <v>609.70000000000005</v>
      </c>
      <c r="AB59" s="102">
        <f>AA59-$D59*Z59*Y$13</f>
        <v>-998.3</v>
      </c>
      <c r="AC59" s="217">
        <f>(Y59-$D59*Y$13)/($D59*Y$13)</f>
        <v>-0.62083333333333335</v>
      </c>
      <c r="AD59" s="96">
        <v>130</v>
      </c>
      <c r="AE59" s="101">
        <v>3.35</v>
      </c>
      <c r="AF59" s="61">
        <f t="shared" ref="AF59:AF60" si="2345">AD59*AE59</f>
        <v>435.5</v>
      </c>
      <c r="AG59" s="102">
        <f>AF59-$D59*AE59*AD$13</f>
        <v>-690.10000000000014</v>
      </c>
      <c r="AH59" s="217">
        <f>(AD59-$D59*AD$13)/($D59*AD$13)</f>
        <v>-0.61309523809523814</v>
      </c>
      <c r="AI59" s="96">
        <v>180</v>
      </c>
      <c r="AJ59" s="101">
        <v>3.35</v>
      </c>
      <c r="AK59" s="61">
        <f t="shared" ref="AK59:AK60" si="2346">AI59*AJ59</f>
        <v>603</v>
      </c>
      <c r="AL59" s="102">
        <f>AK59-$D59*AJ59*AI$13</f>
        <v>-978.2</v>
      </c>
      <c r="AM59" s="217">
        <f>(AI59-$D59*AI$13)/($D59*AI$13)</f>
        <v>-0.61864406779661019</v>
      </c>
      <c r="AN59" s="96">
        <v>150</v>
      </c>
      <c r="AO59" s="101">
        <v>3.35</v>
      </c>
      <c r="AP59" s="61">
        <f t="shared" ref="AP59:AP60" si="2347">AN59*AO59</f>
        <v>502.5</v>
      </c>
      <c r="AQ59" s="102">
        <f t="shared" ref="AQ59:AQ60" si="2348">AP59-$D59*AO59*AN$13</f>
        <v>-783.90000000000009</v>
      </c>
      <c r="AR59" s="217">
        <f>(AN59-$D59*AN$13)/($D59*AN$13)</f>
        <v>-0.609375</v>
      </c>
      <c r="AS59" s="96">
        <v>159</v>
      </c>
      <c r="AT59" s="101">
        <v>3.35</v>
      </c>
      <c r="AU59" s="61">
        <f t="shared" ref="AU59:AU60" si="2349">AS59*AT59</f>
        <v>532.65</v>
      </c>
      <c r="AV59" s="102">
        <f t="shared" ref="AV59:AV60" si="2350">AU59-$D59*AT59*AS$13</f>
        <v>-721.59</v>
      </c>
      <c r="AW59" s="217">
        <f>(AS59-$D59*AS$13)/($D59*AS$13)</f>
        <v>-0.57532051282051289</v>
      </c>
      <c r="AX59" s="96">
        <v>164</v>
      </c>
      <c r="AY59" s="101">
        <v>3.35</v>
      </c>
      <c r="AZ59" s="61">
        <f t="shared" ref="AZ59:AZ60" si="2351">AX59*AY59</f>
        <v>549.4</v>
      </c>
      <c r="BA59" s="102">
        <f t="shared" ref="BA59:BA60" si="2352">AZ59-$D59*AY59*AX$13</f>
        <v>-881.72000000000014</v>
      </c>
      <c r="BB59" s="217">
        <f>(AX59-$D59*AX$13)/($D59*AX$13)</f>
        <v>-0.61610486891385763</v>
      </c>
      <c r="BC59" s="96"/>
      <c r="BD59" s="101">
        <f>VLOOKUP($B59,'Prix MP'!$A$6:$F$187,4,FALSE)</f>
        <v>3.35</v>
      </c>
      <c r="BE59" s="61">
        <f t="shared" ref="BE59:BE60" si="2353">BC59*BD59</f>
        <v>0</v>
      </c>
      <c r="BF59" s="102">
        <f t="shared" ref="BF59:BF60" si="2354">BE59-$D59*BD59*BC$13</f>
        <v>0</v>
      </c>
      <c r="BG59" s="58" t="e">
        <f t="shared" ref="BG59:BG60" si="2355">BC59/BC$18</f>
        <v>#DIV/0!</v>
      </c>
      <c r="BH59" s="96"/>
      <c r="BI59" s="101">
        <f>VLOOKUP($B59,'Prix MP'!$A$6:$F$187,4,FALSE)</f>
        <v>3.35</v>
      </c>
      <c r="BJ59" s="61">
        <f t="shared" ref="BJ59:BJ60" si="2356">BH59*BI59</f>
        <v>0</v>
      </c>
      <c r="BK59" s="102">
        <f t="shared" ref="BK59:BK60" si="2357">BJ59-$D59*BI59*BH$13</f>
        <v>0</v>
      </c>
      <c r="BL59" s="58" t="e">
        <f t="shared" ref="BL59:BL60" si="2358">BH59/BH$18</f>
        <v>#DIV/0!</v>
      </c>
      <c r="BM59" s="96"/>
      <c r="BN59" s="101">
        <f>VLOOKUP($B59,'Prix MP'!$A$6:$F$187,4,FALSE)</f>
        <v>3.35</v>
      </c>
      <c r="BO59" s="61">
        <f t="shared" ref="BO59:BO60" si="2359">BM59*BN59</f>
        <v>0</v>
      </c>
      <c r="BP59" s="102">
        <f t="shared" ref="BP59:BP60" si="2360">BO59-$D59*BN59*BM$13</f>
        <v>0</v>
      </c>
      <c r="BQ59" s="58" t="e">
        <f t="shared" ref="BQ59:BQ60" si="2361">BM59/BM$18</f>
        <v>#DIV/0!</v>
      </c>
      <c r="BR59" s="96"/>
      <c r="BS59" s="101">
        <f>VLOOKUP($B59,'Prix MP'!$A$6:$F$187,4,FALSE)</f>
        <v>3.35</v>
      </c>
      <c r="BT59" s="61">
        <f t="shared" ref="BT59:BT60" si="2362">BR59*BS59</f>
        <v>0</v>
      </c>
      <c r="BU59" s="102">
        <f t="shared" ref="BU59:BU60" si="2363">BT59-$D59*BS59*BR$13</f>
        <v>0</v>
      </c>
      <c r="BV59" s="58" t="e">
        <f t="shared" ref="BV59:BV60" si="2364">BR59/BR$18</f>
        <v>#DIV/0!</v>
      </c>
      <c r="BW59" s="96"/>
      <c r="BX59" s="101">
        <f>VLOOKUP($B59,'Prix MP'!$A$6:$F$187,4,FALSE)</f>
        <v>3.35</v>
      </c>
      <c r="BY59" s="61">
        <f t="shared" ref="BY59:BY60" si="2365">BW59*BX59</f>
        <v>0</v>
      </c>
      <c r="BZ59" s="102">
        <f t="shared" ref="BZ59:BZ60" si="2366">BY59-$D59*BX59*BW$13</f>
        <v>0</v>
      </c>
      <c r="CA59" s="58" t="e">
        <f t="shared" ref="CA59:CA60" si="2367">BW59/BW$18</f>
        <v>#DIV/0!</v>
      </c>
      <c r="CB59" s="96"/>
      <c r="CC59" s="101">
        <f>VLOOKUP($B59,'Prix MP'!$A$6:$F$187,4,FALSE)</f>
        <v>3.35</v>
      </c>
      <c r="CD59" s="61">
        <f t="shared" ref="CD59:CD60" si="2368">CB59*CC59</f>
        <v>0</v>
      </c>
      <c r="CE59" s="102">
        <f t="shared" ref="CE59:CE60" si="2369">CD59-$D59*CC59*CB$13</f>
        <v>0</v>
      </c>
      <c r="CF59" s="58" t="e">
        <f t="shared" ref="CF59:CF60" si="2370">CB59/CB$18</f>
        <v>#DIV/0!</v>
      </c>
      <c r="CG59" s="96"/>
      <c r="CH59" s="101">
        <f>VLOOKUP($B59,'Prix MP'!$A$6:$F$187,4,FALSE)</f>
        <v>3.35</v>
      </c>
      <c r="CI59" s="61">
        <f t="shared" ref="CI59:CI60" si="2371">CG59*CH59</f>
        <v>0</v>
      </c>
      <c r="CJ59" s="102">
        <f t="shared" ref="CJ59:CJ60" si="2372">CI59-$D59*CH59*CG$13</f>
        <v>0</v>
      </c>
      <c r="CK59" s="58" t="e">
        <f t="shared" ref="CK59:CK60" si="2373">CG59/CG$18</f>
        <v>#DIV/0!</v>
      </c>
      <c r="CL59" s="96"/>
      <c r="CM59" s="101">
        <f>VLOOKUP($B59,'Prix MP'!$A$6:$F$187,4,FALSE)</f>
        <v>3.35</v>
      </c>
      <c r="CN59" s="61">
        <f t="shared" ref="CN59:CN60" si="2374">CL59*CM59</f>
        <v>0</v>
      </c>
      <c r="CO59" s="102">
        <f t="shared" ref="CO59:CO60" si="2375">CN59-$D59*CM59*CL$13</f>
        <v>0</v>
      </c>
      <c r="CP59" s="58" t="e">
        <f t="shared" ref="CP59:CP60" si="2376">CL59/CL$18</f>
        <v>#DIV/0!</v>
      </c>
      <c r="CQ59" s="96"/>
      <c r="CR59" s="101">
        <f>VLOOKUP($B59,'Prix MP'!$A$6:$F$187,4,FALSE)</f>
        <v>3.35</v>
      </c>
      <c r="CS59" s="61">
        <f t="shared" ref="CS59:CS60" si="2377">CQ59*CR59</f>
        <v>0</v>
      </c>
      <c r="CT59" s="102">
        <f t="shared" ref="CT59:CT60" si="2378">CS59-$D59*CR59*CQ$13</f>
        <v>0</v>
      </c>
      <c r="CU59" s="58" t="e">
        <f t="shared" ref="CU59:CU60" si="2379">CQ59/CQ$18</f>
        <v>#DIV/0!</v>
      </c>
      <c r="CV59" s="96"/>
      <c r="CW59" s="101">
        <f>VLOOKUP($B59,'Prix MP'!$A$6:$F$187,4,FALSE)</f>
        <v>3.35</v>
      </c>
      <c r="CX59" s="61">
        <f t="shared" ref="CX59:CX60" si="2380">CV59*CW59</f>
        <v>0</v>
      </c>
      <c r="CY59" s="102">
        <f t="shared" ref="CY59:CY60" si="2381">CX59-$D59*CW59*CV$13</f>
        <v>0</v>
      </c>
      <c r="CZ59" s="58" t="e">
        <f t="shared" ref="CZ59:CZ60" si="2382">CV59/CV$18</f>
        <v>#DIV/0!</v>
      </c>
      <c r="DA59" s="96"/>
      <c r="DB59" s="101">
        <f>VLOOKUP($B59,'Prix MP'!$A$6:$F$187,4,FALSE)</f>
        <v>3.35</v>
      </c>
      <c r="DC59" s="61">
        <f t="shared" ref="DC59:DC60" si="2383">DA59*DB59</f>
        <v>0</v>
      </c>
      <c r="DD59" s="102">
        <f t="shared" ref="DD59:DD60" si="2384">DC59-$D59*DB59*DA$13</f>
        <v>0</v>
      </c>
      <c r="DE59" s="58" t="e">
        <f t="shared" ref="DE59:DE60" si="2385">DA59/DA$18</f>
        <v>#DIV/0!</v>
      </c>
      <c r="DF59" s="96"/>
      <c r="DG59" s="101">
        <f>VLOOKUP($B59,'Prix MP'!$A$6:$F$187,4,FALSE)</f>
        <v>3.35</v>
      </c>
      <c r="DH59" s="61">
        <f t="shared" ref="DH59:DH60" si="2386">DF59*DG59</f>
        <v>0</v>
      </c>
      <c r="DI59" s="102">
        <f t="shared" ref="DI59:DI60" si="2387">DH59-$D59*DG59*DF$13</f>
        <v>0</v>
      </c>
      <c r="DJ59" s="58" t="e">
        <f t="shared" ref="DJ59:DJ60" si="2388">DF59/DF$18</f>
        <v>#DIV/0!</v>
      </c>
      <c r="DK59" s="96"/>
      <c r="DL59" s="101">
        <f>VLOOKUP($B59,'Prix MP'!$A$6:$F$187,4,FALSE)</f>
        <v>3.35</v>
      </c>
      <c r="DM59" s="61">
        <f t="shared" ref="DM59:DM60" si="2389">DK59*DL59</f>
        <v>0</v>
      </c>
      <c r="DN59" s="102">
        <f t="shared" ref="DN59:DN60" si="2390">DM59-$D59*DL59*DK$13</f>
        <v>0</v>
      </c>
      <c r="DO59" s="58" t="e">
        <f t="shared" ref="DO59:DO60" si="2391">DK59/DK$18</f>
        <v>#DIV/0!</v>
      </c>
      <c r="DP59" s="96"/>
      <c r="DQ59" s="101">
        <f>VLOOKUP($B59,'Prix MP'!$A$6:$F$187,4,FALSE)</f>
        <v>3.35</v>
      </c>
      <c r="DR59" s="61">
        <f t="shared" ref="DR59:DR60" si="2392">DP59*DQ59</f>
        <v>0</v>
      </c>
      <c r="DS59" s="102">
        <f t="shared" ref="DS59:DS60" si="2393">DR59-$D59*DQ59*DP$13</f>
        <v>0</v>
      </c>
      <c r="DT59" s="58" t="e">
        <f t="shared" ref="DT59:DT60" si="2394">DP59/DP$18</f>
        <v>#DIV/0!</v>
      </c>
      <c r="DU59" s="96"/>
      <c r="DV59" s="101">
        <f>VLOOKUP($B59,'Prix MP'!$A$6:$F$187,4,FALSE)</f>
        <v>3.35</v>
      </c>
      <c r="DW59" s="61">
        <f t="shared" ref="DW59:DW60" si="2395">DU59*DV59</f>
        <v>0</v>
      </c>
      <c r="DX59" s="102">
        <f t="shared" ref="DX59:DX60" si="2396">DW59-$D59*DV59*DU$13</f>
        <v>0</v>
      </c>
      <c r="DY59" s="58" t="e">
        <f t="shared" ref="DY59:DY60" si="2397">DU59/DU$18</f>
        <v>#DIV/0!</v>
      </c>
      <c r="DZ59" s="96"/>
      <c r="EA59" s="101">
        <f>VLOOKUP($B59,'Prix MP'!$A$6:$F$187,4,FALSE)</f>
        <v>3.35</v>
      </c>
      <c r="EB59" s="61">
        <f t="shared" ref="EB59:EB60" si="2398">DZ59*EA59</f>
        <v>0</v>
      </c>
      <c r="EC59" s="102">
        <f t="shared" ref="EC59:EC60" si="2399">EB59-$D59*EA59*DZ$13</f>
        <v>0</v>
      </c>
      <c r="ED59" s="58" t="e">
        <f t="shared" ref="ED59:ED60" si="2400">DZ59/DZ$18</f>
        <v>#DIV/0!</v>
      </c>
      <c r="EE59" s="96"/>
      <c r="EF59" s="101">
        <f>VLOOKUP($B59,'Prix MP'!$A$6:$F$187,4,FALSE)</f>
        <v>3.35</v>
      </c>
      <c r="EG59" s="61">
        <f t="shared" ref="EG59:EG60" si="2401">EE59*EF59</f>
        <v>0</v>
      </c>
      <c r="EH59" s="102">
        <f t="shared" ref="EH59:EH60" si="2402">EG59-$D59*EF59*EE$13</f>
        <v>0</v>
      </c>
      <c r="EI59" s="58" t="e">
        <f t="shared" ref="EI59:EI60" si="2403">EE59/EE$18</f>
        <v>#DIV/0!</v>
      </c>
      <c r="EJ59" s="96"/>
      <c r="EK59" s="101">
        <f>VLOOKUP($B59,'Prix MP'!$A$6:$F$187,4,FALSE)</f>
        <v>3.35</v>
      </c>
      <c r="EL59" s="61">
        <f t="shared" ref="EL59:EL60" si="2404">EJ59*EK59</f>
        <v>0</v>
      </c>
      <c r="EM59" s="102">
        <f t="shared" ref="EM59:EM60" si="2405">EL59-$D59*EK59*EJ$13</f>
        <v>0</v>
      </c>
      <c r="EN59" s="58" t="e">
        <f t="shared" ref="EN59:EN60" si="2406">EJ59/EJ$18</f>
        <v>#DIV/0!</v>
      </c>
      <c r="EO59" s="96"/>
      <c r="EP59" s="101">
        <f>VLOOKUP($B59,'Prix MP'!$A$6:$F$187,4,FALSE)</f>
        <v>3.35</v>
      </c>
      <c r="EQ59" s="61">
        <f t="shared" ref="EQ59:EQ60" si="2407">EO59*EP59</f>
        <v>0</v>
      </c>
      <c r="ER59" s="102">
        <f t="shared" ref="ER59:ER60" si="2408">EQ59-$D59*EP59*EO$13</f>
        <v>0</v>
      </c>
      <c r="ES59" s="58" t="e">
        <f t="shared" ref="ES59:ES60" si="2409">EO59/EO$18</f>
        <v>#DIV/0!</v>
      </c>
      <c r="ET59" s="96"/>
      <c r="EU59" s="101">
        <f>VLOOKUP($B59,'Prix MP'!$A$6:$F$187,4,FALSE)</f>
        <v>3.35</v>
      </c>
      <c r="EV59" s="61">
        <f t="shared" ref="EV59:EV60" si="2410">ET59*EU59</f>
        <v>0</v>
      </c>
      <c r="EW59" s="102">
        <f t="shared" ref="EW59:EW60" si="2411">EV59-$D59*EU59*ET$13</f>
        <v>0</v>
      </c>
      <c r="EX59" s="58" t="e">
        <f t="shared" ref="EX59:EX60" si="2412">ET59/ET$18</f>
        <v>#DIV/0!</v>
      </c>
      <c r="EY59" s="96"/>
      <c r="EZ59" s="101">
        <f>VLOOKUP($B59,'Prix MP'!$A$6:$F$187,4,FALSE)</f>
        <v>3.35</v>
      </c>
      <c r="FA59" s="61">
        <f t="shared" ref="FA59:FA60" si="2413">EY59*EZ59</f>
        <v>0</v>
      </c>
      <c r="FB59" s="102">
        <f t="shared" ref="FB59:FB60" si="2414">FA59-$D59*EZ59*EY$13</f>
        <v>0</v>
      </c>
      <c r="FC59" s="58" t="e">
        <f t="shared" ref="FC59:FC60" si="2415">EY59/EY$18</f>
        <v>#DIV/0!</v>
      </c>
      <c r="FD59" s="96"/>
      <c r="FE59" s="101">
        <f>VLOOKUP($B59,'Prix MP'!$A$6:$F$187,4,FALSE)</f>
        <v>3.35</v>
      </c>
      <c r="FF59" s="61">
        <f t="shared" ref="FF59:FF60" si="2416">FD59*FE59</f>
        <v>0</v>
      </c>
      <c r="FG59" s="102">
        <f t="shared" ref="FG59:FG60" si="2417">FF59-$D59*FE59*FD$13</f>
        <v>0</v>
      </c>
      <c r="FH59" s="58" t="e">
        <f t="shared" ref="FH59:FH60" si="2418">FD59/FD$18</f>
        <v>#DIV/0!</v>
      </c>
      <c r="FI59" s="96"/>
      <c r="FJ59" s="101">
        <f>VLOOKUP($B59,'Prix MP'!$A$6:$F$187,4,FALSE)</f>
        <v>3.35</v>
      </c>
      <c r="FK59" s="61">
        <f t="shared" ref="FK59:FK60" si="2419">FI59*FJ59</f>
        <v>0</v>
      </c>
      <c r="FL59" s="102">
        <f t="shared" ref="FL59:FL60" si="2420">FK59-$D59*FJ59*FI$13</f>
        <v>0</v>
      </c>
      <c r="FM59" s="58" t="e">
        <f t="shared" ref="FM59:FM60" si="2421">FI59/FI$18</f>
        <v>#DIV/0!</v>
      </c>
      <c r="FN59" s="96"/>
      <c r="FO59" s="101">
        <f>VLOOKUP($B59,'Prix MP'!$A$6:$F$187,4,FALSE)</f>
        <v>3.35</v>
      </c>
      <c r="FP59" s="61">
        <f t="shared" ref="FP59:FP60" si="2422">FN59*FO59</f>
        <v>0</v>
      </c>
      <c r="FQ59" s="102">
        <f t="shared" ref="FQ59:FQ60" si="2423">FP59-$D59*FO59*FN$13</f>
        <v>0</v>
      </c>
      <c r="FR59" s="58" t="e">
        <f t="shared" ref="FR59:FR60" si="2424">FN59/FN$18</f>
        <v>#DIV/0!</v>
      </c>
      <c r="FS59" s="96"/>
      <c r="FT59" s="101">
        <f>VLOOKUP($B59,'Prix MP'!$A$6:$F$187,4,FALSE)</f>
        <v>3.35</v>
      </c>
      <c r="FU59" s="61">
        <f t="shared" ref="FU59:FU60" si="2425">FS59*FT59</f>
        <v>0</v>
      </c>
      <c r="FV59" s="102">
        <f t="shared" ref="FV59:FV60" si="2426">FU59-$D59*FT59*FS$13</f>
        <v>0</v>
      </c>
      <c r="FW59" s="58" t="e">
        <f t="shared" ref="FW59:FW60" si="2427">FS59/FS$18</f>
        <v>#DIV/0!</v>
      </c>
      <c r="FX59" s="96"/>
      <c r="FY59" s="101">
        <f>VLOOKUP($B59,'Prix MP'!$A$6:$F$187,4,FALSE)</f>
        <v>3.35</v>
      </c>
      <c r="FZ59" s="61">
        <f t="shared" ref="FZ59:FZ60" si="2428">FX59*FY59</f>
        <v>0</v>
      </c>
      <c r="GA59" s="102">
        <f t="shared" ref="GA59:GA60" si="2429">FZ59-$D59*FY59*FX$13</f>
        <v>0</v>
      </c>
      <c r="GB59" s="58" t="e">
        <f t="shared" ref="GB59:GB60" si="2430">FX59/FX$18</f>
        <v>#DIV/0!</v>
      </c>
      <c r="GC59" s="96"/>
      <c r="GD59" s="101">
        <f>VLOOKUP($B59,'Prix MP'!$A$6:$F$187,4,FALSE)</f>
        <v>3.35</v>
      </c>
      <c r="GE59" s="61">
        <f t="shared" ref="GE59:GE60" si="2431">GC59*GD59</f>
        <v>0</v>
      </c>
      <c r="GF59" s="102">
        <f t="shared" ref="GF59:GF60" si="2432">GE59-$D59*GD59*GC$13</f>
        <v>0</v>
      </c>
      <c r="GG59" s="58" t="e">
        <f t="shared" ref="GG59:GG60" si="2433">GC59/GC$18</f>
        <v>#DIV/0!</v>
      </c>
      <c r="GH59" s="96"/>
      <c r="GI59" s="101">
        <f>VLOOKUP($B59,'Prix MP'!$A$6:$F$187,4,FALSE)</f>
        <v>3.35</v>
      </c>
      <c r="GJ59" s="61">
        <f t="shared" ref="GJ59:GJ60" si="2434">GH59*GI59</f>
        <v>0</v>
      </c>
      <c r="GK59" s="102">
        <f t="shared" ref="GK59:GK60" si="2435">GJ59-$D59*GI59*GH$13</f>
        <v>0</v>
      </c>
      <c r="GL59" s="58" t="e">
        <f t="shared" ref="GL59:GL60" si="2436">GH59/GH$18</f>
        <v>#DIV/0!</v>
      </c>
      <c r="GM59" s="96"/>
      <c r="GN59" s="101">
        <f>VLOOKUP($B59,'Prix MP'!$A$6:$F$187,4,FALSE)</f>
        <v>3.35</v>
      </c>
      <c r="GO59" s="61">
        <f t="shared" ref="GO59:GO60" si="2437">GM59*GN59</f>
        <v>0</v>
      </c>
      <c r="GP59" s="102">
        <f t="shared" ref="GP59:GP60" si="2438">GO59-$D59*GN59*GM$13</f>
        <v>0</v>
      </c>
      <c r="GQ59" s="58" t="e">
        <f t="shared" ref="GQ59:GQ60" si="2439">GM59/GM$18</f>
        <v>#DIV/0!</v>
      </c>
      <c r="GR59" s="96"/>
      <c r="GS59" s="101">
        <f>VLOOKUP($B59,'Prix MP'!$A$6:$F$187,4,FALSE)</f>
        <v>3.35</v>
      </c>
      <c r="GT59" s="61">
        <f t="shared" ref="GT59:GT60" si="2440">GR59*GS59</f>
        <v>0</v>
      </c>
      <c r="GU59" s="102">
        <f t="shared" ref="GU59:GU60" si="2441">GT59-$D59*GS59*GR$13</f>
        <v>0</v>
      </c>
      <c r="GV59" s="58" t="e">
        <f t="shared" ref="GV59:GV60" si="2442">GR59/GR$18</f>
        <v>#DIV/0!</v>
      </c>
      <c r="GW59" s="96"/>
      <c r="GX59" s="101">
        <f>VLOOKUP($B59,'Prix MP'!$A$6:$F$187,4,FALSE)</f>
        <v>3.35</v>
      </c>
      <c r="GY59" s="61">
        <f t="shared" ref="GY59:GY60" si="2443">GW59*GX59</f>
        <v>0</v>
      </c>
      <c r="GZ59" s="102">
        <f t="shared" ref="GZ59:GZ60" si="2444">GY59-$D59*GX59*GW$13</f>
        <v>0</v>
      </c>
      <c r="HA59" s="58" t="e">
        <f t="shared" ref="HA59:HA60" si="2445">GW59/GW$18</f>
        <v>#DIV/0!</v>
      </c>
      <c r="HB59" s="96"/>
      <c r="HC59" s="101">
        <f>VLOOKUP($B59,'Prix MP'!$A$6:$F$187,4,FALSE)</f>
        <v>3.35</v>
      </c>
      <c r="HD59" s="61">
        <f t="shared" ref="HD59:HD60" si="2446">HB59*HC59</f>
        <v>0</v>
      </c>
      <c r="HE59" s="102">
        <f t="shared" ref="HE59:HE60" si="2447">HD59-$D59*HC59*HB$13</f>
        <v>0</v>
      </c>
      <c r="HF59" s="58" t="e">
        <f t="shared" ref="HF59:HF60" si="2448">HB59/HB$18</f>
        <v>#DIV/0!</v>
      </c>
      <c r="HG59" s="96"/>
      <c r="HH59" s="101">
        <f>VLOOKUP($B59,'Prix MP'!$A$6:$F$187,4,FALSE)</f>
        <v>3.35</v>
      </c>
      <c r="HI59" s="61">
        <f t="shared" ref="HI59:HI60" si="2449">HG59*HH59</f>
        <v>0</v>
      </c>
      <c r="HJ59" s="102">
        <f t="shared" ref="HJ59:HJ60" si="2450">HI59-$D59*HH59*HG$13</f>
        <v>0</v>
      </c>
      <c r="HK59" s="58" t="e">
        <f t="shared" ref="HK59:HK60" si="2451">HG59/HG$18</f>
        <v>#DIV/0!</v>
      </c>
      <c r="HL59" s="96"/>
      <c r="HM59" s="101">
        <f>VLOOKUP($B59,'Prix MP'!$A$6:$F$187,4,FALSE)</f>
        <v>3.35</v>
      </c>
      <c r="HN59" s="61">
        <f t="shared" ref="HN59:HN60" si="2452">HL59*HM59</f>
        <v>0</v>
      </c>
      <c r="HO59" s="102">
        <f t="shared" ref="HO59:HO60" si="2453">HN59-$D59*HM59*HL$13</f>
        <v>0</v>
      </c>
      <c r="HP59" s="58" t="e">
        <f t="shared" ref="HP59:HP60" si="2454">HL59/HL$18</f>
        <v>#DIV/0!</v>
      </c>
      <c r="HQ59" s="96"/>
      <c r="HR59" s="101">
        <f>VLOOKUP($B59,'Prix MP'!$A$6:$F$187,4,FALSE)</f>
        <v>3.35</v>
      </c>
      <c r="HS59" s="61">
        <f t="shared" ref="HS59:HS60" si="2455">HQ59*HR59</f>
        <v>0</v>
      </c>
      <c r="HT59" s="102">
        <f t="shared" ref="HT59:HT60" si="2456">HS59-$D59*HR59*HQ$13</f>
        <v>0</v>
      </c>
      <c r="HU59" s="58" t="e">
        <f t="shared" ref="HU59:HU60" si="2457">HQ59/HQ$18</f>
        <v>#DIV/0!</v>
      </c>
      <c r="HV59" s="96"/>
      <c r="HW59" s="101">
        <f>VLOOKUP($B59,'Prix MP'!$A$6:$F$187,4,FALSE)</f>
        <v>3.35</v>
      </c>
      <c r="HX59" s="61">
        <f t="shared" ref="HX59:HX60" si="2458">HV59*HW59</f>
        <v>0</v>
      </c>
      <c r="HY59" s="102">
        <f t="shared" ref="HY59:HY60" si="2459">HX59-$D59*HW59*HV$13</f>
        <v>0</v>
      </c>
      <c r="HZ59" s="58" t="e">
        <f t="shared" ref="HZ59:HZ60" si="2460">HV59/HV$18</f>
        <v>#DIV/0!</v>
      </c>
      <c r="IA59" s="96"/>
      <c r="IB59" s="101">
        <f>VLOOKUP($B59,'Prix MP'!$A$6:$F$187,4,FALSE)</f>
        <v>3.35</v>
      </c>
      <c r="IC59" s="61">
        <f t="shared" ref="IC59:IC60" si="2461">IA59*IB59</f>
        <v>0</v>
      </c>
      <c r="ID59" s="102">
        <f t="shared" ref="ID59:ID60" si="2462">IC59-$D59*IB59*IA$13</f>
        <v>0</v>
      </c>
      <c r="IE59" s="58" t="e">
        <f t="shared" ref="IE59:IE60" si="2463">IA59/IA$18</f>
        <v>#DIV/0!</v>
      </c>
      <c r="IF59" s="96"/>
      <c r="IG59" s="101">
        <f>VLOOKUP($B59,'Prix MP'!$A$6:$F$187,4,FALSE)</f>
        <v>3.35</v>
      </c>
      <c r="IH59" s="61">
        <f t="shared" ref="IH59:IH60" si="2464">IF59*IG59</f>
        <v>0</v>
      </c>
      <c r="II59" s="102">
        <f t="shared" ref="II59:II60" si="2465">IH59-$D59*IG59*IF$13</f>
        <v>0</v>
      </c>
      <c r="IJ59" s="58" t="e">
        <f t="shared" ref="IJ59:IJ60" si="2466">IF59/IF$18</f>
        <v>#DIV/0!</v>
      </c>
      <c r="IK59" s="96"/>
      <c r="IL59" s="101">
        <f>VLOOKUP($B59,'Prix MP'!$A$6:$F$187,4,FALSE)</f>
        <v>3.35</v>
      </c>
      <c r="IM59" s="61">
        <f t="shared" ref="IM59:IM60" si="2467">IK59*IL59</f>
        <v>0</v>
      </c>
      <c r="IN59" s="102">
        <f t="shared" ref="IN59:IN60" si="2468">IM59-$D59*IL59*IK$13</f>
        <v>0</v>
      </c>
      <c r="IO59" s="58" t="e">
        <f t="shared" ref="IO59:IO60" si="2469">IK59/IK$18</f>
        <v>#DIV/0!</v>
      </c>
      <c r="IP59" s="96"/>
      <c r="IQ59" s="101">
        <f>VLOOKUP($B59,'Prix MP'!$A$6:$F$187,4,FALSE)</f>
        <v>3.35</v>
      </c>
      <c r="IR59" s="61">
        <f t="shared" ref="IR59:IR60" si="2470">IP59*IQ59</f>
        <v>0</v>
      </c>
      <c r="IS59" s="102">
        <f t="shared" ref="IS59:IS60" si="2471">IR59-$D59*IQ59*IP$13</f>
        <v>0</v>
      </c>
      <c r="IT59" s="58" t="e">
        <f t="shared" ref="IT59:IT60" si="2472">IP59/IP$18</f>
        <v>#DIV/0!</v>
      </c>
      <c r="IU59" s="96"/>
      <c r="IV59" s="101">
        <f>VLOOKUP($B59,'Prix MP'!$A$6:$F$187,4,FALSE)</f>
        <v>3.35</v>
      </c>
      <c r="IW59" s="61">
        <f t="shared" ref="IW59:IW60" si="2473">IU59*IV59</f>
        <v>0</v>
      </c>
      <c r="IX59" s="102">
        <f t="shared" ref="IX59:IX60" si="2474">IW59-$D59*IV59*IU$13</f>
        <v>0</v>
      </c>
      <c r="IY59" s="58" t="e">
        <f t="shared" ref="IY59:IY60" si="2475">IU59/IU$18</f>
        <v>#DIV/0!</v>
      </c>
      <c r="IZ59" s="96"/>
      <c r="JA59" s="101">
        <f>VLOOKUP($B59,'Prix MP'!$A$6:$F$187,4,FALSE)</f>
        <v>3.35</v>
      </c>
      <c r="JB59" s="61">
        <f t="shared" ref="JB59:JB60" si="2476">IZ59*JA59</f>
        <v>0</v>
      </c>
      <c r="JC59" s="102">
        <f t="shared" ref="JC59:JC60" si="2477">JB59-$D59*JA59*IZ$13</f>
        <v>0</v>
      </c>
      <c r="JD59" s="58" t="e">
        <f t="shared" ref="JD59:JD60" si="2478">IZ59/IZ$18</f>
        <v>#DIV/0!</v>
      </c>
      <c r="JE59" s="96"/>
      <c r="JF59" s="101">
        <f>VLOOKUP($B59,'Prix MP'!$A$6:$F$187,4,FALSE)</f>
        <v>3.35</v>
      </c>
      <c r="JG59" s="61">
        <f t="shared" ref="JG59:JG60" si="2479">JE59*JF59</f>
        <v>0</v>
      </c>
      <c r="JH59" s="102">
        <f t="shared" ref="JH59:JH60" si="2480">JG59-$D59*JF59*JE$13</f>
        <v>0</v>
      </c>
      <c r="JI59" s="58" t="e">
        <f t="shared" ref="JI59:JI60" si="2481">JE59/JE$18</f>
        <v>#DIV/0!</v>
      </c>
      <c r="JJ59" s="96"/>
      <c r="JK59" s="101">
        <f>VLOOKUP($B59,'Prix MP'!$A$6:$F$187,4,FALSE)</f>
        <v>3.35</v>
      </c>
      <c r="JL59" s="61">
        <f t="shared" ref="JL59:JL60" si="2482">JJ59*JK59</f>
        <v>0</v>
      </c>
      <c r="JM59" s="102">
        <f t="shared" ref="JM59:JM60" si="2483">JL59-$D59*JK59*JJ$13</f>
        <v>0</v>
      </c>
      <c r="JN59" s="58" t="e">
        <f t="shared" ref="JN59:JN60" si="2484">JJ59/JJ$18</f>
        <v>#DIV/0!</v>
      </c>
      <c r="JO59" s="96"/>
      <c r="JP59" s="101">
        <f>VLOOKUP($B59,'Prix MP'!$A$6:$F$187,4,FALSE)</f>
        <v>3.35</v>
      </c>
      <c r="JQ59" s="61">
        <f t="shared" ref="JQ59:JQ60" si="2485">JO59*JP59</f>
        <v>0</v>
      </c>
      <c r="JR59" s="102">
        <f t="shared" ref="JR59:JR60" si="2486">JQ59-$D59*JP59*JO$13</f>
        <v>0</v>
      </c>
      <c r="JS59" s="58" t="e">
        <f t="shared" ref="JS59:JS60" si="2487">JO59/JO$18</f>
        <v>#DIV/0!</v>
      </c>
      <c r="JT59" s="96"/>
      <c r="JU59" s="101">
        <f>VLOOKUP($B59,'Prix MP'!$A$6:$F$187,4,FALSE)</f>
        <v>3.35</v>
      </c>
      <c r="JV59" s="61">
        <f t="shared" ref="JV59:JV60" si="2488">JT59*JU59</f>
        <v>0</v>
      </c>
      <c r="JW59" s="102">
        <f t="shared" ref="JW59:JW60" si="2489">JV59-$D59*JU59*JT$13</f>
        <v>0</v>
      </c>
      <c r="JX59" s="58" t="e">
        <f t="shared" ref="JX59:JX60" si="2490">JT59/JT$18</f>
        <v>#DIV/0!</v>
      </c>
      <c r="JY59" s="96"/>
      <c r="JZ59" s="101">
        <f>VLOOKUP($B59,'Prix MP'!$A$6:$F$187,4,FALSE)</f>
        <v>3.35</v>
      </c>
      <c r="KA59" s="61">
        <f t="shared" ref="KA59:KA60" si="2491">JY59*JZ59</f>
        <v>0</v>
      </c>
      <c r="KB59" s="102">
        <f t="shared" ref="KB59:KB60" si="2492">KA59-$D59*JZ59*JY$13</f>
        <v>0</v>
      </c>
      <c r="KC59" s="58" t="e">
        <f t="shared" ref="KC59:KC60" si="2493">JY59/JY$18</f>
        <v>#DIV/0!</v>
      </c>
      <c r="KD59" s="96"/>
      <c r="KE59" s="101">
        <f>VLOOKUP($B59,'Prix MP'!$A$6:$F$187,4,FALSE)</f>
        <v>3.35</v>
      </c>
      <c r="KF59" s="61">
        <f t="shared" ref="KF59:KF60" si="2494">KD59*KE59</f>
        <v>0</v>
      </c>
      <c r="KG59" s="102">
        <f t="shared" ref="KG59:KG60" si="2495">KF59-$D59*KE59*KD$13</f>
        <v>0</v>
      </c>
      <c r="KH59" s="58" t="e">
        <f t="shared" ref="KH59:KH60" si="2496">KD59/KD$18</f>
        <v>#DIV/0!</v>
      </c>
      <c r="KI59" s="96"/>
      <c r="KJ59" s="101">
        <f>VLOOKUP($B59,'Prix MP'!$A$6:$F$187,4,FALSE)</f>
        <v>3.35</v>
      </c>
      <c r="KK59" s="61">
        <f t="shared" ref="KK59:KK60" si="2497">KI59*KJ59</f>
        <v>0</v>
      </c>
      <c r="KL59" s="102">
        <f t="shared" ref="KL59:KL60" si="2498">KK59-$D59*KJ59*KI$13</f>
        <v>0</v>
      </c>
      <c r="KM59" s="58" t="e">
        <f t="shared" ref="KM59:KM60" si="2499">KI59/KI$18</f>
        <v>#DIV/0!</v>
      </c>
      <c r="KN59" s="96"/>
      <c r="KO59" s="101">
        <f>VLOOKUP($B59,'Prix MP'!$A$6:$F$187,4,FALSE)</f>
        <v>3.35</v>
      </c>
      <c r="KP59" s="61">
        <f t="shared" ref="KP59:KP60" si="2500">KN59*KO59</f>
        <v>0</v>
      </c>
      <c r="KQ59" s="102">
        <f t="shared" ref="KQ59:KQ60" si="2501">KP59-$D59*KO59*KN$13</f>
        <v>0</v>
      </c>
      <c r="KR59" s="58" t="e">
        <f t="shared" ref="KR59:KR60" si="2502">KN59/KN$18</f>
        <v>#DIV/0!</v>
      </c>
      <c r="KS59" s="96"/>
      <c r="KT59" s="101">
        <f>VLOOKUP($B59,'Prix MP'!$A$6:$F$187,4,FALSE)</f>
        <v>3.35</v>
      </c>
      <c r="KU59" s="61">
        <f t="shared" ref="KU59:KU60" si="2503">KS59*KT59</f>
        <v>0</v>
      </c>
      <c r="KV59" s="102">
        <f t="shared" ref="KV59:KV60" si="2504">KU59-$D59*KT59*KS$13</f>
        <v>0</v>
      </c>
      <c r="KW59" s="58" t="e">
        <f t="shared" ref="KW59:KW60" si="2505">KS59/KS$18</f>
        <v>#DIV/0!</v>
      </c>
      <c r="KX59" s="96"/>
      <c r="KY59" s="101">
        <f>VLOOKUP($B59,'Prix MP'!$A$6:$F$187,4,FALSE)</f>
        <v>3.35</v>
      </c>
      <c r="KZ59" s="61">
        <f t="shared" ref="KZ59:KZ60" si="2506">KX59*KY59</f>
        <v>0</v>
      </c>
      <c r="LA59" s="102">
        <f t="shared" ref="LA59:LA60" si="2507">KZ59-$D59*KY59*KX$13</f>
        <v>0</v>
      </c>
      <c r="LB59" s="58" t="e">
        <f t="shared" ref="LB59:LB60" si="2508">KX59/KX$18</f>
        <v>#DIV/0!</v>
      </c>
      <c r="LC59" s="96"/>
      <c r="LD59" s="101">
        <f>VLOOKUP($B59,'Prix MP'!$A$6:$F$187,4,FALSE)</f>
        <v>3.35</v>
      </c>
      <c r="LE59" s="61">
        <f t="shared" ref="LE59:LE60" si="2509">LC59*LD59</f>
        <v>0</v>
      </c>
      <c r="LF59" s="102">
        <f t="shared" ref="LF59:LF60" si="2510">LE59-$D59*LD59*LC$13</f>
        <v>0</v>
      </c>
      <c r="LG59" s="58" t="e">
        <f t="shared" ref="LG59:LG60" si="2511">LC59/LC$18</f>
        <v>#DIV/0!</v>
      </c>
      <c r="LH59" s="96"/>
      <c r="LI59" s="101">
        <f>VLOOKUP($B59,'Prix MP'!$A$6:$F$187,4,FALSE)</f>
        <v>3.35</v>
      </c>
      <c r="LJ59" s="61">
        <f t="shared" ref="LJ59:LJ60" si="2512">LH59*LI59</f>
        <v>0</v>
      </c>
      <c r="LK59" s="102">
        <f t="shared" ref="LK59:LK60" si="2513">LJ59-$D59*LI59*LH$13</f>
        <v>0</v>
      </c>
      <c r="LL59" s="58" t="e">
        <f t="shared" ref="LL59:LL60" si="2514">LH59/LH$18</f>
        <v>#DIV/0!</v>
      </c>
      <c r="LM59" s="96"/>
      <c r="LN59" s="101">
        <f>VLOOKUP($B59,'Prix MP'!$A$6:$F$187,4,FALSE)</f>
        <v>3.35</v>
      </c>
      <c r="LO59" s="61">
        <f t="shared" ref="LO59:LO60" si="2515">LM59*LN59</f>
        <v>0</v>
      </c>
      <c r="LP59" s="102">
        <f t="shared" ref="LP59:LP60" si="2516">LO59-$D59*LN59*LM$13</f>
        <v>0</v>
      </c>
      <c r="LQ59" s="58" t="e">
        <f t="shared" ref="LQ59:LQ60" si="2517">LM59/LM$18</f>
        <v>#DIV/0!</v>
      </c>
      <c r="LR59" s="96"/>
      <c r="LS59" s="101">
        <f>VLOOKUP($B59,'Prix MP'!$A$6:$F$187,4,FALSE)</f>
        <v>3.35</v>
      </c>
      <c r="LT59" s="61">
        <f t="shared" ref="LT59:LT60" si="2518">LR59*LS59</f>
        <v>0</v>
      </c>
      <c r="LU59" s="102">
        <f t="shared" ref="LU59:LU60" si="2519">LT59-$D59*LS59*LR$13</f>
        <v>0</v>
      </c>
      <c r="LV59" s="58" t="e">
        <f t="shared" ref="LV59:LV60" si="2520">LR59/LR$18</f>
        <v>#DIV/0!</v>
      </c>
      <c r="LW59" s="96"/>
      <c r="LX59" s="101">
        <f>VLOOKUP($B59,'Prix MP'!$A$6:$F$187,4,FALSE)</f>
        <v>3.35</v>
      </c>
      <c r="LY59" s="61">
        <f t="shared" ref="LY59:LY60" si="2521">LW59*LX59</f>
        <v>0</v>
      </c>
      <c r="LZ59" s="102">
        <f t="shared" ref="LZ59:LZ60" si="2522">LY59-$D59*LX59*LW$13</f>
        <v>0</v>
      </c>
      <c r="MA59" s="58" t="e">
        <f t="shared" ref="MA59:MA60" si="2523">LW59/LW$18</f>
        <v>#DIV/0!</v>
      </c>
      <c r="MB59" s="96"/>
      <c r="MC59" s="101">
        <f>VLOOKUP($B59,'Prix MP'!$A$6:$F$187,4,FALSE)</f>
        <v>3.35</v>
      </c>
      <c r="MD59" s="61">
        <f t="shared" ref="MD59:MD60" si="2524">MB59*MC59</f>
        <v>0</v>
      </c>
      <c r="ME59" s="102">
        <f t="shared" ref="ME59:ME60" si="2525">MD59-$D59*MC59*MB$13</f>
        <v>0</v>
      </c>
      <c r="MF59" s="58" t="e">
        <f t="shared" ref="MF59:MF60" si="2526">MB59/MB$18</f>
        <v>#DIV/0!</v>
      </c>
      <c r="MG59" s="96"/>
      <c r="MH59" s="101">
        <f>VLOOKUP($B59,'Prix MP'!$A$6:$F$187,4,FALSE)</f>
        <v>3.35</v>
      </c>
      <c r="MI59" s="61">
        <f t="shared" ref="MI59:MI60" si="2527">MG59*MH59</f>
        <v>0</v>
      </c>
      <c r="MJ59" s="102">
        <f t="shared" ref="MJ59:MJ60" si="2528">MI59-$D59*MH59*MG$13</f>
        <v>0</v>
      </c>
      <c r="MK59" s="58" t="e">
        <f t="shared" ref="MK59:MK60" si="2529">MG59/MG$18</f>
        <v>#DIV/0!</v>
      </c>
      <c r="ML59" s="96"/>
      <c r="MM59" s="101">
        <f>VLOOKUP($B59,'Prix MP'!$A$6:$F$187,4,FALSE)</f>
        <v>3.35</v>
      </c>
      <c r="MN59" s="61">
        <f t="shared" ref="MN59:MN60" si="2530">ML59*MM59</f>
        <v>0</v>
      </c>
      <c r="MO59" s="102">
        <f t="shared" ref="MO59:MO60" si="2531">MN59-$D59*MM59*ML$13</f>
        <v>0</v>
      </c>
      <c r="MP59" s="58" t="e">
        <f t="shared" ref="MP59:MP60" si="2532">ML59/ML$18</f>
        <v>#DIV/0!</v>
      </c>
      <c r="MQ59" s="96"/>
      <c r="MR59" s="101">
        <f>VLOOKUP($B59,'Prix MP'!$A$6:$F$187,4,FALSE)</f>
        <v>3.35</v>
      </c>
      <c r="MS59" s="61">
        <f t="shared" ref="MS59:MS60" si="2533">MQ59*MR59</f>
        <v>0</v>
      </c>
      <c r="MT59" s="102">
        <f t="shared" ref="MT59:MT60" si="2534">MS59-$D59*MR59*MQ$13</f>
        <v>0</v>
      </c>
      <c r="MU59" s="58" t="e">
        <f t="shared" ref="MU59:MU60" si="2535">MQ59/MQ$18</f>
        <v>#DIV/0!</v>
      </c>
      <c r="MV59" s="96"/>
      <c r="MW59" s="101">
        <f>VLOOKUP($B59,'Prix MP'!$A$6:$F$187,4,FALSE)</f>
        <v>3.35</v>
      </c>
      <c r="MX59" s="61">
        <f t="shared" ref="MX59:MX60" si="2536">MV59*MW59</f>
        <v>0</v>
      </c>
      <c r="MY59" s="102">
        <f t="shared" ref="MY59:MY60" si="2537">MX59-$D59*MW59*MV$13</f>
        <v>0</v>
      </c>
      <c r="MZ59" s="58" t="e">
        <f t="shared" ref="MZ59:MZ60" si="2538">MV59/MV$18</f>
        <v>#DIV/0!</v>
      </c>
      <c r="NA59" s="96"/>
      <c r="NB59" s="101">
        <f>VLOOKUP($B59,'Prix MP'!$A$6:$F$187,4,FALSE)</f>
        <v>3.35</v>
      </c>
      <c r="NC59" s="61">
        <f t="shared" ref="NC59:NC60" si="2539">NA59*NB59</f>
        <v>0</v>
      </c>
      <c r="ND59" s="102">
        <f t="shared" ref="ND59:ND60" si="2540">NC59-$D59*NB59*NA$13</f>
        <v>0</v>
      </c>
      <c r="NE59" s="58" t="e">
        <f t="shared" ref="NE59:NE60" si="2541">NA59/NA$18</f>
        <v>#DIV/0!</v>
      </c>
      <c r="NF59" s="96"/>
      <c r="NG59" s="101">
        <f>VLOOKUP($B59,'Prix MP'!$A$6:$F$187,4,FALSE)</f>
        <v>3.35</v>
      </c>
      <c r="NH59" s="61">
        <f t="shared" ref="NH59:NH60" si="2542">NF59*NG59</f>
        <v>0</v>
      </c>
      <c r="NI59" s="102">
        <f t="shared" ref="NI59:NI60" si="2543">NH59-$D59*NG59*NF$13</f>
        <v>0</v>
      </c>
      <c r="NJ59" s="58" t="e">
        <f t="shared" ref="NJ59:NJ60" si="2544">NF59/NF$18</f>
        <v>#DIV/0!</v>
      </c>
      <c r="NK59" s="96"/>
      <c r="NL59" s="101">
        <f>VLOOKUP($B59,'Prix MP'!$A$6:$F$187,4,FALSE)</f>
        <v>3.35</v>
      </c>
      <c r="NM59" s="61">
        <f t="shared" ref="NM59:NM60" si="2545">NK59*NL59</f>
        <v>0</v>
      </c>
      <c r="NN59" s="102">
        <f t="shared" ref="NN59:NN60" si="2546">NM59-$D59*NL59*NK$13</f>
        <v>0</v>
      </c>
      <c r="NO59" s="58" t="e">
        <f t="shared" ref="NO59:NO60" si="2547">NK59/NK$18</f>
        <v>#DIV/0!</v>
      </c>
      <c r="NP59" s="96"/>
      <c r="NQ59" s="101">
        <f>VLOOKUP($B59,'Prix MP'!$A$6:$F$187,4,FALSE)</f>
        <v>3.35</v>
      </c>
      <c r="NR59" s="61">
        <f t="shared" ref="NR59:NR60" si="2548">NP59*NQ59</f>
        <v>0</v>
      </c>
      <c r="NS59" s="102">
        <f t="shared" ref="NS59:NS60" si="2549">NR59-$D59*NQ59*NP$13</f>
        <v>0</v>
      </c>
      <c r="NT59" s="58" t="e">
        <f t="shared" ref="NT59:NT60" si="2550">NP59/NP$18</f>
        <v>#DIV/0!</v>
      </c>
      <c r="NU59" s="96"/>
      <c r="NV59" s="101">
        <f>VLOOKUP($B59,'Prix MP'!$A$6:$F$187,4,FALSE)</f>
        <v>3.35</v>
      </c>
      <c r="NW59" s="61">
        <f t="shared" ref="NW59:NW60" si="2551">NU59*NV59</f>
        <v>0</v>
      </c>
      <c r="NX59" s="102">
        <f t="shared" ref="NX59:NX60" si="2552">NW59-$D59*NV59*NU$13</f>
        <v>0</v>
      </c>
      <c r="NY59" s="58" t="e">
        <f t="shared" ref="NY59:NY60" si="2553">NU59/NU$18</f>
        <v>#DIV/0!</v>
      </c>
      <c r="NZ59" s="96"/>
      <c r="OA59" s="101">
        <f>VLOOKUP($B59,'Prix MP'!$A$6:$F$187,4,FALSE)</f>
        <v>3.35</v>
      </c>
      <c r="OB59" s="61">
        <f t="shared" ref="OB59:OB60" si="2554">NZ59*OA59</f>
        <v>0</v>
      </c>
      <c r="OC59" s="102">
        <f t="shared" ref="OC59:OC60" si="2555">OB59-$D59*OA59*NZ$13</f>
        <v>0</v>
      </c>
      <c r="OD59" s="58" t="e">
        <f t="shared" ref="OD59:OD60" si="2556">NZ59/NZ$18</f>
        <v>#DIV/0!</v>
      </c>
      <c r="OE59" s="96"/>
      <c r="OF59" s="101">
        <f>VLOOKUP($B59,'Prix MP'!$A$6:$F$187,4,FALSE)</f>
        <v>3.35</v>
      </c>
      <c r="OG59" s="61">
        <f t="shared" ref="OG59:OG60" si="2557">OE59*OF59</f>
        <v>0</v>
      </c>
      <c r="OH59" s="102">
        <f t="shared" ref="OH59:OH60" si="2558">OG59-$D59*OF59*OE$13</f>
        <v>0</v>
      </c>
      <c r="OI59" s="58" t="e">
        <f t="shared" ref="OI59:OI60" si="2559">OE59/OE$18</f>
        <v>#DIV/0!</v>
      </c>
      <c r="OJ59" s="96"/>
      <c r="OK59" s="101">
        <f>VLOOKUP($B59,'Prix MP'!$A$6:$F$187,4,FALSE)</f>
        <v>3.35</v>
      </c>
      <c r="OL59" s="61">
        <f t="shared" ref="OL59:OL60" si="2560">OJ59*OK59</f>
        <v>0</v>
      </c>
      <c r="OM59" s="102">
        <f t="shared" ref="OM59:OM60" si="2561">OL59-$D59*OK59*OJ$13</f>
        <v>0</v>
      </c>
      <c r="ON59" s="58" t="e">
        <f t="shared" ref="ON59:ON60" si="2562">OJ59/OJ$18</f>
        <v>#DIV/0!</v>
      </c>
      <c r="OO59" s="96"/>
      <c r="OP59" s="101">
        <f>VLOOKUP($B59,'Prix MP'!$A$6:$F$187,4,FALSE)</f>
        <v>3.35</v>
      </c>
      <c r="OQ59" s="61">
        <f t="shared" ref="OQ59:OQ60" si="2563">OO59*OP59</f>
        <v>0</v>
      </c>
      <c r="OR59" s="102">
        <f t="shared" ref="OR59:OR60" si="2564">OQ59-$D59*OP59*OO$13</f>
        <v>0</v>
      </c>
      <c r="OS59" s="58" t="e">
        <f t="shared" ref="OS59:OS60" si="2565">OO59/OO$18</f>
        <v>#DIV/0!</v>
      </c>
      <c r="OT59" s="96"/>
      <c r="OU59" s="101">
        <f>VLOOKUP($B59,'Prix MP'!$A$6:$F$187,4,FALSE)</f>
        <v>3.35</v>
      </c>
      <c r="OV59" s="61">
        <f t="shared" ref="OV59:OV60" si="2566">OT59*OU59</f>
        <v>0</v>
      </c>
      <c r="OW59" s="102">
        <f t="shared" ref="OW59:OW60" si="2567">OV59-$D59*OU59*OT$13</f>
        <v>0</v>
      </c>
      <c r="OX59" s="58" t="e">
        <f t="shared" ref="OX59:OX60" si="2568">OT59/OT$18</f>
        <v>#DIV/0!</v>
      </c>
      <c r="OY59" s="96"/>
      <c r="OZ59" s="101">
        <f>VLOOKUP($B59,'Prix MP'!$A$6:$F$187,4,FALSE)</f>
        <v>3.35</v>
      </c>
      <c r="PA59" s="61">
        <f t="shared" ref="PA59:PA60" si="2569">OY59*OZ59</f>
        <v>0</v>
      </c>
      <c r="PB59" s="102">
        <f t="shared" ref="PB59:PB60" si="2570">PA59-$D59*OZ59*OY$13</f>
        <v>0</v>
      </c>
      <c r="PC59" s="58" t="e">
        <f t="shared" ref="PC59:PC60" si="2571">OY59/OY$18</f>
        <v>#DIV/0!</v>
      </c>
      <c r="PD59" s="96"/>
      <c r="PE59" s="101">
        <f>VLOOKUP($B59,'Prix MP'!$A$6:$F$187,4,FALSE)</f>
        <v>3.35</v>
      </c>
      <c r="PF59" s="61">
        <f t="shared" ref="PF59:PF60" si="2572">PD59*PE59</f>
        <v>0</v>
      </c>
      <c r="PG59" s="102">
        <f t="shared" ref="PG59:PG60" si="2573">PF59-$D59*PE59*PD$13</f>
        <v>0</v>
      </c>
      <c r="PH59" s="58" t="e">
        <f t="shared" ref="PH59:PH60" si="2574">PD59/PD$18</f>
        <v>#DIV/0!</v>
      </c>
      <c r="PI59" s="96"/>
      <c r="PJ59" s="101">
        <f>VLOOKUP($B59,'Prix MP'!$A$6:$F$187,4,FALSE)</f>
        <v>3.35</v>
      </c>
      <c r="PK59" s="61">
        <f t="shared" ref="PK59:PK60" si="2575">PI59*PJ59</f>
        <v>0</v>
      </c>
      <c r="PL59" s="102">
        <f t="shared" ref="PL59:PL60" si="2576">PK59-$D59*PJ59*PI$13</f>
        <v>0</v>
      </c>
      <c r="PM59" s="58" t="e">
        <f t="shared" ref="PM59:PM60" si="2577">PI59/PI$18</f>
        <v>#DIV/0!</v>
      </c>
      <c r="PN59" s="96"/>
      <c r="PO59" s="101">
        <f>VLOOKUP($B59,'Prix MP'!$A$6:$F$187,4,FALSE)</f>
        <v>3.35</v>
      </c>
      <c r="PP59" s="61">
        <f t="shared" ref="PP59:PP60" si="2578">PN59*PO59</f>
        <v>0</v>
      </c>
      <c r="PQ59" s="102">
        <f t="shared" ref="PQ59:PQ60" si="2579">PP59-$D59*PO59*PN$13</f>
        <v>0</v>
      </c>
      <c r="PR59" s="58" t="e">
        <f t="shared" ref="PR59:PR60" si="2580">PN59/PN$18</f>
        <v>#DIV/0!</v>
      </c>
      <c r="PS59" s="96"/>
      <c r="PT59" s="101">
        <f>VLOOKUP($B59,'Prix MP'!$A$6:$F$187,4,FALSE)</f>
        <v>3.35</v>
      </c>
      <c r="PU59" s="61">
        <f t="shared" ref="PU59:PU60" si="2581">PS59*PT59</f>
        <v>0</v>
      </c>
      <c r="PV59" s="102">
        <f t="shared" ref="PV59:PV60" si="2582">PU59-$D59*PT59*PS$13</f>
        <v>0</v>
      </c>
      <c r="PW59" s="58" t="e">
        <f t="shared" ref="PW59:PW60" si="2583">PS59/PS$18</f>
        <v>#DIV/0!</v>
      </c>
      <c r="PX59" s="96"/>
      <c r="PY59" s="101">
        <f>VLOOKUP($B59,'Prix MP'!$A$6:$F$187,4,FALSE)</f>
        <v>3.35</v>
      </c>
      <c r="PZ59" s="61">
        <f t="shared" ref="PZ59:PZ60" si="2584">PX59*PY59</f>
        <v>0</v>
      </c>
      <c r="QA59" s="102">
        <f t="shared" ref="QA59:QA60" si="2585">PZ59-$D59*PY59*PX$13</f>
        <v>0</v>
      </c>
      <c r="QB59" s="58" t="e">
        <f t="shared" ref="QB59:QB60" si="2586">PX59/PX$18</f>
        <v>#DIV/0!</v>
      </c>
      <c r="QC59" s="96"/>
      <c r="QD59" s="101">
        <f>VLOOKUP($B59,'Prix MP'!$A$6:$F$187,4,FALSE)</f>
        <v>3.35</v>
      </c>
      <c r="QE59" s="61">
        <f t="shared" ref="QE59:QE60" si="2587">QC59*QD59</f>
        <v>0</v>
      </c>
      <c r="QF59" s="102">
        <f t="shared" ref="QF59:QF60" si="2588">QE59-$D59*QD59*QC$13</f>
        <v>0</v>
      </c>
      <c r="QG59" s="58" t="e">
        <f t="shared" ref="QG59:QG60" si="2589">QC59/QC$18</f>
        <v>#DIV/0!</v>
      </c>
      <c r="QH59" s="96"/>
      <c r="QI59" s="101">
        <f>VLOOKUP($B59,'Prix MP'!$A$6:$F$187,4,FALSE)</f>
        <v>3.35</v>
      </c>
      <c r="QJ59" s="61">
        <f t="shared" ref="QJ59:QJ60" si="2590">QH59*QI59</f>
        <v>0</v>
      </c>
      <c r="QK59" s="102">
        <f t="shared" ref="QK59:QK60" si="2591">QJ59-$D59*QI59*QH$13</f>
        <v>0</v>
      </c>
      <c r="QL59" s="58" t="e">
        <f t="shared" ref="QL59:QL60" si="2592">QH59/QH$18</f>
        <v>#DIV/0!</v>
      </c>
      <c r="QM59" s="96"/>
      <c r="QN59" s="101">
        <f>VLOOKUP($B59,'Prix MP'!$A$6:$F$187,4,FALSE)</f>
        <v>3.35</v>
      </c>
      <c r="QO59" s="61">
        <f t="shared" ref="QO59:QO60" si="2593">QM59*QN59</f>
        <v>0</v>
      </c>
      <c r="QP59" s="102">
        <f t="shared" ref="QP59:QP60" si="2594">QO59-$D59*QN59*QM$13</f>
        <v>0</v>
      </c>
      <c r="QQ59" s="58" t="e">
        <f t="shared" ref="QQ59:QQ60" si="2595">QM59/QM$18</f>
        <v>#DIV/0!</v>
      </c>
      <c r="QR59" s="96"/>
      <c r="QS59" s="101">
        <f>VLOOKUP($B59,'Prix MP'!$A$6:$F$187,4,FALSE)</f>
        <v>3.35</v>
      </c>
      <c r="QT59" s="61">
        <f t="shared" ref="QT59:QT60" si="2596">QR59*QS59</f>
        <v>0</v>
      </c>
      <c r="QU59" s="102">
        <f t="shared" ref="QU59:QU60" si="2597">QT59-$D59*QS59*QR$13</f>
        <v>0</v>
      </c>
      <c r="QV59" s="58" t="e">
        <f t="shared" ref="QV59:QV60" si="2598">QR59/QR$18</f>
        <v>#DIV/0!</v>
      </c>
      <c r="QW59" s="96"/>
      <c r="QX59" s="101">
        <f>VLOOKUP($B59,'Prix MP'!$A$6:$F$187,4,FALSE)</f>
        <v>3.35</v>
      </c>
      <c r="QY59" s="61">
        <f t="shared" ref="QY59:QY60" si="2599">QW59*QX59</f>
        <v>0</v>
      </c>
      <c r="QZ59" s="102">
        <f t="shared" ref="QZ59:QZ60" si="2600">QY59-$D59*QX59*QW$13</f>
        <v>0</v>
      </c>
      <c r="RA59" s="58" t="e">
        <f t="shared" ref="RA59:RA60" si="2601">QW59/QW$18</f>
        <v>#DIV/0!</v>
      </c>
      <c r="RB59" s="96"/>
      <c r="RC59" s="101">
        <f>VLOOKUP($B59,'Prix MP'!$A$6:$F$187,4,FALSE)</f>
        <v>3.35</v>
      </c>
      <c r="RD59" s="61">
        <f t="shared" ref="RD59:RD60" si="2602">RB59*RC59</f>
        <v>0</v>
      </c>
      <c r="RE59" s="102">
        <f t="shared" ref="RE59:RE60" si="2603">RD59-$D59*RC59*RB$13</f>
        <v>0</v>
      </c>
      <c r="RF59" s="58" t="e">
        <f t="shared" ref="RF59:RF60" si="2604">RB59/RB$18</f>
        <v>#DIV/0!</v>
      </c>
      <c r="RG59" s="96"/>
      <c r="RH59" s="101">
        <f>VLOOKUP($B59,'Prix MP'!$A$6:$F$187,4,FALSE)</f>
        <v>3.35</v>
      </c>
      <c r="RI59" s="61">
        <f t="shared" ref="RI59:RI60" si="2605">RG59*RH59</f>
        <v>0</v>
      </c>
      <c r="RJ59" s="102">
        <f t="shared" ref="RJ59:RJ60" si="2606">RI59-$D59*RH59*RG$13</f>
        <v>0</v>
      </c>
      <c r="RK59" s="58" t="e">
        <f t="shared" ref="RK59:RK60" si="2607">RG59/RG$18</f>
        <v>#DIV/0!</v>
      </c>
      <c r="RL59" s="96"/>
      <c r="RM59" s="101">
        <f>VLOOKUP($B59,'Prix MP'!$A$6:$F$187,4,FALSE)</f>
        <v>3.35</v>
      </c>
      <c r="RN59" s="61">
        <f t="shared" ref="RN59:RN60" si="2608">RL59*RM59</f>
        <v>0</v>
      </c>
      <c r="RO59" s="102">
        <f t="shared" ref="RO59:RO60" si="2609">RN59-$D59*RM59*RL$13</f>
        <v>0</v>
      </c>
      <c r="RP59" s="58" t="e">
        <f t="shared" ref="RP59:RP60" si="2610">RL59/RL$18</f>
        <v>#DIV/0!</v>
      </c>
      <c r="RQ59" s="96"/>
      <c r="RR59" s="101">
        <f>VLOOKUP($B59,'Prix MP'!$A$6:$F$187,4,FALSE)</f>
        <v>3.35</v>
      </c>
      <c r="RS59" s="61">
        <f t="shared" ref="RS59:RS60" si="2611">RQ59*RR59</f>
        <v>0</v>
      </c>
      <c r="RT59" s="102">
        <f t="shared" ref="RT59:RT60" si="2612">RS59-$D59*RR59*RQ$13</f>
        <v>0</v>
      </c>
      <c r="RU59" s="58" t="e">
        <f t="shared" ref="RU59:RU60" si="2613">RQ59/RQ$18</f>
        <v>#DIV/0!</v>
      </c>
      <c r="RV59" s="96"/>
      <c r="RW59" s="101">
        <f>VLOOKUP($B59,'Prix MP'!$A$6:$F$187,4,FALSE)</f>
        <v>3.35</v>
      </c>
      <c r="RX59" s="61">
        <f t="shared" ref="RX59:RX60" si="2614">RV59*RW59</f>
        <v>0</v>
      </c>
      <c r="RY59" s="102">
        <f t="shared" ref="RY59:RY60" si="2615">RX59-$D59*RW59*RV$13</f>
        <v>0</v>
      </c>
      <c r="RZ59" s="58" t="e">
        <f t="shared" ref="RZ59:RZ60" si="2616">RV59/RV$18</f>
        <v>#DIV/0!</v>
      </c>
      <c r="SA59" s="96"/>
      <c r="SB59" s="101">
        <f>VLOOKUP($B59,'Prix MP'!$A$6:$F$187,4,FALSE)</f>
        <v>3.35</v>
      </c>
      <c r="SC59" s="61">
        <f t="shared" ref="SC59:SC60" si="2617">SA59*SB59</f>
        <v>0</v>
      </c>
      <c r="SD59" s="102">
        <f t="shared" ref="SD59:SD60" si="2618">SC59-$D59*SB59*SA$13</f>
        <v>0</v>
      </c>
      <c r="SE59" s="58" t="e">
        <f t="shared" ref="SE59:SE60" si="2619">SA59/SA$18</f>
        <v>#DIV/0!</v>
      </c>
      <c r="SF59" s="96"/>
      <c r="SG59" s="101">
        <f>VLOOKUP($B59,'Prix MP'!$A$6:$F$187,4,FALSE)</f>
        <v>3.35</v>
      </c>
      <c r="SH59" s="61">
        <f t="shared" ref="SH59:SH60" si="2620">SF59*SG59</f>
        <v>0</v>
      </c>
      <c r="SI59" s="102">
        <f t="shared" ref="SI59:SI60" si="2621">SH59-$D59*SG59*SF$13</f>
        <v>0</v>
      </c>
      <c r="SJ59" s="58" t="e">
        <f t="shared" ref="SJ59:SJ60" si="2622">SF59/SF$18</f>
        <v>#DIV/0!</v>
      </c>
      <c r="SK59" s="96"/>
      <c r="SL59" s="101">
        <f>VLOOKUP($B59,'Prix MP'!$A$6:$F$187,4,FALSE)</f>
        <v>3.35</v>
      </c>
      <c r="SM59" s="61">
        <f t="shared" ref="SM59:SM60" si="2623">SK59*SL59</f>
        <v>0</v>
      </c>
      <c r="SN59" s="102">
        <f t="shared" ref="SN59:SN60" si="2624">SM59-$D59*SL59*SK$13</f>
        <v>0</v>
      </c>
      <c r="SO59" s="58" t="e">
        <f t="shared" ref="SO59:SO60" si="2625">SK59/SK$18</f>
        <v>#DIV/0!</v>
      </c>
      <c r="SP59" s="96"/>
      <c r="SQ59" s="101">
        <f>VLOOKUP($B59,'Prix MP'!$A$6:$F$187,4,FALSE)</f>
        <v>3.35</v>
      </c>
      <c r="SR59" s="61">
        <f t="shared" ref="SR59:SR60" si="2626">SP59*SQ59</f>
        <v>0</v>
      </c>
      <c r="SS59" s="102">
        <f t="shared" ref="SS59:SS60" si="2627">SR59-$D59*SQ59*SP$13</f>
        <v>0</v>
      </c>
      <c r="ST59" s="58" t="e">
        <f t="shared" ref="ST59:ST60" si="2628">SP59/SP$18</f>
        <v>#DIV/0!</v>
      </c>
      <c r="SU59" s="53"/>
      <c r="SV59" s="164">
        <f t="shared" ref="SV59:SV60" si="2629">SUMIFS($S59:$SU59,$S$2:$SU$2,SV$2,$S$1:$SU$1,SW$11)/SX$1*SX$13</f>
        <v>59.047619047619051</v>
      </c>
      <c r="SW59" s="124">
        <f>SX59/SV59</f>
        <v>3.35</v>
      </c>
      <c r="SX59" s="61">
        <f>SUMIFS($S59:$SU59,$S$2:$SU$2,SX$2,$S$1:$SU$1,SW$11)/SX$1*SX$13</f>
        <v>197.80952380952382</v>
      </c>
      <c r="SY59" s="80">
        <f>SX59-$D59*SW59*SV$13</f>
        <v>-338.19047619047615</v>
      </c>
      <c r="SZ59" s="58">
        <f>SV59/SV$18</f>
        <v>70.857142857142861</v>
      </c>
      <c r="TA59" s="53"/>
      <c r="TB59" s="164">
        <f t="shared" ref="TB59:TB60" si="2630">SUMIFS($S59:$SU59,$S$2:$SU$2,TB$2,$S$1:$SU$1,TC$11)/TD$1*TD$13</f>
        <v>60.666666666666664</v>
      </c>
      <c r="TC59" s="124">
        <f>TD59/TB59</f>
        <v>3.3500000000000005</v>
      </c>
      <c r="TD59" s="61">
        <f>SUMIFS($S59:$SU59,$S$2:$SU$2,TD$2,$S$1:$SU$1,TC$11)/TD$1*TD$13</f>
        <v>203.23333333333335</v>
      </c>
      <c r="TE59" s="80">
        <f>TD59-$D59*TC59*TB$13</f>
        <v>-332.76666666666677</v>
      </c>
      <c r="TF59" s="58">
        <f>TB59/TB$18</f>
        <v>60.666666666666664</v>
      </c>
      <c r="TG59" s="53"/>
      <c r="TH59" s="164" t="e">
        <f t="shared" ref="TH59:TH60" si="2631">SUMIFS($S59:$SU59,$S$2:$SU$2,TH$2,$S$1:$SU$1,TI$11)/TJ$1*TJ$13</f>
        <v>#DIV/0!</v>
      </c>
      <c r="TI59" s="124" t="e">
        <f>TJ59/TH59</f>
        <v>#DIV/0!</v>
      </c>
      <c r="TJ59" s="61" t="e">
        <f>SUMIFS($S59:$SU59,$S$2:$SU$2,TJ$2,$S$1:$SU$1,TI$11)/TJ$1*TJ$13</f>
        <v>#DIV/0!</v>
      </c>
      <c r="TK59" s="80" t="e">
        <f>TJ59-$D59*TI59*TH$13</f>
        <v>#DIV/0!</v>
      </c>
      <c r="TL59" s="58" t="e">
        <f>TH59/TH$18</f>
        <v>#DIV/0!</v>
      </c>
      <c r="TM59" s="53"/>
      <c r="TN59" s="164">
        <f t="shared" ref="TN59:TN60" si="2632">SUMIFS($S59:$SU59,$S$2:$SU$2,TN$2,$S$1:$SU$1,TO$11)/TP$1*TP$13</f>
        <v>61.904761904761905</v>
      </c>
      <c r="TO59" s="124">
        <f>TP59/TN59</f>
        <v>3.35</v>
      </c>
      <c r="TP59" s="61">
        <f>SUMIFS($S59:$SU59,$S$2:$SU$2,TP$2,$S$1:$SU$1,TO$11)/TP$1*TP$13</f>
        <v>207.38095238095238</v>
      </c>
      <c r="TQ59" s="80">
        <f>TP59-$D59*TO59*TN$13</f>
        <v>-328.61904761904759</v>
      </c>
      <c r="TR59" s="58">
        <f>TN59/TN$18</f>
        <v>65</v>
      </c>
      <c r="TS59" s="53"/>
      <c r="TT59" s="164" t="e">
        <f t="shared" ref="TT59:TT60" si="2633">SUMIFS($S59:$SU59,$S$2:$SU$2,TT$2,$S$1:$SU$1,TU$11)/TV$1*TV$13</f>
        <v>#DIV/0!</v>
      </c>
      <c r="TU59" s="124" t="e">
        <f>TV59/TT59</f>
        <v>#DIV/0!</v>
      </c>
      <c r="TV59" s="61" t="e">
        <f>SUMIFS($S59:$SU59,$S$2:$SU$2,TV$2,$S$1:$SU$1,TU$11)/TV$1*TV$13</f>
        <v>#DIV/0!</v>
      </c>
      <c r="TW59" s="80" t="e">
        <f>TV59-$D59*TU59*TT$13</f>
        <v>#DIV/0!</v>
      </c>
      <c r="TX59" s="58" t="e">
        <f>TT59/TT$18</f>
        <v>#DIV/0!</v>
      </c>
      <c r="TY59" s="53"/>
      <c r="TZ59" s="164">
        <f t="shared" ref="TZ59:TZ60" si="2634">SUMIFS($S59:$SU59,$S$2:$SU$2,TZ$2,$S$1:$SU$1,UA$11)/UB$1*UB$13</f>
        <v>61.016949152542374</v>
      </c>
      <c r="UA59" s="124">
        <f>UB59/TZ59</f>
        <v>3.3499999999999996</v>
      </c>
      <c r="UB59" s="61">
        <f>SUMIFS($S59:$SU59,$S$2:$SU$2,UB$2,$S$1:$SU$1,UA$11)/UB$1*UB$13</f>
        <v>204.40677966101694</v>
      </c>
      <c r="UC59" s="80">
        <f>UB59-$D59*UA59*TZ$13</f>
        <v>-331.59322033898297</v>
      </c>
      <c r="UD59" s="58">
        <f>TZ59/TZ$18</f>
        <v>60</v>
      </c>
      <c r="UE59" s="53"/>
      <c r="UF59" s="164">
        <f t="shared" ref="UF59:UF60" si="2635">SUMIFS($S59:$SU59,$S$2:$SU$2,UF$2,$S$1:$SU$1,UG$11)/UH$1*UH$13</f>
        <v>62.5</v>
      </c>
      <c r="UG59" s="124">
        <f>UH59/UF59</f>
        <v>3.35</v>
      </c>
      <c r="UH59" s="61">
        <f>SUMIFS($S59:$SU59,$S$2:$SU$2,UH$2,$S$1:$SU$1,UG$11)/UH$1*UH$13</f>
        <v>209.375</v>
      </c>
      <c r="UI59" s="80">
        <f>UH59-$D59*UG59*UF$13</f>
        <v>-326.625</v>
      </c>
      <c r="UJ59" s="58">
        <f>UF59/UF$18</f>
        <v>75</v>
      </c>
      <c r="UK59" s="53"/>
      <c r="UL59" s="164" t="e">
        <f t="shared" ref="UL59:UL60" si="2636">SUMIFS($S59:$SU59,$S$2:$SU$2,UL$2,$S$1:$SU$1,UM$11)/UN$1*UN$13</f>
        <v>#DIV/0!</v>
      </c>
      <c r="UM59" s="124" t="e">
        <f>UN59/UL59</f>
        <v>#DIV/0!</v>
      </c>
      <c r="UN59" s="61" t="e">
        <f>SUMIFS($S59:$SU59,$S$2:$SU$2,UN$2,$S$1:$SU$1,UM$11)/UN$1*UN$13</f>
        <v>#DIV/0!</v>
      </c>
      <c r="UO59" s="80" t="e">
        <f>UN59-$D59*UM59*UL$13</f>
        <v>#DIV/0!</v>
      </c>
      <c r="UP59" s="58" t="e">
        <f>UL59/UL$18</f>
        <v>#DIV/0!</v>
      </c>
      <c r="UQ59" s="53"/>
      <c r="UR59" s="164" t="e">
        <f t="shared" ref="UR59:UR60" si="2637">SUMIFS($S59:$SU59,$S$2:$SU$2,UR$2,$S$1:$SU$1,US$11)/UT$1*UT$13</f>
        <v>#DIV/0!</v>
      </c>
      <c r="US59" s="124" t="e">
        <f>UT59/UR59</f>
        <v>#DIV/0!</v>
      </c>
      <c r="UT59" s="61" t="e">
        <f>SUMIFS($S59:$SU59,$S$2:$SU$2,UT$2,$S$1:$SU$1,US$11)/UT$1*UT$13</f>
        <v>#DIV/0!</v>
      </c>
      <c r="UU59" s="80" t="e">
        <f>UT59-$D59*US59*UR$13</f>
        <v>#DIV/0!</v>
      </c>
      <c r="UV59" s="58" t="e">
        <f>UR59/UR$18</f>
        <v>#DIV/0!</v>
      </c>
      <c r="UW59" s="53"/>
      <c r="UX59" s="164">
        <f t="shared" ref="UX59:UX60" si="2638">SUMIFS($S59:$SU59,$S$2:$SU$2,UX$2,$S$1:$SU$1,UY$11)/UZ$1*UZ$13</f>
        <v>64.471057884231527</v>
      </c>
      <c r="UY59" s="124">
        <f>UZ59/UX59</f>
        <v>3.3500000000000005</v>
      </c>
      <c r="UZ59" s="61">
        <f>SUMIFS($S59:$SU59,$S$2:$SU$2,UZ$2,$S$1:$SU$1,UY$11)/UZ$1*UZ$13</f>
        <v>215.97804391217565</v>
      </c>
      <c r="VA59" s="80">
        <f>UZ59-$D59*UY59*UX$13</f>
        <v>-320.02195608782449</v>
      </c>
      <c r="VB59" s="58">
        <f>UX59/UX$18</f>
        <v>64.599999999999994</v>
      </c>
      <c r="VC59" s="53"/>
      <c r="VD59" s="164" t="e">
        <f t="shared" ref="VD59:VD60" si="2639">SUMIFS($S59:$SU59,$S$2:$SU$2,VD$2,$S$1:$SU$1,VE$11)/VF$1*VF$13</f>
        <v>#DIV/0!</v>
      </c>
      <c r="VE59" s="124" t="e">
        <f>VF59/VD59</f>
        <v>#DIV/0!</v>
      </c>
      <c r="VF59" s="61" t="e">
        <f>SUMIFS($S59:$SU59,$S$2:$SU$2,VF$2,$S$1:$SU$1,VE$11)/VF$1*VF$13</f>
        <v>#DIV/0!</v>
      </c>
      <c r="VG59" s="80" t="e">
        <f>VF59-$D59*VE59*VD$13</f>
        <v>#DIV/0!</v>
      </c>
      <c r="VH59" s="58" t="e">
        <f>VD59/VD$18</f>
        <v>#DIV/0!</v>
      </c>
      <c r="VI59" s="53"/>
      <c r="VJ59" s="164" t="e">
        <f t="shared" ref="VJ59:VJ60" si="2640">SUMIFS($S59:$SU59,$S$2:$SU$2,VJ$2,$S$1:$SU$1,VK$11)/VL$1*VL$13</f>
        <v>#DIV/0!</v>
      </c>
      <c r="VK59" s="124" t="e">
        <f>VL59/VJ59</f>
        <v>#DIV/0!</v>
      </c>
      <c r="VL59" s="61" t="e">
        <f>SUMIFS($S59:$SU59,$S$2:$SU$2,VL$2,$S$1:$SU$1,VK$11)/VL$1*VL$13</f>
        <v>#DIV/0!</v>
      </c>
      <c r="VM59" s="80" t="e">
        <f>VL59-$D59*VK59*VJ$13</f>
        <v>#DIV/0!</v>
      </c>
      <c r="VN59" s="58" t="e">
        <f>VJ59/VJ$18</f>
        <v>#DIV/0!</v>
      </c>
      <c r="VO59" s="53"/>
    </row>
    <row r="60" spans="2:587" x14ac:dyDescent="0.2">
      <c r="B60" t="s">
        <v>150</v>
      </c>
      <c r="C60" s="97" t="s">
        <v>245</v>
      </c>
      <c r="D60" s="218">
        <v>7.4999999999999997E-2</v>
      </c>
      <c r="E60" s="124">
        <f>VLOOKUP($B60,'Prix MP'!$A$6:$F$187,4,FALSE)</f>
        <v>0.49</v>
      </c>
      <c r="F60" s="60">
        <f t="shared" ref="F60" si="2641">D60*E60</f>
        <v>3.6749999999999998E-2</v>
      </c>
      <c r="G60" s="53"/>
      <c r="H60" s="165">
        <f t="shared" si="2343"/>
        <v>51.765375854214128</v>
      </c>
      <c r="I60" s="124">
        <f t="shared" ref="I60" si="2642">J60/H60</f>
        <v>0.96823982398239794</v>
      </c>
      <c r="J60" s="61">
        <f t="shared" si="2343"/>
        <v>50.121298405466959</v>
      </c>
      <c r="K60" s="80">
        <f>J60-$D60*I60*H$13</f>
        <v>-95.114675191892715</v>
      </c>
      <c r="L60" s="59">
        <f t="shared" ref="L60" si="2643">H60/H$18</f>
        <v>54.268656716417915</v>
      </c>
      <c r="M60" s="53"/>
      <c r="N60" s="165">
        <f t="shared" si="2344"/>
        <v>909</v>
      </c>
      <c r="O60" s="124">
        <f t="shared" ref="O60" si="2644">P60/N60</f>
        <v>0.96823982398239816</v>
      </c>
      <c r="P60" s="61">
        <f t="shared" si="2344"/>
        <v>880.12999999999988</v>
      </c>
      <c r="Q60" s="80">
        <f>P60-$D60*O60*N$13</f>
        <v>-1670.2136963696364</v>
      </c>
      <c r="R60" s="59">
        <f t="shared" ref="R60" si="2645">N60/N$18</f>
        <v>54.268656716417908</v>
      </c>
      <c r="S60" s="53"/>
      <c r="T60" s="106">
        <v>104</v>
      </c>
      <c r="U60" s="101">
        <v>0.49</v>
      </c>
      <c r="V60" s="61">
        <f t="shared" ref="V60" si="2646">T60*U60</f>
        <v>50.96</v>
      </c>
      <c r="W60" s="102">
        <f>V60-$D60*U60*T$13</f>
        <v>-103.38999999999999</v>
      </c>
      <c r="X60" s="217">
        <f>(T60-$D60*T$13)/($D60*T$13)</f>
        <v>-0.66984126984126979</v>
      </c>
      <c r="Y60" s="106">
        <v>152</v>
      </c>
      <c r="Z60" s="101">
        <v>3.35</v>
      </c>
      <c r="AA60" s="61">
        <f t="shared" ref="AA60" si="2647">Y60*Z60</f>
        <v>509.2</v>
      </c>
      <c r="AB60" s="102">
        <f>AA60-$D60*Z60*Y$13</f>
        <v>-998.29999999999973</v>
      </c>
      <c r="AC60" s="217">
        <f>(Y60-$D60*Y$13)/($D60*Y$13)</f>
        <v>-0.66222222222222227</v>
      </c>
      <c r="AD60" s="106">
        <v>109</v>
      </c>
      <c r="AE60" s="101">
        <v>0.49</v>
      </c>
      <c r="AF60" s="61">
        <f t="shared" si="2345"/>
        <v>53.41</v>
      </c>
      <c r="AG60" s="102">
        <f>AF60-$D60*AE60*AD$13</f>
        <v>-100.94</v>
      </c>
      <c r="AH60" s="217">
        <f>(AD60-$D60*AD$13)/($D60*AD$13)</f>
        <v>-0.65396825396825398</v>
      </c>
      <c r="AI60" s="106">
        <v>150</v>
      </c>
      <c r="AJ60" s="101">
        <v>0.49</v>
      </c>
      <c r="AK60" s="61">
        <f t="shared" si="2346"/>
        <v>73.5</v>
      </c>
      <c r="AL60" s="102">
        <f>AK60-$D60*AJ60*AI$13</f>
        <v>-143.32499999999999</v>
      </c>
      <c r="AM60" s="217">
        <f>(AI60-$D60*AI$13)/($D60*AI$13)</f>
        <v>-0.66101694915254239</v>
      </c>
      <c r="AN60" s="106">
        <v>125</v>
      </c>
      <c r="AO60" s="101">
        <v>0.49</v>
      </c>
      <c r="AP60" s="61">
        <f t="shared" si="2347"/>
        <v>61.25</v>
      </c>
      <c r="AQ60" s="102">
        <f t="shared" si="2348"/>
        <v>-115.14999999999998</v>
      </c>
      <c r="AR60" s="217">
        <f>(AN60-$D60*AN$13)/($D60*AN$13)</f>
        <v>-0.65277777777777779</v>
      </c>
      <c r="AS60" s="106">
        <v>132</v>
      </c>
      <c r="AT60" s="101">
        <v>0.49</v>
      </c>
      <c r="AU60" s="61">
        <f t="shared" si="2349"/>
        <v>64.679999999999993</v>
      </c>
      <c r="AV60" s="102">
        <f t="shared" si="2350"/>
        <v>-107.30999999999999</v>
      </c>
      <c r="AW60" s="217">
        <f>(AS60-$D60*AS$13)/($D60*AS$13)</f>
        <v>-0.62393162393162394</v>
      </c>
      <c r="AX60" s="106">
        <v>137</v>
      </c>
      <c r="AY60" s="101">
        <v>0.49</v>
      </c>
      <c r="AZ60" s="61">
        <f t="shared" si="2351"/>
        <v>67.13</v>
      </c>
      <c r="BA60" s="102">
        <f t="shared" si="2352"/>
        <v>-129.11499999999998</v>
      </c>
      <c r="BB60" s="217">
        <f>(AX60-$D60*AX$13)/($D60*AX$13)</f>
        <v>-0.65792759051186023</v>
      </c>
      <c r="BC60" s="106"/>
      <c r="BD60" s="101">
        <f>VLOOKUP($B60,'Prix MP'!$A$6:$F$187,4,FALSE)</f>
        <v>0.49</v>
      </c>
      <c r="BE60" s="61">
        <f t="shared" si="2353"/>
        <v>0</v>
      </c>
      <c r="BF60" s="102">
        <f t="shared" si="2354"/>
        <v>0</v>
      </c>
      <c r="BG60" s="59" t="e">
        <f t="shared" si="2355"/>
        <v>#DIV/0!</v>
      </c>
      <c r="BH60" s="106"/>
      <c r="BI60" s="101">
        <f>VLOOKUP($B60,'Prix MP'!$A$6:$F$187,4,FALSE)</f>
        <v>0.49</v>
      </c>
      <c r="BJ60" s="61">
        <f t="shared" si="2356"/>
        <v>0</v>
      </c>
      <c r="BK60" s="102">
        <f t="shared" si="2357"/>
        <v>0</v>
      </c>
      <c r="BL60" s="59" t="e">
        <f t="shared" si="2358"/>
        <v>#DIV/0!</v>
      </c>
      <c r="BM60" s="106"/>
      <c r="BN60" s="101">
        <f>VLOOKUP($B60,'Prix MP'!$A$6:$F$187,4,FALSE)</f>
        <v>0.49</v>
      </c>
      <c r="BO60" s="61">
        <f t="shared" si="2359"/>
        <v>0</v>
      </c>
      <c r="BP60" s="102">
        <f t="shared" si="2360"/>
        <v>0</v>
      </c>
      <c r="BQ60" s="59" t="e">
        <f t="shared" si="2361"/>
        <v>#DIV/0!</v>
      </c>
      <c r="BR60" s="106"/>
      <c r="BS60" s="101">
        <f>VLOOKUP($B60,'Prix MP'!$A$6:$F$187,4,FALSE)</f>
        <v>0.49</v>
      </c>
      <c r="BT60" s="61">
        <f t="shared" si="2362"/>
        <v>0</v>
      </c>
      <c r="BU60" s="102">
        <f t="shared" si="2363"/>
        <v>0</v>
      </c>
      <c r="BV60" s="59" t="e">
        <f t="shared" si="2364"/>
        <v>#DIV/0!</v>
      </c>
      <c r="BW60" s="106"/>
      <c r="BX60" s="101">
        <f>VLOOKUP($B60,'Prix MP'!$A$6:$F$187,4,FALSE)</f>
        <v>0.49</v>
      </c>
      <c r="BY60" s="61">
        <f t="shared" si="2365"/>
        <v>0</v>
      </c>
      <c r="BZ60" s="102">
        <f t="shared" si="2366"/>
        <v>0</v>
      </c>
      <c r="CA60" s="59" t="e">
        <f t="shared" si="2367"/>
        <v>#DIV/0!</v>
      </c>
      <c r="CB60" s="106"/>
      <c r="CC60" s="101">
        <f>VLOOKUP($B60,'Prix MP'!$A$6:$F$187,4,FALSE)</f>
        <v>0.49</v>
      </c>
      <c r="CD60" s="61">
        <f t="shared" si="2368"/>
        <v>0</v>
      </c>
      <c r="CE60" s="102">
        <f t="shared" si="2369"/>
        <v>0</v>
      </c>
      <c r="CF60" s="59" t="e">
        <f t="shared" si="2370"/>
        <v>#DIV/0!</v>
      </c>
      <c r="CG60" s="106"/>
      <c r="CH60" s="101">
        <f>VLOOKUP($B60,'Prix MP'!$A$6:$F$187,4,FALSE)</f>
        <v>0.49</v>
      </c>
      <c r="CI60" s="61">
        <f t="shared" si="2371"/>
        <v>0</v>
      </c>
      <c r="CJ60" s="102">
        <f t="shared" si="2372"/>
        <v>0</v>
      </c>
      <c r="CK60" s="59" t="e">
        <f t="shared" si="2373"/>
        <v>#DIV/0!</v>
      </c>
      <c r="CL60" s="106"/>
      <c r="CM60" s="101">
        <f>VLOOKUP($B60,'Prix MP'!$A$6:$F$187,4,FALSE)</f>
        <v>0.49</v>
      </c>
      <c r="CN60" s="61">
        <f t="shared" si="2374"/>
        <v>0</v>
      </c>
      <c r="CO60" s="102">
        <f t="shared" si="2375"/>
        <v>0</v>
      </c>
      <c r="CP60" s="59" t="e">
        <f t="shared" si="2376"/>
        <v>#DIV/0!</v>
      </c>
      <c r="CQ60" s="106"/>
      <c r="CR60" s="101">
        <f>VLOOKUP($B60,'Prix MP'!$A$6:$F$187,4,FALSE)</f>
        <v>0.49</v>
      </c>
      <c r="CS60" s="61">
        <f t="shared" si="2377"/>
        <v>0</v>
      </c>
      <c r="CT60" s="102">
        <f t="shared" si="2378"/>
        <v>0</v>
      </c>
      <c r="CU60" s="59" t="e">
        <f t="shared" si="2379"/>
        <v>#DIV/0!</v>
      </c>
      <c r="CV60" s="106"/>
      <c r="CW60" s="101">
        <f>VLOOKUP($B60,'Prix MP'!$A$6:$F$187,4,FALSE)</f>
        <v>0.49</v>
      </c>
      <c r="CX60" s="61">
        <f t="shared" si="2380"/>
        <v>0</v>
      </c>
      <c r="CY60" s="102">
        <f t="shared" si="2381"/>
        <v>0</v>
      </c>
      <c r="CZ60" s="59" t="e">
        <f t="shared" si="2382"/>
        <v>#DIV/0!</v>
      </c>
      <c r="DA60" s="106"/>
      <c r="DB60" s="101">
        <f>VLOOKUP($B60,'Prix MP'!$A$6:$F$187,4,FALSE)</f>
        <v>0.49</v>
      </c>
      <c r="DC60" s="61">
        <f t="shared" si="2383"/>
        <v>0</v>
      </c>
      <c r="DD60" s="102">
        <f t="shared" si="2384"/>
        <v>0</v>
      </c>
      <c r="DE60" s="59" t="e">
        <f t="shared" si="2385"/>
        <v>#DIV/0!</v>
      </c>
      <c r="DF60" s="106"/>
      <c r="DG60" s="101">
        <f>VLOOKUP($B60,'Prix MP'!$A$6:$F$187,4,FALSE)</f>
        <v>0.49</v>
      </c>
      <c r="DH60" s="61">
        <f t="shared" si="2386"/>
        <v>0</v>
      </c>
      <c r="DI60" s="102">
        <f t="shared" si="2387"/>
        <v>0</v>
      </c>
      <c r="DJ60" s="59" t="e">
        <f t="shared" si="2388"/>
        <v>#DIV/0!</v>
      </c>
      <c r="DK60" s="106"/>
      <c r="DL60" s="101">
        <f>VLOOKUP($B60,'Prix MP'!$A$6:$F$187,4,FALSE)</f>
        <v>0.49</v>
      </c>
      <c r="DM60" s="61">
        <f t="shared" si="2389"/>
        <v>0</v>
      </c>
      <c r="DN60" s="102">
        <f t="shared" si="2390"/>
        <v>0</v>
      </c>
      <c r="DO60" s="59" t="e">
        <f t="shared" si="2391"/>
        <v>#DIV/0!</v>
      </c>
      <c r="DP60" s="106"/>
      <c r="DQ60" s="101">
        <f>VLOOKUP($B60,'Prix MP'!$A$6:$F$187,4,FALSE)</f>
        <v>0.49</v>
      </c>
      <c r="DR60" s="61">
        <f t="shared" si="2392"/>
        <v>0</v>
      </c>
      <c r="DS60" s="102">
        <f t="shared" si="2393"/>
        <v>0</v>
      </c>
      <c r="DT60" s="59" t="e">
        <f t="shared" si="2394"/>
        <v>#DIV/0!</v>
      </c>
      <c r="DU60" s="106"/>
      <c r="DV60" s="101">
        <f>VLOOKUP($B60,'Prix MP'!$A$6:$F$187,4,FALSE)</f>
        <v>0.49</v>
      </c>
      <c r="DW60" s="61">
        <f t="shared" si="2395"/>
        <v>0</v>
      </c>
      <c r="DX60" s="102">
        <f t="shared" si="2396"/>
        <v>0</v>
      </c>
      <c r="DY60" s="59" t="e">
        <f t="shared" si="2397"/>
        <v>#DIV/0!</v>
      </c>
      <c r="DZ60" s="106"/>
      <c r="EA60" s="101">
        <f>VLOOKUP($B60,'Prix MP'!$A$6:$F$187,4,FALSE)</f>
        <v>0.49</v>
      </c>
      <c r="EB60" s="61">
        <f t="shared" si="2398"/>
        <v>0</v>
      </c>
      <c r="EC60" s="102">
        <f t="shared" si="2399"/>
        <v>0</v>
      </c>
      <c r="ED60" s="59" t="e">
        <f t="shared" si="2400"/>
        <v>#DIV/0!</v>
      </c>
      <c r="EE60" s="106"/>
      <c r="EF60" s="101">
        <f>VLOOKUP($B60,'Prix MP'!$A$6:$F$187,4,FALSE)</f>
        <v>0.49</v>
      </c>
      <c r="EG60" s="61">
        <f t="shared" si="2401"/>
        <v>0</v>
      </c>
      <c r="EH60" s="102">
        <f t="shared" si="2402"/>
        <v>0</v>
      </c>
      <c r="EI60" s="59" t="e">
        <f t="shared" si="2403"/>
        <v>#DIV/0!</v>
      </c>
      <c r="EJ60" s="106"/>
      <c r="EK60" s="101">
        <f>VLOOKUP($B60,'Prix MP'!$A$6:$F$187,4,FALSE)</f>
        <v>0.49</v>
      </c>
      <c r="EL60" s="61">
        <f t="shared" si="2404"/>
        <v>0</v>
      </c>
      <c r="EM60" s="102">
        <f t="shared" si="2405"/>
        <v>0</v>
      </c>
      <c r="EN60" s="59" t="e">
        <f t="shared" si="2406"/>
        <v>#DIV/0!</v>
      </c>
      <c r="EO60" s="106"/>
      <c r="EP60" s="101">
        <f>VLOOKUP($B60,'Prix MP'!$A$6:$F$187,4,FALSE)</f>
        <v>0.49</v>
      </c>
      <c r="EQ60" s="61">
        <f t="shared" si="2407"/>
        <v>0</v>
      </c>
      <c r="ER60" s="102">
        <f t="shared" si="2408"/>
        <v>0</v>
      </c>
      <c r="ES60" s="59" t="e">
        <f t="shared" si="2409"/>
        <v>#DIV/0!</v>
      </c>
      <c r="ET60" s="106"/>
      <c r="EU60" s="101">
        <f>VLOOKUP($B60,'Prix MP'!$A$6:$F$187,4,FALSE)</f>
        <v>0.49</v>
      </c>
      <c r="EV60" s="61">
        <f t="shared" si="2410"/>
        <v>0</v>
      </c>
      <c r="EW60" s="102">
        <f t="shared" si="2411"/>
        <v>0</v>
      </c>
      <c r="EX60" s="59" t="e">
        <f t="shared" si="2412"/>
        <v>#DIV/0!</v>
      </c>
      <c r="EY60" s="106"/>
      <c r="EZ60" s="101">
        <f>VLOOKUP($B60,'Prix MP'!$A$6:$F$187,4,FALSE)</f>
        <v>0.49</v>
      </c>
      <c r="FA60" s="61">
        <f t="shared" si="2413"/>
        <v>0</v>
      </c>
      <c r="FB60" s="102">
        <f t="shared" si="2414"/>
        <v>0</v>
      </c>
      <c r="FC60" s="59" t="e">
        <f t="shared" si="2415"/>
        <v>#DIV/0!</v>
      </c>
      <c r="FD60" s="106"/>
      <c r="FE60" s="101">
        <f>VLOOKUP($B60,'Prix MP'!$A$6:$F$187,4,FALSE)</f>
        <v>0.49</v>
      </c>
      <c r="FF60" s="61">
        <f t="shared" si="2416"/>
        <v>0</v>
      </c>
      <c r="FG60" s="102">
        <f t="shared" si="2417"/>
        <v>0</v>
      </c>
      <c r="FH60" s="59" t="e">
        <f t="shared" si="2418"/>
        <v>#DIV/0!</v>
      </c>
      <c r="FI60" s="106"/>
      <c r="FJ60" s="101">
        <f>VLOOKUP($B60,'Prix MP'!$A$6:$F$187,4,FALSE)</f>
        <v>0.49</v>
      </c>
      <c r="FK60" s="61">
        <f t="shared" si="2419"/>
        <v>0</v>
      </c>
      <c r="FL60" s="102">
        <f t="shared" si="2420"/>
        <v>0</v>
      </c>
      <c r="FM60" s="59" t="e">
        <f t="shared" si="2421"/>
        <v>#DIV/0!</v>
      </c>
      <c r="FN60" s="106"/>
      <c r="FO60" s="101">
        <f>VLOOKUP($B60,'Prix MP'!$A$6:$F$187,4,FALSE)</f>
        <v>0.49</v>
      </c>
      <c r="FP60" s="61">
        <f t="shared" si="2422"/>
        <v>0</v>
      </c>
      <c r="FQ60" s="102">
        <f t="shared" si="2423"/>
        <v>0</v>
      </c>
      <c r="FR60" s="59" t="e">
        <f t="shared" si="2424"/>
        <v>#DIV/0!</v>
      </c>
      <c r="FS60" s="106"/>
      <c r="FT60" s="101">
        <f>VLOOKUP($B60,'Prix MP'!$A$6:$F$187,4,FALSE)</f>
        <v>0.49</v>
      </c>
      <c r="FU60" s="61">
        <f t="shared" si="2425"/>
        <v>0</v>
      </c>
      <c r="FV60" s="102">
        <f t="shared" si="2426"/>
        <v>0</v>
      </c>
      <c r="FW60" s="59" t="e">
        <f t="shared" si="2427"/>
        <v>#DIV/0!</v>
      </c>
      <c r="FX60" s="106"/>
      <c r="FY60" s="101">
        <f>VLOOKUP($B60,'Prix MP'!$A$6:$F$187,4,FALSE)</f>
        <v>0.49</v>
      </c>
      <c r="FZ60" s="61">
        <f t="shared" si="2428"/>
        <v>0</v>
      </c>
      <c r="GA60" s="102">
        <f t="shared" si="2429"/>
        <v>0</v>
      </c>
      <c r="GB60" s="59" t="e">
        <f t="shared" si="2430"/>
        <v>#DIV/0!</v>
      </c>
      <c r="GC60" s="106"/>
      <c r="GD60" s="101">
        <f>VLOOKUP($B60,'Prix MP'!$A$6:$F$187,4,FALSE)</f>
        <v>0.49</v>
      </c>
      <c r="GE60" s="61">
        <f t="shared" si="2431"/>
        <v>0</v>
      </c>
      <c r="GF60" s="102">
        <f t="shared" si="2432"/>
        <v>0</v>
      </c>
      <c r="GG60" s="59" t="e">
        <f t="shared" si="2433"/>
        <v>#DIV/0!</v>
      </c>
      <c r="GH60" s="106"/>
      <c r="GI60" s="101">
        <f>VLOOKUP($B60,'Prix MP'!$A$6:$F$187,4,FALSE)</f>
        <v>0.49</v>
      </c>
      <c r="GJ60" s="61">
        <f t="shared" si="2434"/>
        <v>0</v>
      </c>
      <c r="GK60" s="102">
        <f t="shared" si="2435"/>
        <v>0</v>
      </c>
      <c r="GL60" s="59" t="e">
        <f t="shared" si="2436"/>
        <v>#DIV/0!</v>
      </c>
      <c r="GM60" s="106"/>
      <c r="GN60" s="101">
        <f>VLOOKUP($B60,'Prix MP'!$A$6:$F$187,4,FALSE)</f>
        <v>0.49</v>
      </c>
      <c r="GO60" s="61">
        <f t="shared" si="2437"/>
        <v>0</v>
      </c>
      <c r="GP60" s="102">
        <f t="shared" si="2438"/>
        <v>0</v>
      </c>
      <c r="GQ60" s="59" t="e">
        <f t="shared" si="2439"/>
        <v>#DIV/0!</v>
      </c>
      <c r="GR60" s="106"/>
      <c r="GS60" s="101">
        <f>VLOOKUP($B60,'Prix MP'!$A$6:$F$187,4,FALSE)</f>
        <v>0.49</v>
      </c>
      <c r="GT60" s="61">
        <f t="shared" si="2440"/>
        <v>0</v>
      </c>
      <c r="GU60" s="102">
        <f t="shared" si="2441"/>
        <v>0</v>
      </c>
      <c r="GV60" s="59" t="e">
        <f t="shared" si="2442"/>
        <v>#DIV/0!</v>
      </c>
      <c r="GW60" s="106"/>
      <c r="GX60" s="101">
        <f>VLOOKUP($B60,'Prix MP'!$A$6:$F$187,4,FALSE)</f>
        <v>0.49</v>
      </c>
      <c r="GY60" s="61">
        <f t="shared" si="2443"/>
        <v>0</v>
      </c>
      <c r="GZ60" s="102">
        <f t="shared" si="2444"/>
        <v>0</v>
      </c>
      <c r="HA60" s="59" t="e">
        <f t="shared" si="2445"/>
        <v>#DIV/0!</v>
      </c>
      <c r="HB60" s="106"/>
      <c r="HC60" s="101">
        <f>VLOOKUP($B60,'Prix MP'!$A$6:$F$187,4,FALSE)</f>
        <v>0.49</v>
      </c>
      <c r="HD60" s="61">
        <f t="shared" si="2446"/>
        <v>0</v>
      </c>
      <c r="HE60" s="102">
        <f t="shared" si="2447"/>
        <v>0</v>
      </c>
      <c r="HF60" s="59" t="e">
        <f t="shared" si="2448"/>
        <v>#DIV/0!</v>
      </c>
      <c r="HG60" s="106"/>
      <c r="HH60" s="101">
        <f>VLOOKUP($B60,'Prix MP'!$A$6:$F$187,4,FALSE)</f>
        <v>0.49</v>
      </c>
      <c r="HI60" s="61">
        <f t="shared" si="2449"/>
        <v>0</v>
      </c>
      <c r="HJ60" s="102">
        <f t="shared" si="2450"/>
        <v>0</v>
      </c>
      <c r="HK60" s="59" t="e">
        <f t="shared" si="2451"/>
        <v>#DIV/0!</v>
      </c>
      <c r="HL60" s="106"/>
      <c r="HM60" s="101">
        <f>VLOOKUP($B60,'Prix MP'!$A$6:$F$187,4,FALSE)</f>
        <v>0.49</v>
      </c>
      <c r="HN60" s="61">
        <f t="shared" si="2452"/>
        <v>0</v>
      </c>
      <c r="HO60" s="102">
        <f t="shared" si="2453"/>
        <v>0</v>
      </c>
      <c r="HP60" s="59" t="e">
        <f t="shared" si="2454"/>
        <v>#DIV/0!</v>
      </c>
      <c r="HQ60" s="106"/>
      <c r="HR60" s="101">
        <f>VLOOKUP($B60,'Prix MP'!$A$6:$F$187,4,FALSE)</f>
        <v>0.49</v>
      </c>
      <c r="HS60" s="61">
        <f t="shared" si="2455"/>
        <v>0</v>
      </c>
      <c r="HT60" s="102">
        <f t="shared" si="2456"/>
        <v>0</v>
      </c>
      <c r="HU60" s="59" t="e">
        <f t="shared" si="2457"/>
        <v>#DIV/0!</v>
      </c>
      <c r="HV60" s="106"/>
      <c r="HW60" s="101">
        <f>VLOOKUP($B60,'Prix MP'!$A$6:$F$187,4,FALSE)</f>
        <v>0.49</v>
      </c>
      <c r="HX60" s="61">
        <f t="shared" si="2458"/>
        <v>0</v>
      </c>
      <c r="HY60" s="102">
        <f t="shared" si="2459"/>
        <v>0</v>
      </c>
      <c r="HZ60" s="59" t="e">
        <f t="shared" si="2460"/>
        <v>#DIV/0!</v>
      </c>
      <c r="IA60" s="106"/>
      <c r="IB60" s="101">
        <f>VLOOKUP($B60,'Prix MP'!$A$6:$F$187,4,FALSE)</f>
        <v>0.49</v>
      </c>
      <c r="IC60" s="61">
        <f t="shared" si="2461"/>
        <v>0</v>
      </c>
      <c r="ID60" s="102">
        <f t="shared" si="2462"/>
        <v>0</v>
      </c>
      <c r="IE60" s="59" t="e">
        <f t="shared" si="2463"/>
        <v>#DIV/0!</v>
      </c>
      <c r="IF60" s="106"/>
      <c r="IG60" s="101">
        <f>VLOOKUP($B60,'Prix MP'!$A$6:$F$187,4,FALSE)</f>
        <v>0.49</v>
      </c>
      <c r="IH60" s="61">
        <f t="shared" si="2464"/>
        <v>0</v>
      </c>
      <c r="II60" s="102">
        <f t="shared" si="2465"/>
        <v>0</v>
      </c>
      <c r="IJ60" s="59" t="e">
        <f t="shared" si="2466"/>
        <v>#DIV/0!</v>
      </c>
      <c r="IK60" s="106"/>
      <c r="IL60" s="101">
        <f>VLOOKUP($B60,'Prix MP'!$A$6:$F$187,4,FALSE)</f>
        <v>0.49</v>
      </c>
      <c r="IM60" s="61">
        <f t="shared" si="2467"/>
        <v>0</v>
      </c>
      <c r="IN60" s="102">
        <f t="shared" si="2468"/>
        <v>0</v>
      </c>
      <c r="IO60" s="59" t="e">
        <f t="shared" si="2469"/>
        <v>#DIV/0!</v>
      </c>
      <c r="IP60" s="106"/>
      <c r="IQ60" s="101">
        <f>VLOOKUP($B60,'Prix MP'!$A$6:$F$187,4,FALSE)</f>
        <v>0.49</v>
      </c>
      <c r="IR60" s="61">
        <f t="shared" si="2470"/>
        <v>0</v>
      </c>
      <c r="IS60" s="102">
        <f t="shared" si="2471"/>
        <v>0</v>
      </c>
      <c r="IT60" s="59" t="e">
        <f t="shared" si="2472"/>
        <v>#DIV/0!</v>
      </c>
      <c r="IU60" s="106"/>
      <c r="IV60" s="101">
        <f>VLOOKUP($B60,'Prix MP'!$A$6:$F$187,4,FALSE)</f>
        <v>0.49</v>
      </c>
      <c r="IW60" s="61">
        <f t="shared" si="2473"/>
        <v>0</v>
      </c>
      <c r="IX60" s="102">
        <f t="shared" si="2474"/>
        <v>0</v>
      </c>
      <c r="IY60" s="59" t="e">
        <f t="shared" si="2475"/>
        <v>#DIV/0!</v>
      </c>
      <c r="IZ60" s="106"/>
      <c r="JA60" s="101">
        <f>VLOOKUP($B60,'Prix MP'!$A$6:$F$187,4,FALSE)</f>
        <v>0.49</v>
      </c>
      <c r="JB60" s="61">
        <f t="shared" si="2476"/>
        <v>0</v>
      </c>
      <c r="JC60" s="102">
        <f t="shared" si="2477"/>
        <v>0</v>
      </c>
      <c r="JD60" s="59" t="e">
        <f t="shared" si="2478"/>
        <v>#DIV/0!</v>
      </c>
      <c r="JE60" s="106"/>
      <c r="JF60" s="101">
        <f>VLOOKUP($B60,'Prix MP'!$A$6:$F$187,4,FALSE)</f>
        <v>0.49</v>
      </c>
      <c r="JG60" s="61">
        <f t="shared" si="2479"/>
        <v>0</v>
      </c>
      <c r="JH60" s="102">
        <f t="shared" si="2480"/>
        <v>0</v>
      </c>
      <c r="JI60" s="59" t="e">
        <f t="shared" si="2481"/>
        <v>#DIV/0!</v>
      </c>
      <c r="JJ60" s="106"/>
      <c r="JK60" s="101">
        <f>VLOOKUP($B60,'Prix MP'!$A$6:$F$187,4,FALSE)</f>
        <v>0.49</v>
      </c>
      <c r="JL60" s="61">
        <f t="shared" si="2482"/>
        <v>0</v>
      </c>
      <c r="JM60" s="102">
        <f t="shared" si="2483"/>
        <v>0</v>
      </c>
      <c r="JN60" s="59" t="e">
        <f t="shared" si="2484"/>
        <v>#DIV/0!</v>
      </c>
      <c r="JO60" s="106"/>
      <c r="JP60" s="101">
        <f>VLOOKUP($B60,'Prix MP'!$A$6:$F$187,4,FALSE)</f>
        <v>0.49</v>
      </c>
      <c r="JQ60" s="61">
        <f t="shared" si="2485"/>
        <v>0</v>
      </c>
      <c r="JR60" s="102">
        <f t="shared" si="2486"/>
        <v>0</v>
      </c>
      <c r="JS60" s="59" t="e">
        <f t="shared" si="2487"/>
        <v>#DIV/0!</v>
      </c>
      <c r="JT60" s="106"/>
      <c r="JU60" s="101">
        <f>VLOOKUP($B60,'Prix MP'!$A$6:$F$187,4,FALSE)</f>
        <v>0.49</v>
      </c>
      <c r="JV60" s="61">
        <f t="shared" si="2488"/>
        <v>0</v>
      </c>
      <c r="JW60" s="102">
        <f t="shared" si="2489"/>
        <v>0</v>
      </c>
      <c r="JX60" s="59" t="e">
        <f t="shared" si="2490"/>
        <v>#DIV/0!</v>
      </c>
      <c r="JY60" s="106"/>
      <c r="JZ60" s="101">
        <f>VLOOKUP($B60,'Prix MP'!$A$6:$F$187,4,FALSE)</f>
        <v>0.49</v>
      </c>
      <c r="KA60" s="61">
        <f t="shared" si="2491"/>
        <v>0</v>
      </c>
      <c r="KB60" s="102">
        <f t="shared" si="2492"/>
        <v>0</v>
      </c>
      <c r="KC60" s="59" t="e">
        <f t="shared" si="2493"/>
        <v>#DIV/0!</v>
      </c>
      <c r="KD60" s="106"/>
      <c r="KE60" s="101">
        <f>VLOOKUP($B60,'Prix MP'!$A$6:$F$187,4,FALSE)</f>
        <v>0.49</v>
      </c>
      <c r="KF60" s="61">
        <f t="shared" si="2494"/>
        <v>0</v>
      </c>
      <c r="KG60" s="102">
        <f t="shared" si="2495"/>
        <v>0</v>
      </c>
      <c r="KH60" s="59" t="e">
        <f t="shared" si="2496"/>
        <v>#DIV/0!</v>
      </c>
      <c r="KI60" s="106"/>
      <c r="KJ60" s="101">
        <f>VLOOKUP($B60,'Prix MP'!$A$6:$F$187,4,FALSE)</f>
        <v>0.49</v>
      </c>
      <c r="KK60" s="61">
        <f t="shared" si="2497"/>
        <v>0</v>
      </c>
      <c r="KL60" s="102">
        <f t="shared" si="2498"/>
        <v>0</v>
      </c>
      <c r="KM60" s="59" t="e">
        <f t="shared" si="2499"/>
        <v>#DIV/0!</v>
      </c>
      <c r="KN60" s="106"/>
      <c r="KO60" s="101">
        <f>VLOOKUP($B60,'Prix MP'!$A$6:$F$187,4,FALSE)</f>
        <v>0.49</v>
      </c>
      <c r="KP60" s="61">
        <f t="shared" si="2500"/>
        <v>0</v>
      </c>
      <c r="KQ60" s="102">
        <f t="shared" si="2501"/>
        <v>0</v>
      </c>
      <c r="KR60" s="59" t="e">
        <f t="shared" si="2502"/>
        <v>#DIV/0!</v>
      </c>
      <c r="KS60" s="106"/>
      <c r="KT60" s="101">
        <f>VLOOKUP($B60,'Prix MP'!$A$6:$F$187,4,FALSE)</f>
        <v>0.49</v>
      </c>
      <c r="KU60" s="61">
        <f t="shared" si="2503"/>
        <v>0</v>
      </c>
      <c r="KV60" s="102">
        <f t="shared" si="2504"/>
        <v>0</v>
      </c>
      <c r="KW60" s="59" t="e">
        <f t="shared" si="2505"/>
        <v>#DIV/0!</v>
      </c>
      <c r="KX60" s="106"/>
      <c r="KY60" s="101">
        <f>VLOOKUP($B60,'Prix MP'!$A$6:$F$187,4,FALSE)</f>
        <v>0.49</v>
      </c>
      <c r="KZ60" s="61">
        <f t="shared" si="2506"/>
        <v>0</v>
      </c>
      <c r="LA60" s="102">
        <f t="shared" si="2507"/>
        <v>0</v>
      </c>
      <c r="LB60" s="59" t="e">
        <f t="shared" si="2508"/>
        <v>#DIV/0!</v>
      </c>
      <c r="LC60" s="106"/>
      <c r="LD60" s="101">
        <f>VLOOKUP($B60,'Prix MP'!$A$6:$F$187,4,FALSE)</f>
        <v>0.49</v>
      </c>
      <c r="LE60" s="61">
        <f t="shared" si="2509"/>
        <v>0</v>
      </c>
      <c r="LF60" s="102">
        <f t="shared" si="2510"/>
        <v>0</v>
      </c>
      <c r="LG60" s="59" t="e">
        <f t="shared" si="2511"/>
        <v>#DIV/0!</v>
      </c>
      <c r="LH60" s="106"/>
      <c r="LI60" s="101">
        <f>VLOOKUP($B60,'Prix MP'!$A$6:$F$187,4,FALSE)</f>
        <v>0.49</v>
      </c>
      <c r="LJ60" s="61">
        <f t="shared" si="2512"/>
        <v>0</v>
      </c>
      <c r="LK60" s="102">
        <f t="shared" si="2513"/>
        <v>0</v>
      </c>
      <c r="LL60" s="59" t="e">
        <f t="shared" si="2514"/>
        <v>#DIV/0!</v>
      </c>
      <c r="LM60" s="106"/>
      <c r="LN60" s="101">
        <f>VLOOKUP($B60,'Prix MP'!$A$6:$F$187,4,FALSE)</f>
        <v>0.49</v>
      </c>
      <c r="LO60" s="61">
        <f t="shared" si="2515"/>
        <v>0</v>
      </c>
      <c r="LP60" s="102">
        <f t="shared" si="2516"/>
        <v>0</v>
      </c>
      <c r="LQ60" s="59" t="e">
        <f t="shared" si="2517"/>
        <v>#DIV/0!</v>
      </c>
      <c r="LR60" s="106"/>
      <c r="LS60" s="101">
        <f>VLOOKUP($B60,'Prix MP'!$A$6:$F$187,4,FALSE)</f>
        <v>0.49</v>
      </c>
      <c r="LT60" s="61">
        <f t="shared" si="2518"/>
        <v>0</v>
      </c>
      <c r="LU60" s="102">
        <f t="shared" si="2519"/>
        <v>0</v>
      </c>
      <c r="LV60" s="59" t="e">
        <f t="shared" si="2520"/>
        <v>#DIV/0!</v>
      </c>
      <c r="LW60" s="106"/>
      <c r="LX60" s="101">
        <f>VLOOKUP($B60,'Prix MP'!$A$6:$F$187,4,FALSE)</f>
        <v>0.49</v>
      </c>
      <c r="LY60" s="61">
        <f t="shared" si="2521"/>
        <v>0</v>
      </c>
      <c r="LZ60" s="102">
        <f t="shared" si="2522"/>
        <v>0</v>
      </c>
      <c r="MA60" s="59" t="e">
        <f t="shared" si="2523"/>
        <v>#DIV/0!</v>
      </c>
      <c r="MB60" s="106"/>
      <c r="MC60" s="101">
        <f>VLOOKUP($B60,'Prix MP'!$A$6:$F$187,4,FALSE)</f>
        <v>0.49</v>
      </c>
      <c r="MD60" s="61">
        <f t="shared" si="2524"/>
        <v>0</v>
      </c>
      <c r="ME60" s="102">
        <f t="shared" si="2525"/>
        <v>0</v>
      </c>
      <c r="MF60" s="59" t="e">
        <f t="shared" si="2526"/>
        <v>#DIV/0!</v>
      </c>
      <c r="MG60" s="106"/>
      <c r="MH60" s="101">
        <f>VLOOKUP($B60,'Prix MP'!$A$6:$F$187,4,FALSE)</f>
        <v>0.49</v>
      </c>
      <c r="MI60" s="61">
        <f t="shared" si="2527"/>
        <v>0</v>
      </c>
      <c r="MJ60" s="102">
        <f t="shared" si="2528"/>
        <v>0</v>
      </c>
      <c r="MK60" s="59" t="e">
        <f t="shared" si="2529"/>
        <v>#DIV/0!</v>
      </c>
      <c r="ML60" s="106"/>
      <c r="MM60" s="101">
        <f>VLOOKUP($B60,'Prix MP'!$A$6:$F$187,4,FALSE)</f>
        <v>0.49</v>
      </c>
      <c r="MN60" s="61">
        <f t="shared" si="2530"/>
        <v>0</v>
      </c>
      <c r="MO60" s="102">
        <f t="shared" si="2531"/>
        <v>0</v>
      </c>
      <c r="MP60" s="59" t="e">
        <f t="shared" si="2532"/>
        <v>#DIV/0!</v>
      </c>
      <c r="MQ60" s="106"/>
      <c r="MR60" s="101">
        <f>VLOOKUP($B60,'Prix MP'!$A$6:$F$187,4,FALSE)</f>
        <v>0.49</v>
      </c>
      <c r="MS60" s="61">
        <f t="shared" si="2533"/>
        <v>0</v>
      </c>
      <c r="MT60" s="102">
        <f t="shared" si="2534"/>
        <v>0</v>
      </c>
      <c r="MU60" s="59" t="e">
        <f t="shared" si="2535"/>
        <v>#DIV/0!</v>
      </c>
      <c r="MV60" s="106"/>
      <c r="MW60" s="101">
        <f>VLOOKUP($B60,'Prix MP'!$A$6:$F$187,4,FALSE)</f>
        <v>0.49</v>
      </c>
      <c r="MX60" s="61">
        <f t="shared" si="2536"/>
        <v>0</v>
      </c>
      <c r="MY60" s="102">
        <f t="shared" si="2537"/>
        <v>0</v>
      </c>
      <c r="MZ60" s="59" t="e">
        <f t="shared" si="2538"/>
        <v>#DIV/0!</v>
      </c>
      <c r="NA60" s="106"/>
      <c r="NB60" s="101">
        <f>VLOOKUP($B60,'Prix MP'!$A$6:$F$187,4,FALSE)</f>
        <v>0.49</v>
      </c>
      <c r="NC60" s="61">
        <f t="shared" si="2539"/>
        <v>0</v>
      </c>
      <c r="ND60" s="102">
        <f t="shared" si="2540"/>
        <v>0</v>
      </c>
      <c r="NE60" s="59" t="e">
        <f t="shared" si="2541"/>
        <v>#DIV/0!</v>
      </c>
      <c r="NF60" s="106"/>
      <c r="NG60" s="101">
        <f>VLOOKUP($B60,'Prix MP'!$A$6:$F$187,4,FALSE)</f>
        <v>0.49</v>
      </c>
      <c r="NH60" s="61">
        <f t="shared" si="2542"/>
        <v>0</v>
      </c>
      <c r="NI60" s="102">
        <f t="shared" si="2543"/>
        <v>0</v>
      </c>
      <c r="NJ60" s="59" t="e">
        <f t="shared" si="2544"/>
        <v>#DIV/0!</v>
      </c>
      <c r="NK60" s="106"/>
      <c r="NL60" s="101">
        <f>VLOOKUP($B60,'Prix MP'!$A$6:$F$187,4,FALSE)</f>
        <v>0.49</v>
      </c>
      <c r="NM60" s="61">
        <f t="shared" si="2545"/>
        <v>0</v>
      </c>
      <c r="NN60" s="102">
        <f t="shared" si="2546"/>
        <v>0</v>
      </c>
      <c r="NO60" s="59" t="e">
        <f t="shared" si="2547"/>
        <v>#DIV/0!</v>
      </c>
      <c r="NP60" s="106"/>
      <c r="NQ60" s="101">
        <f>VLOOKUP($B60,'Prix MP'!$A$6:$F$187,4,FALSE)</f>
        <v>0.49</v>
      </c>
      <c r="NR60" s="61">
        <f t="shared" si="2548"/>
        <v>0</v>
      </c>
      <c r="NS60" s="102">
        <f t="shared" si="2549"/>
        <v>0</v>
      </c>
      <c r="NT60" s="59" t="e">
        <f t="shared" si="2550"/>
        <v>#DIV/0!</v>
      </c>
      <c r="NU60" s="106"/>
      <c r="NV60" s="101">
        <f>VLOOKUP($B60,'Prix MP'!$A$6:$F$187,4,FALSE)</f>
        <v>0.49</v>
      </c>
      <c r="NW60" s="61">
        <f t="shared" si="2551"/>
        <v>0</v>
      </c>
      <c r="NX60" s="102">
        <f t="shared" si="2552"/>
        <v>0</v>
      </c>
      <c r="NY60" s="59" t="e">
        <f t="shared" si="2553"/>
        <v>#DIV/0!</v>
      </c>
      <c r="NZ60" s="106"/>
      <c r="OA60" s="101">
        <f>VLOOKUP($B60,'Prix MP'!$A$6:$F$187,4,FALSE)</f>
        <v>0.49</v>
      </c>
      <c r="OB60" s="61">
        <f t="shared" si="2554"/>
        <v>0</v>
      </c>
      <c r="OC60" s="102">
        <f t="shared" si="2555"/>
        <v>0</v>
      </c>
      <c r="OD60" s="59" t="e">
        <f t="shared" si="2556"/>
        <v>#DIV/0!</v>
      </c>
      <c r="OE60" s="106"/>
      <c r="OF60" s="101">
        <f>VLOOKUP($B60,'Prix MP'!$A$6:$F$187,4,FALSE)</f>
        <v>0.49</v>
      </c>
      <c r="OG60" s="61">
        <f t="shared" si="2557"/>
        <v>0</v>
      </c>
      <c r="OH60" s="102">
        <f t="shared" si="2558"/>
        <v>0</v>
      </c>
      <c r="OI60" s="59" t="e">
        <f t="shared" si="2559"/>
        <v>#DIV/0!</v>
      </c>
      <c r="OJ60" s="106"/>
      <c r="OK60" s="101">
        <f>VLOOKUP($B60,'Prix MP'!$A$6:$F$187,4,FALSE)</f>
        <v>0.49</v>
      </c>
      <c r="OL60" s="61">
        <f t="shared" si="2560"/>
        <v>0</v>
      </c>
      <c r="OM60" s="102">
        <f t="shared" si="2561"/>
        <v>0</v>
      </c>
      <c r="ON60" s="59" t="e">
        <f t="shared" si="2562"/>
        <v>#DIV/0!</v>
      </c>
      <c r="OO60" s="106"/>
      <c r="OP60" s="101">
        <f>VLOOKUP($B60,'Prix MP'!$A$6:$F$187,4,FALSE)</f>
        <v>0.49</v>
      </c>
      <c r="OQ60" s="61">
        <f t="shared" si="2563"/>
        <v>0</v>
      </c>
      <c r="OR60" s="102">
        <f t="shared" si="2564"/>
        <v>0</v>
      </c>
      <c r="OS60" s="59" t="e">
        <f t="shared" si="2565"/>
        <v>#DIV/0!</v>
      </c>
      <c r="OT60" s="106"/>
      <c r="OU60" s="101">
        <f>VLOOKUP($B60,'Prix MP'!$A$6:$F$187,4,FALSE)</f>
        <v>0.49</v>
      </c>
      <c r="OV60" s="61">
        <f t="shared" si="2566"/>
        <v>0</v>
      </c>
      <c r="OW60" s="102">
        <f t="shared" si="2567"/>
        <v>0</v>
      </c>
      <c r="OX60" s="59" t="e">
        <f t="shared" si="2568"/>
        <v>#DIV/0!</v>
      </c>
      <c r="OY60" s="106"/>
      <c r="OZ60" s="101">
        <f>VLOOKUP($B60,'Prix MP'!$A$6:$F$187,4,FALSE)</f>
        <v>0.49</v>
      </c>
      <c r="PA60" s="61">
        <f t="shared" si="2569"/>
        <v>0</v>
      </c>
      <c r="PB60" s="102">
        <f t="shared" si="2570"/>
        <v>0</v>
      </c>
      <c r="PC60" s="59" t="e">
        <f t="shared" si="2571"/>
        <v>#DIV/0!</v>
      </c>
      <c r="PD60" s="106"/>
      <c r="PE60" s="101">
        <f>VLOOKUP($B60,'Prix MP'!$A$6:$F$187,4,FALSE)</f>
        <v>0.49</v>
      </c>
      <c r="PF60" s="61">
        <f t="shared" si="2572"/>
        <v>0</v>
      </c>
      <c r="PG60" s="102">
        <f t="shared" si="2573"/>
        <v>0</v>
      </c>
      <c r="PH60" s="59" t="e">
        <f t="shared" si="2574"/>
        <v>#DIV/0!</v>
      </c>
      <c r="PI60" s="106"/>
      <c r="PJ60" s="101">
        <f>VLOOKUP($B60,'Prix MP'!$A$6:$F$187,4,FALSE)</f>
        <v>0.49</v>
      </c>
      <c r="PK60" s="61">
        <f t="shared" si="2575"/>
        <v>0</v>
      </c>
      <c r="PL60" s="102">
        <f t="shared" si="2576"/>
        <v>0</v>
      </c>
      <c r="PM60" s="59" t="e">
        <f t="shared" si="2577"/>
        <v>#DIV/0!</v>
      </c>
      <c r="PN60" s="106"/>
      <c r="PO60" s="101">
        <f>VLOOKUP($B60,'Prix MP'!$A$6:$F$187,4,FALSE)</f>
        <v>0.49</v>
      </c>
      <c r="PP60" s="61">
        <f t="shared" si="2578"/>
        <v>0</v>
      </c>
      <c r="PQ60" s="102">
        <f t="shared" si="2579"/>
        <v>0</v>
      </c>
      <c r="PR60" s="59" t="e">
        <f t="shared" si="2580"/>
        <v>#DIV/0!</v>
      </c>
      <c r="PS60" s="106"/>
      <c r="PT60" s="101">
        <f>VLOOKUP($B60,'Prix MP'!$A$6:$F$187,4,FALSE)</f>
        <v>0.49</v>
      </c>
      <c r="PU60" s="61">
        <f t="shared" si="2581"/>
        <v>0</v>
      </c>
      <c r="PV60" s="102">
        <f t="shared" si="2582"/>
        <v>0</v>
      </c>
      <c r="PW60" s="59" t="e">
        <f t="shared" si="2583"/>
        <v>#DIV/0!</v>
      </c>
      <c r="PX60" s="106"/>
      <c r="PY60" s="101">
        <f>VLOOKUP($B60,'Prix MP'!$A$6:$F$187,4,FALSE)</f>
        <v>0.49</v>
      </c>
      <c r="PZ60" s="61">
        <f t="shared" si="2584"/>
        <v>0</v>
      </c>
      <c r="QA60" s="102">
        <f t="shared" si="2585"/>
        <v>0</v>
      </c>
      <c r="QB60" s="59" t="e">
        <f t="shared" si="2586"/>
        <v>#DIV/0!</v>
      </c>
      <c r="QC60" s="106"/>
      <c r="QD60" s="101">
        <f>VLOOKUP($B60,'Prix MP'!$A$6:$F$187,4,FALSE)</f>
        <v>0.49</v>
      </c>
      <c r="QE60" s="61">
        <f t="shared" si="2587"/>
        <v>0</v>
      </c>
      <c r="QF60" s="102">
        <f t="shared" si="2588"/>
        <v>0</v>
      </c>
      <c r="QG60" s="59" t="e">
        <f t="shared" si="2589"/>
        <v>#DIV/0!</v>
      </c>
      <c r="QH60" s="106"/>
      <c r="QI60" s="101">
        <f>VLOOKUP($B60,'Prix MP'!$A$6:$F$187,4,FALSE)</f>
        <v>0.49</v>
      </c>
      <c r="QJ60" s="61">
        <f t="shared" si="2590"/>
        <v>0</v>
      </c>
      <c r="QK60" s="102">
        <f t="shared" si="2591"/>
        <v>0</v>
      </c>
      <c r="QL60" s="59" t="e">
        <f t="shared" si="2592"/>
        <v>#DIV/0!</v>
      </c>
      <c r="QM60" s="106"/>
      <c r="QN60" s="101">
        <f>VLOOKUP($B60,'Prix MP'!$A$6:$F$187,4,FALSE)</f>
        <v>0.49</v>
      </c>
      <c r="QO60" s="61">
        <f t="shared" si="2593"/>
        <v>0</v>
      </c>
      <c r="QP60" s="102">
        <f t="shared" si="2594"/>
        <v>0</v>
      </c>
      <c r="QQ60" s="59" t="e">
        <f t="shared" si="2595"/>
        <v>#DIV/0!</v>
      </c>
      <c r="QR60" s="106"/>
      <c r="QS60" s="101">
        <f>VLOOKUP($B60,'Prix MP'!$A$6:$F$187,4,FALSE)</f>
        <v>0.49</v>
      </c>
      <c r="QT60" s="61">
        <f t="shared" si="2596"/>
        <v>0</v>
      </c>
      <c r="QU60" s="102">
        <f t="shared" si="2597"/>
        <v>0</v>
      </c>
      <c r="QV60" s="59" t="e">
        <f t="shared" si="2598"/>
        <v>#DIV/0!</v>
      </c>
      <c r="QW60" s="106"/>
      <c r="QX60" s="101">
        <f>VLOOKUP($B60,'Prix MP'!$A$6:$F$187,4,FALSE)</f>
        <v>0.49</v>
      </c>
      <c r="QY60" s="61">
        <f t="shared" si="2599"/>
        <v>0</v>
      </c>
      <c r="QZ60" s="102">
        <f t="shared" si="2600"/>
        <v>0</v>
      </c>
      <c r="RA60" s="59" t="e">
        <f t="shared" si="2601"/>
        <v>#DIV/0!</v>
      </c>
      <c r="RB60" s="106"/>
      <c r="RC60" s="101">
        <f>VLOOKUP($B60,'Prix MP'!$A$6:$F$187,4,FALSE)</f>
        <v>0.49</v>
      </c>
      <c r="RD60" s="61">
        <f t="shared" si="2602"/>
        <v>0</v>
      </c>
      <c r="RE60" s="102">
        <f t="shared" si="2603"/>
        <v>0</v>
      </c>
      <c r="RF60" s="59" t="e">
        <f t="shared" si="2604"/>
        <v>#DIV/0!</v>
      </c>
      <c r="RG60" s="106"/>
      <c r="RH60" s="101">
        <f>VLOOKUP($B60,'Prix MP'!$A$6:$F$187,4,FALSE)</f>
        <v>0.49</v>
      </c>
      <c r="RI60" s="61">
        <f t="shared" si="2605"/>
        <v>0</v>
      </c>
      <c r="RJ60" s="102">
        <f t="shared" si="2606"/>
        <v>0</v>
      </c>
      <c r="RK60" s="59" t="e">
        <f t="shared" si="2607"/>
        <v>#DIV/0!</v>
      </c>
      <c r="RL60" s="106"/>
      <c r="RM60" s="101">
        <f>VLOOKUP($B60,'Prix MP'!$A$6:$F$187,4,FALSE)</f>
        <v>0.49</v>
      </c>
      <c r="RN60" s="61">
        <f t="shared" si="2608"/>
        <v>0</v>
      </c>
      <c r="RO60" s="102">
        <f t="shared" si="2609"/>
        <v>0</v>
      </c>
      <c r="RP60" s="59" t="e">
        <f t="shared" si="2610"/>
        <v>#DIV/0!</v>
      </c>
      <c r="RQ60" s="106"/>
      <c r="RR60" s="101">
        <f>VLOOKUP($B60,'Prix MP'!$A$6:$F$187,4,FALSE)</f>
        <v>0.49</v>
      </c>
      <c r="RS60" s="61">
        <f t="shared" si="2611"/>
        <v>0</v>
      </c>
      <c r="RT60" s="102">
        <f t="shared" si="2612"/>
        <v>0</v>
      </c>
      <c r="RU60" s="59" t="e">
        <f t="shared" si="2613"/>
        <v>#DIV/0!</v>
      </c>
      <c r="RV60" s="106"/>
      <c r="RW60" s="101">
        <f>VLOOKUP($B60,'Prix MP'!$A$6:$F$187,4,FALSE)</f>
        <v>0.49</v>
      </c>
      <c r="RX60" s="61">
        <f t="shared" si="2614"/>
        <v>0</v>
      </c>
      <c r="RY60" s="102">
        <f t="shared" si="2615"/>
        <v>0</v>
      </c>
      <c r="RZ60" s="59" t="e">
        <f t="shared" si="2616"/>
        <v>#DIV/0!</v>
      </c>
      <c r="SA60" s="106"/>
      <c r="SB60" s="101">
        <f>VLOOKUP($B60,'Prix MP'!$A$6:$F$187,4,FALSE)</f>
        <v>0.49</v>
      </c>
      <c r="SC60" s="61">
        <f t="shared" si="2617"/>
        <v>0</v>
      </c>
      <c r="SD60" s="102">
        <f t="shared" si="2618"/>
        <v>0</v>
      </c>
      <c r="SE60" s="59" t="e">
        <f t="shared" si="2619"/>
        <v>#DIV/0!</v>
      </c>
      <c r="SF60" s="106"/>
      <c r="SG60" s="101">
        <f>VLOOKUP($B60,'Prix MP'!$A$6:$F$187,4,FALSE)</f>
        <v>0.49</v>
      </c>
      <c r="SH60" s="61">
        <f t="shared" si="2620"/>
        <v>0</v>
      </c>
      <c r="SI60" s="102">
        <f t="shared" si="2621"/>
        <v>0</v>
      </c>
      <c r="SJ60" s="59" t="e">
        <f t="shared" si="2622"/>
        <v>#DIV/0!</v>
      </c>
      <c r="SK60" s="106"/>
      <c r="SL60" s="101">
        <f>VLOOKUP($B60,'Prix MP'!$A$6:$F$187,4,FALSE)</f>
        <v>0.49</v>
      </c>
      <c r="SM60" s="61">
        <f t="shared" si="2623"/>
        <v>0</v>
      </c>
      <c r="SN60" s="102">
        <f t="shared" si="2624"/>
        <v>0</v>
      </c>
      <c r="SO60" s="59" t="e">
        <f t="shared" si="2625"/>
        <v>#DIV/0!</v>
      </c>
      <c r="SP60" s="106"/>
      <c r="SQ60" s="101">
        <f>VLOOKUP($B60,'Prix MP'!$A$6:$F$187,4,FALSE)</f>
        <v>0.49</v>
      </c>
      <c r="SR60" s="61">
        <f t="shared" si="2626"/>
        <v>0</v>
      </c>
      <c r="SS60" s="102">
        <f t="shared" si="2627"/>
        <v>0</v>
      </c>
      <c r="ST60" s="59" t="e">
        <f t="shared" si="2628"/>
        <v>#DIV/0!</v>
      </c>
      <c r="SU60" s="53"/>
      <c r="SV60" s="165">
        <f t="shared" si="2629"/>
        <v>49.523809523809526</v>
      </c>
      <c r="SW60" s="124">
        <f t="shared" ref="SW60" si="2648">SX60/SV60</f>
        <v>0.49</v>
      </c>
      <c r="SX60" s="61">
        <f t="shared" ref="SX60" si="2649">SUMIFS($S60:$SU60,$S$2:$SU$2,SX$2,$S$1:$SU$1,SW$11)/SX$1*SX$13</f>
        <v>24.266666666666666</v>
      </c>
      <c r="SY60" s="80">
        <f>SX60-$D60*SW60*SV$13</f>
        <v>-49.233333333333334</v>
      </c>
      <c r="SZ60" s="59">
        <f t="shared" ref="SZ60" si="2650">SV60/SV$18</f>
        <v>59.428571428571431</v>
      </c>
      <c r="TA60" s="53"/>
      <c r="TB60" s="165">
        <f t="shared" si="2630"/>
        <v>50.666666666666664</v>
      </c>
      <c r="TC60" s="124">
        <f t="shared" ref="TC60" si="2651">TD60/TB60</f>
        <v>3.35</v>
      </c>
      <c r="TD60" s="61">
        <f t="shared" ref="TD60" si="2652">SUMIFS($S60:$SU60,$S$2:$SU$2,TD$2,$S$1:$SU$1,TC$11)/TD$1*TD$13</f>
        <v>169.73333333333332</v>
      </c>
      <c r="TE60" s="80">
        <f>TD60-$D60*TC60*TB$13</f>
        <v>-332.76666666666665</v>
      </c>
      <c r="TF60" s="59">
        <f t="shared" ref="TF60" si="2653">TB60/TB$18</f>
        <v>50.666666666666664</v>
      </c>
      <c r="TG60" s="53"/>
      <c r="TH60" s="165" t="e">
        <f t="shared" si="2631"/>
        <v>#DIV/0!</v>
      </c>
      <c r="TI60" s="124" t="e">
        <f t="shared" ref="TI60" si="2654">TJ60/TH60</f>
        <v>#DIV/0!</v>
      </c>
      <c r="TJ60" s="61" t="e">
        <f t="shared" ref="TJ60" si="2655">SUMIFS($S60:$SU60,$S$2:$SU$2,TJ$2,$S$1:$SU$1,TI$11)/TJ$1*TJ$13</f>
        <v>#DIV/0!</v>
      </c>
      <c r="TK60" s="80" t="e">
        <f>TJ60-$D60*TI60*TH$13</f>
        <v>#DIV/0!</v>
      </c>
      <c r="TL60" s="59" t="e">
        <f t="shared" ref="TL60" si="2656">TH60/TH$18</f>
        <v>#DIV/0!</v>
      </c>
      <c r="TM60" s="53"/>
      <c r="TN60" s="165">
        <f t="shared" si="2632"/>
        <v>51.904761904761905</v>
      </c>
      <c r="TO60" s="124">
        <f t="shared" ref="TO60" si="2657">TP60/TN60</f>
        <v>0.49</v>
      </c>
      <c r="TP60" s="61">
        <f t="shared" ref="TP60" si="2658">SUMIFS($S60:$SU60,$S$2:$SU$2,TP$2,$S$1:$SU$1,TO$11)/TP$1*TP$13</f>
        <v>25.433333333333334</v>
      </c>
      <c r="TQ60" s="80">
        <f>TP60-$D60*TO60*TN$13</f>
        <v>-48.066666666666663</v>
      </c>
      <c r="TR60" s="59">
        <f t="shared" ref="TR60" si="2659">TN60/TN$18</f>
        <v>54.5</v>
      </c>
      <c r="TS60" s="53"/>
      <c r="TT60" s="165" t="e">
        <f t="shared" si="2633"/>
        <v>#DIV/0!</v>
      </c>
      <c r="TU60" s="124" t="e">
        <f t="shared" ref="TU60" si="2660">TV60/TT60</f>
        <v>#DIV/0!</v>
      </c>
      <c r="TV60" s="61" t="e">
        <f t="shared" ref="TV60" si="2661">SUMIFS($S60:$SU60,$S$2:$SU$2,TV$2,$S$1:$SU$1,TU$11)/TV$1*TV$13</f>
        <v>#DIV/0!</v>
      </c>
      <c r="TW60" s="80" t="e">
        <f>TV60-$D60*TU60*TT$13</f>
        <v>#DIV/0!</v>
      </c>
      <c r="TX60" s="59" t="e">
        <f t="shared" ref="TX60" si="2662">TT60/TT$18</f>
        <v>#DIV/0!</v>
      </c>
      <c r="TY60" s="53"/>
      <c r="TZ60" s="165">
        <f t="shared" si="2634"/>
        <v>50.847457627118651</v>
      </c>
      <c r="UA60" s="124">
        <f t="shared" ref="UA60" si="2663">UB60/TZ60</f>
        <v>0.48999999999999994</v>
      </c>
      <c r="UB60" s="61">
        <f t="shared" ref="UB60" si="2664">SUMIFS($S60:$SU60,$S$2:$SU$2,UB$2,$S$1:$SU$1,UA$11)/UB$1*UB$13</f>
        <v>24.915254237288135</v>
      </c>
      <c r="UC60" s="80">
        <f>UB60-$D60*UA60*TZ$13</f>
        <v>-48.584745762711847</v>
      </c>
      <c r="UD60" s="59">
        <f t="shared" ref="UD60" si="2665">TZ60/TZ$18</f>
        <v>50.000000000000007</v>
      </c>
      <c r="UE60" s="53"/>
      <c r="UF60" s="165">
        <f t="shared" si="2635"/>
        <v>52.083333333333336</v>
      </c>
      <c r="UG60" s="124">
        <f t="shared" ref="UG60" si="2666">UH60/UF60</f>
        <v>0.48999999999999994</v>
      </c>
      <c r="UH60" s="61">
        <f t="shared" ref="UH60" si="2667">SUMIFS($S60:$SU60,$S$2:$SU$2,UH$2,$S$1:$SU$1,UG$11)/UH$1*UH$13</f>
        <v>25.520833333333332</v>
      </c>
      <c r="UI60" s="80">
        <f>UH60-$D60*UG60*UF$13</f>
        <v>-47.979166666666657</v>
      </c>
      <c r="UJ60" s="59">
        <f t="shared" ref="UJ60" si="2668">UF60/UF$18</f>
        <v>62.5</v>
      </c>
      <c r="UK60" s="53"/>
      <c r="UL60" s="165" t="e">
        <f t="shared" si="2636"/>
        <v>#DIV/0!</v>
      </c>
      <c r="UM60" s="124" t="e">
        <f t="shared" ref="UM60" si="2669">UN60/UL60</f>
        <v>#DIV/0!</v>
      </c>
      <c r="UN60" s="61" t="e">
        <f t="shared" ref="UN60" si="2670">SUMIFS($S60:$SU60,$S$2:$SU$2,UN$2,$S$1:$SU$1,UM$11)/UN$1*UN$13</f>
        <v>#DIV/0!</v>
      </c>
      <c r="UO60" s="80" t="e">
        <f>UN60-$D60*UM60*UL$13</f>
        <v>#DIV/0!</v>
      </c>
      <c r="UP60" s="59" t="e">
        <f t="shared" ref="UP60" si="2671">UL60/UL$18</f>
        <v>#DIV/0!</v>
      </c>
      <c r="UQ60" s="53"/>
      <c r="UR60" s="165" t="e">
        <f t="shared" si="2637"/>
        <v>#DIV/0!</v>
      </c>
      <c r="US60" s="124" t="e">
        <f t="shared" ref="US60" si="2672">UT60/UR60</f>
        <v>#DIV/0!</v>
      </c>
      <c r="UT60" s="61" t="e">
        <f t="shared" ref="UT60" si="2673">SUMIFS($S60:$SU60,$S$2:$SU$2,UT$2,$S$1:$SU$1,US$11)/UT$1*UT$13</f>
        <v>#DIV/0!</v>
      </c>
      <c r="UU60" s="80" t="e">
        <f>UT60-$D60*US60*UR$13</f>
        <v>#DIV/0!</v>
      </c>
      <c r="UV60" s="59" t="e">
        <f t="shared" ref="UV60" si="2674">UR60/UR$18</f>
        <v>#DIV/0!</v>
      </c>
      <c r="UW60" s="53"/>
      <c r="UX60" s="165">
        <f t="shared" si="2638"/>
        <v>53.692614770459087</v>
      </c>
      <c r="UY60" s="124">
        <f t="shared" ref="UY60" si="2675">UZ60/UX60</f>
        <v>0.48999999999999994</v>
      </c>
      <c r="UZ60" s="61">
        <f t="shared" ref="UZ60" si="2676">SUMIFS($S60:$SU60,$S$2:$SU$2,UZ$2,$S$1:$SU$1,UY$11)/UZ$1*UZ$13</f>
        <v>26.309381237524949</v>
      </c>
      <c r="VA60" s="80">
        <f>UZ60-$D60*UY60*UX$13</f>
        <v>-47.19061876247504</v>
      </c>
      <c r="VB60" s="59">
        <f t="shared" ref="VB60" si="2677">UX60/UX$18</f>
        <v>53.800000000000011</v>
      </c>
      <c r="VC60" s="53"/>
      <c r="VD60" s="165" t="e">
        <f t="shared" si="2639"/>
        <v>#DIV/0!</v>
      </c>
      <c r="VE60" s="124" t="e">
        <f t="shared" ref="VE60" si="2678">VF60/VD60</f>
        <v>#DIV/0!</v>
      </c>
      <c r="VF60" s="61" t="e">
        <f t="shared" ref="VF60" si="2679">SUMIFS($S60:$SU60,$S$2:$SU$2,VF$2,$S$1:$SU$1,VE$11)/VF$1*VF$13</f>
        <v>#DIV/0!</v>
      </c>
      <c r="VG60" s="80" t="e">
        <f>VF60-$D60*VE60*VD$13</f>
        <v>#DIV/0!</v>
      </c>
      <c r="VH60" s="59" t="e">
        <f t="shared" ref="VH60" si="2680">VD60/VD$18</f>
        <v>#DIV/0!</v>
      </c>
      <c r="VI60" s="53"/>
      <c r="VJ60" s="165" t="e">
        <f t="shared" si="2640"/>
        <v>#DIV/0!</v>
      </c>
      <c r="VK60" s="124" t="e">
        <f t="shared" ref="VK60" si="2681">VL60/VJ60</f>
        <v>#DIV/0!</v>
      </c>
      <c r="VL60" s="61" t="e">
        <f t="shared" ref="VL60" si="2682">SUMIFS($S60:$SU60,$S$2:$SU$2,VL$2,$S$1:$SU$1,VK$11)/VL$1*VL$13</f>
        <v>#DIV/0!</v>
      </c>
      <c r="VM60" s="80" t="e">
        <f>VL60-$D60*VK60*VJ$13</f>
        <v>#DIV/0!</v>
      </c>
      <c r="VN60" s="59" t="e">
        <f t="shared" ref="VN60" si="2683">VJ60/VJ$18</f>
        <v>#DIV/0!</v>
      </c>
      <c r="VO60" s="53"/>
    </row>
    <row r="61" spans="2:587" x14ac:dyDescent="0.2">
      <c r="C61" s="97"/>
      <c r="D61" s="7"/>
      <c r="E61" s="2"/>
      <c r="F61" s="8"/>
      <c r="G61" s="53"/>
      <c r="H61" s="159"/>
      <c r="I61" s="44"/>
      <c r="J61" s="44"/>
      <c r="K61" s="166"/>
      <c r="L61" s="8"/>
      <c r="M61" s="53"/>
      <c r="N61" s="159"/>
      <c r="O61" s="44"/>
      <c r="P61" s="44"/>
      <c r="Q61" s="166"/>
      <c r="R61" s="8"/>
      <c r="S61" s="53"/>
      <c r="T61" s="7"/>
      <c r="U61" s="2"/>
      <c r="V61" s="2"/>
      <c r="W61" s="81"/>
      <c r="X61" s="8"/>
      <c r="Y61" s="7"/>
      <c r="Z61" s="2">
        <v>0.49</v>
      </c>
      <c r="AA61" s="2"/>
      <c r="AB61" s="81"/>
      <c r="AC61" s="8"/>
      <c r="AD61" s="7"/>
      <c r="AE61" s="2"/>
      <c r="AF61" s="2"/>
      <c r="AG61" s="81"/>
      <c r="AH61" s="8"/>
      <c r="AI61" s="7"/>
      <c r="AJ61" s="2"/>
      <c r="AK61" s="2"/>
      <c r="AL61" s="81"/>
      <c r="AM61" s="8"/>
      <c r="AN61" s="7"/>
      <c r="AO61" s="2"/>
      <c r="AP61" s="2"/>
      <c r="AQ61" s="81"/>
      <c r="AR61" s="8"/>
      <c r="AS61" s="7"/>
      <c r="AT61" s="2"/>
      <c r="AU61" s="2"/>
      <c r="AV61" s="81"/>
      <c r="AW61" s="8"/>
      <c r="AX61" s="7"/>
      <c r="AY61" s="2"/>
      <c r="AZ61" s="2"/>
      <c r="BA61" s="81"/>
      <c r="BB61" s="8"/>
      <c r="BC61" s="7"/>
      <c r="BD61" s="2"/>
      <c r="BE61" s="2"/>
      <c r="BF61" s="81"/>
      <c r="BG61" s="8"/>
      <c r="BH61" s="7"/>
      <c r="BI61" s="2"/>
      <c r="BJ61" s="2"/>
      <c r="BK61" s="81"/>
      <c r="BL61" s="8"/>
      <c r="BM61" s="7"/>
      <c r="BN61" s="2"/>
      <c r="BO61" s="2"/>
      <c r="BP61" s="81"/>
      <c r="BQ61" s="8"/>
      <c r="BR61" s="7"/>
      <c r="BS61" s="2"/>
      <c r="BT61" s="2"/>
      <c r="BU61" s="81"/>
      <c r="BV61" s="8"/>
      <c r="BW61" s="7"/>
      <c r="BX61" s="2"/>
      <c r="BY61" s="2"/>
      <c r="BZ61" s="81"/>
      <c r="CA61" s="8"/>
      <c r="CB61" s="7"/>
      <c r="CC61" s="2"/>
      <c r="CD61" s="2"/>
      <c r="CE61" s="81"/>
      <c r="CF61" s="8"/>
      <c r="CG61" s="7"/>
      <c r="CH61" s="2"/>
      <c r="CI61" s="2"/>
      <c r="CJ61" s="81"/>
      <c r="CK61" s="8"/>
      <c r="CL61" s="7"/>
      <c r="CM61" s="2"/>
      <c r="CN61" s="2"/>
      <c r="CO61" s="81"/>
      <c r="CP61" s="8"/>
      <c r="CQ61" s="7"/>
      <c r="CR61" s="2"/>
      <c r="CS61" s="2"/>
      <c r="CT61" s="81"/>
      <c r="CU61" s="8"/>
      <c r="CV61" s="7"/>
      <c r="CW61" s="2"/>
      <c r="CX61" s="2"/>
      <c r="CY61" s="81"/>
      <c r="CZ61" s="8"/>
      <c r="DA61" s="7"/>
      <c r="DB61" s="2"/>
      <c r="DC61" s="2"/>
      <c r="DD61" s="81"/>
      <c r="DE61" s="8"/>
      <c r="DF61" s="7"/>
      <c r="DG61" s="2"/>
      <c r="DH61" s="2"/>
      <c r="DI61" s="81"/>
      <c r="DJ61" s="8"/>
      <c r="DK61" s="7"/>
      <c r="DL61" s="2"/>
      <c r="DM61" s="2"/>
      <c r="DN61" s="81"/>
      <c r="DO61" s="8"/>
      <c r="DP61" s="7"/>
      <c r="DQ61" s="2"/>
      <c r="DR61" s="2"/>
      <c r="DS61" s="81"/>
      <c r="DT61" s="8"/>
      <c r="DU61" s="7"/>
      <c r="DV61" s="2"/>
      <c r="DW61" s="2"/>
      <c r="DX61" s="81"/>
      <c r="DY61" s="8"/>
      <c r="DZ61" s="7"/>
      <c r="EA61" s="2"/>
      <c r="EB61" s="2"/>
      <c r="EC61" s="81"/>
      <c r="ED61" s="8"/>
      <c r="EE61" s="7"/>
      <c r="EF61" s="2"/>
      <c r="EG61" s="2"/>
      <c r="EH61" s="81"/>
      <c r="EI61" s="8"/>
      <c r="EJ61" s="7"/>
      <c r="EK61" s="2"/>
      <c r="EL61" s="2"/>
      <c r="EM61" s="81"/>
      <c r="EN61" s="8"/>
      <c r="EO61" s="7"/>
      <c r="EP61" s="2"/>
      <c r="EQ61" s="2"/>
      <c r="ER61" s="81"/>
      <c r="ES61" s="8"/>
      <c r="ET61" s="7"/>
      <c r="EU61" s="2"/>
      <c r="EV61" s="2"/>
      <c r="EW61" s="81"/>
      <c r="EX61" s="8"/>
      <c r="EY61" s="7"/>
      <c r="EZ61" s="2"/>
      <c r="FA61" s="2"/>
      <c r="FB61" s="81"/>
      <c r="FC61" s="8"/>
      <c r="FD61" s="7"/>
      <c r="FE61" s="2"/>
      <c r="FF61" s="2"/>
      <c r="FG61" s="81"/>
      <c r="FH61" s="8"/>
      <c r="FI61" s="7"/>
      <c r="FJ61" s="2"/>
      <c r="FK61" s="2"/>
      <c r="FL61" s="81"/>
      <c r="FM61" s="8"/>
      <c r="FN61" s="7"/>
      <c r="FO61" s="2"/>
      <c r="FP61" s="2"/>
      <c r="FQ61" s="81"/>
      <c r="FR61" s="8"/>
      <c r="FS61" s="7"/>
      <c r="FT61" s="2"/>
      <c r="FU61" s="2"/>
      <c r="FV61" s="81"/>
      <c r="FW61" s="8"/>
      <c r="FX61" s="7"/>
      <c r="FY61" s="2"/>
      <c r="FZ61" s="2"/>
      <c r="GA61" s="81"/>
      <c r="GB61" s="8"/>
      <c r="GC61" s="7"/>
      <c r="GD61" s="2"/>
      <c r="GE61" s="2"/>
      <c r="GF61" s="81"/>
      <c r="GG61" s="8"/>
      <c r="GH61" s="7"/>
      <c r="GI61" s="2"/>
      <c r="GJ61" s="2"/>
      <c r="GK61" s="81"/>
      <c r="GL61" s="8"/>
      <c r="GM61" s="7"/>
      <c r="GN61" s="2"/>
      <c r="GO61" s="2"/>
      <c r="GP61" s="81"/>
      <c r="GQ61" s="8"/>
      <c r="GR61" s="7"/>
      <c r="GS61" s="2"/>
      <c r="GT61" s="2"/>
      <c r="GU61" s="81"/>
      <c r="GV61" s="8"/>
      <c r="GW61" s="7"/>
      <c r="GX61" s="2"/>
      <c r="GY61" s="2"/>
      <c r="GZ61" s="81"/>
      <c r="HA61" s="8"/>
      <c r="HB61" s="7"/>
      <c r="HC61" s="2"/>
      <c r="HD61" s="2"/>
      <c r="HE61" s="81"/>
      <c r="HF61" s="8"/>
      <c r="HG61" s="7"/>
      <c r="HH61" s="2"/>
      <c r="HI61" s="2"/>
      <c r="HJ61" s="81"/>
      <c r="HK61" s="8"/>
      <c r="HL61" s="7"/>
      <c r="HM61" s="2"/>
      <c r="HN61" s="2"/>
      <c r="HO61" s="81"/>
      <c r="HP61" s="8"/>
      <c r="HQ61" s="7"/>
      <c r="HR61" s="2"/>
      <c r="HS61" s="2"/>
      <c r="HT61" s="81"/>
      <c r="HU61" s="8"/>
      <c r="HV61" s="7"/>
      <c r="HW61" s="2"/>
      <c r="HX61" s="2"/>
      <c r="HY61" s="81"/>
      <c r="HZ61" s="8"/>
      <c r="IA61" s="7"/>
      <c r="IB61" s="2"/>
      <c r="IC61" s="2"/>
      <c r="ID61" s="81"/>
      <c r="IE61" s="8"/>
      <c r="IF61" s="7"/>
      <c r="IG61" s="2"/>
      <c r="IH61" s="2"/>
      <c r="II61" s="81"/>
      <c r="IJ61" s="8"/>
      <c r="IK61" s="7"/>
      <c r="IL61" s="2"/>
      <c r="IM61" s="2"/>
      <c r="IN61" s="81"/>
      <c r="IO61" s="8"/>
      <c r="IP61" s="7"/>
      <c r="IQ61" s="2"/>
      <c r="IR61" s="2"/>
      <c r="IS61" s="81"/>
      <c r="IT61" s="8"/>
      <c r="IU61" s="7"/>
      <c r="IV61" s="2"/>
      <c r="IW61" s="2"/>
      <c r="IX61" s="81"/>
      <c r="IY61" s="8"/>
      <c r="IZ61" s="7"/>
      <c r="JA61" s="2"/>
      <c r="JB61" s="2"/>
      <c r="JC61" s="81"/>
      <c r="JD61" s="8"/>
      <c r="JE61" s="7"/>
      <c r="JF61" s="2"/>
      <c r="JG61" s="2"/>
      <c r="JH61" s="81"/>
      <c r="JI61" s="8"/>
      <c r="JJ61" s="7"/>
      <c r="JK61" s="2"/>
      <c r="JL61" s="2"/>
      <c r="JM61" s="81"/>
      <c r="JN61" s="8"/>
      <c r="JO61" s="7"/>
      <c r="JP61" s="2"/>
      <c r="JQ61" s="2"/>
      <c r="JR61" s="81"/>
      <c r="JS61" s="8"/>
      <c r="JT61" s="7"/>
      <c r="JU61" s="2"/>
      <c r="JV61" s="2"/>
      <c r="JW61" s="81"/>
      <c r="JX61" s="8"/>
      <c r="JY61" s="7"/>
      <c r="JZ61" s="2"/>
      <c r="KA61" s="2"/>
      <c r="KB61" s="81"/>
      <c r="KC61" s="8"/>
      <c r="KD61" s="7"/>
      <c r="KE61" s="2"/>
      <c r="KF61" s="2"/>
      <c r="KG61" s="81"/>
      <c r="KH61" s="8"/>
      <c r="KI61" s="7"/>
      <c r="KJ61" s="2"/>
      <c r="KK61" s="2"/>
      <c r="KL61" s="81"/>
      <c r="KM61" s="8"/>
      <c r="KN61" s="7"/>
      <c r="KO61" s="2"/>
      <c r="KP61" s="2"/>
      <c r="KQ61" s="81"/>
      <c r="KR61" s="8"/>
      <c r="KS61" s="7"/>
      <c r="KT61" s="2"/>
      <c r="KU61" s="2"/>
      <c r="KV61" s="81"/>
      <c r="KW61" s="8"/>
      <c r="KX61" s="7"/>
      <c r="KY61" s="2"/>
      <c r="KZ61" s="2"/>
      <c r="LA61" s="81"/>
      <c r="LB61" s="8"/>
      <c r="LC61" s="7"/>
      <c r="LD61" s="2"/>
      <c r="LE61" s="2"/>
      <c r="LF61" s="81"/>
      <c r="LG61" s="8"/>
      <c r="LH61" s="7"/>
      <c r="LI61" s="2"/>
      <c r="LJ61" s="2"/>
      <c r="LK61" s="81"/>
      <c r="LL61" s="8"/>
      <c r="LM61" s="7"/>
      <c r="LN61" s="2"/>
      <c r="LO61" s="2"/>
      <c r="LP61" s="81"/>
      <c r="LQ61" s="8"/>
      <c r="LR61" s="7"/>
      <c r="LS61" s="2"/>
      <c r="LT61" s="2"/>
      <c r="LU61" s="81"/>
      <c r="LV61" s="8"/>
      <c r="LW61" s="7"/>
      <c r="LX61" s="2"/>
      <c r="LY61" s="2"/>
      <c r="LZ61" s="81"/>
      <c r="MA61" s="8"/>
      <c r="MB61" s="7"/>
      <c r="MC61" s="2"/>
      <c r="MD61" s="2"/>
      <c r="ME61" s="81"/>
      <c r="MF61" s="8"/>
      <c r="MG61" s="7"/>
      <c r="MH61" s="2"/>
      <c r="MI61" s="2"/>
      <c r="MJ61" s="81"/>
      <c r="MK61" s="8"/>
      <c r="ML61" s="7"/>
      <c r="MM61" s="2"/>
      <c r="MN61" s="2"/>
      <c r="MO61" s="81"/>
      <c r="MP61" s="8"/>
      <c r="MQ61" s="7"/>
      <c r="MR61" s="2"/>
      <c r="MS61" s="2"/>
      <c r="MT61" s="81"/>
      <c r="MU61" s="8"/>
      <c r="MV61" s="7"/>
      <c r="MW61" s="2"/>
      <c r="MX61" s="2"/>
      <c r="MY61" s="81"/>
      <c r="MZ61" s="8"/>
      <c r="NA61" s="7"/>
      <c r="NB61" s="2"/>
      <c r="NC61" s="2"/>
      <c r="ND61" s="81"/>
      <c r="NE61" s="8"/>
      <c r="NF61" s="7"/>
      <c r="NG61" s="2"/>
      <c r="NH61" s="2"/>
      <c r="NI61" s="81"/>
      <c r="NJ61" s="8"/>
      <c r="NK61" s="7"/>
      <c r="NL61" s="2"/>
      <c r="NM61" s="2"/>
      <c r="NN61" s="81"/>
      <c r="NO61" s="8"/>
      <c r="NP61" s="7"/>
      <c r="NQ61" s="2"/>
      <c r="NR61" s="2"/>
      <c r="NS61" s="81"/>
      <c r="NT61" s="8"/>
      <c r="NU61" s="7"/>
      <c r="NV61" s="2"/>
      <c r="NW61" s="2"/>
      <c r="NX61" s="81"/>
      <c r="NY61" s="8"/>
      <c r="NZ61" s="7"/>
      <c r="OA61" s="2"/>
      <c r="OB61" s="2"/>
      <c r="OC61" s="81"/>
      <c r="OD61" s="8"/>
      <c r="OE61" s="7"/>
      <c r="OF61" s="2"/>
      <c r="OG61" s="2"/>
      <c r="OH61" s="81"/>
      <c r="OI61" s="8"/>
      <c r="OJ61" s="7"/>
      <c r="OK61" s="2"/>
      <c r="OL61" s="2"/>
      <c r="OM61" s="81"/>
      <c r="ON61" s="8"/>
      <c r="OO61" s="7"/>
      <c r="OP61" s="2"/>
      <c r="OQ61" s="2"/>
      <c r="OR61" s="81"/>
      <c r="OS61" s="8"/>
      <c r="OT61" s="7"/>
      <c r="OU61" s="2"/>
      <c r="OV61" s="2"/>
      <c r="OW61" s="81"/>
      <c r="OX61" s="8"/>
      <c r="OY61" s="7"/>
      <c r="OZ61" s="2"/>
      <c r="PA61" s="2"/>
      <c r="PB61" s="81"/>
      <c r="PC61" s="8"/>
      <c r="PD61" s="7"/>
      <c r="PE61" s="2"/>
      <c r="PF61" s="2"/>
      <c r="PG61" s="81"/>
      <c r="PH61" s="8"/>
      <c r="PI61" s="7"/>
      <c r="PJ61" s="2"/>
      <c r="PK61" s="2"/>
      <c r="PL61" s="81"/>
      <c r="PM61" s="8"/>
      <c r="PN61" s="7"/>
      <c r="PO61" s="2"/>
      <c r="PP61" s="2"/>
      <c r="PQ61" s="81"/>
      <c r="PR61" s="8"/>
      <c r="PS61" s="7"/>
      <c r="PT61" s="2"/>
      <c r="PU61" s="2"/>
      <c r="PV61" s="81"/>
      <c r="PW61" s="8"/>
      <c r="PX61" s="7"/>
      <c r="PY61" s="2"/>
      <c r="PZ61" s="2"/>
      <c r="QA61" s="81"/>
      <c r="QB61" s="8"/>
      <c r="QC61" s="7"/>
      <c r="QD61" s="2"/>
      <c r="QE61" s="2"/>
      <c r="QF61" s="81"/>
      <c r="QG61" s="8"/>
      <c r="QH61" s="7"/>
      <c r="QI61" s="2"/>
      <c r="QJ61" s="2"/>
      <c r="QK61" s="81"/>
      <c r="QL61" s="8"/>
      <c r="QM61" s="7"/>
      <c r="QN61" s="2"/>
      <c r="QO61" s="2"/>
      <c r="QP61" s="81"/>
      <c r="QQ61" s="8"/>
      <c r="QR61" s="7"/>
      <c r="QS61" s="2"/>
      <c r="QT61" s="2"/>
      <c r="QU61" s="81"/>
      <c r="QV61" s="8"/>
      <c r="QW61" s="7"/>
      <c r="QX61" s="2"/>
      <c r="QY61" s="2"/>
      <c r="QZ61" s="81"/>
      <c r="RA61" s="8"/>
      <c r="RB61" s="7"/>
      <c r="RC61" s="2"/>
      <c r="RD61" s="2"/>
      <c r="RE61" s="81"/>
      <c r="RF61" s="8"/>
      <c r="RG61" s="7"/>
      <c r="RH61" s="2"/>
      <c r="RI61" s="2"/>
      <c r="RJ61" s="81"/>
      <c r="RK61" s="8"/>
      <c r="RL61" s="7"/>
      <c r="RM61" s="2"/>
      <c r="RN61" s="2"/>
      <c r="RO61" s="81"/>
      <c r="RP61" s="8"/>
      <c r="RQ61" s="7"/>
      <c r="RR61" s="2"/>
      <c r="RS61" s="2"/>
      <c r="RT61" s="81"/>
      <c r="RU61" s="8"/>
      <c r="RV61" s="7"/>
      <c r="RW61" s="2"/>
      <c r="RX61" s="2"/>
      <c r="RY61" s="81"/>
      <c r="RZ61" s="8"/>
      <c r="SA61" s="7"/>
      <c r="SB61" s="2"/>
      <c r="SC61" s="2"/>
      <c r="SD61" s="81"/>
      <c r="SE61" s="8"/>
      <c r="SF61" s="7"/>
      <c r="SG61" s="2"/>
      <c r="SH61" s="2"/>
      <c r="SI61" s="81"/>
      <c r="SJ61" s="8"/>
      <c r="SK61" s="7"/>
      <c r="SL61" s="2"/>
      <c r="SM61" s="2"/>
      <c r="SN61" s="81"/>
      <c r="SO61" s="8"/>
      <c r="SP61" s="7"/>
      <c r="SQ61" s="2"/>
      <c r="SR61" s="2"/>
      <c r="SS61" s="81"/>
      <c r="ST61" s="8"/>
      <c r="SU61" s="53"/>
      <c r="SV61" s="159"/>
      <c r="SW61" s="44"/>
      <c r="SX61" s="44"/>
      <c r="SY61" s="166"/>
      <c r="SZ61" s="8"/>
      <c r="TA61" s="53"/>
      <c r="TB61" s="159"/>
      <c r="TC61" s="44"/>
      <c r="TD61" s="44"/>
      <c r="TE61" s="166"/>
      <c r="TF61" s="8"/>
      <c r="TG61" s="53"/>
      <c r="TH61" s="159"/>
      <c r="TI61" s="44"/>
      <c r="TJ61" s="44"/>
      <c r="TK61" s="166"/>
      <c r="TL61" s="8"/>
      <c r="TM61" s="53"/>
      <c r="TN61" s="159"/>
      <c r="TO61" s="44"/>
      <c r="TP61" s="44"/>
      <c r="TQ61" s="166"/>
      <c r="TR61" s="8"/>
      <c r="TS61" s="53"/>
      <c r="TT61" s="159"/>
      <c r="TU61" s="44"/>
      <c r="TV61" s="44"/>
      <c r="TW61" s="166"/>
      <c r="TX61" s="8"/>
      <c r="TY61" s="53"/>
      <c r="TZ61" s="159"/>
      <c r="UA61" s="44"/>
      <c r="UB61" s="44"/>
      <c r="UC61" s="166"/>
      <c r="UD61" s="8"/>
      <c r="UE61" s="53"/>
      <c r="UF61" s="159"/>
      <c r="UG61" s="44"/>
      <c r="UH61" s="44"/>
      <c r="UI61" s="166"/>
      <c r="UJ61" s="8"/>
      <c r="UK61" s="53"/>
      <c r="UL61" s="159"/>
      <c r="UM61" s="44"/>
      <c r="UN61" s="44"/>
      <c r="UO61" s="166"/>
      <c r="UP61" s="8"/>
      <c r="UQ61" s="53"/>
      <c r="UR61" s="159"/>
      <c r="US61" s="44"/>
      <c r="UT61" s="44"/>
      <c r="UU61" s="166"/>
      <c r="UV61" s="8"/>
      <c r="UW61" s="53"/>
      <c r="UX61" s="159"/>
      <c r="UY61" s="44"/>
      <c r="UZ61" s="44"/>
      <c r="VA61" s="166"/>
      <c r="VB61" s="8"/>
      <c r="VC61" s="53"/>
      <c r="VD61" s="159"/>
      <c r="VE61" s="44"/>
      <c r="VF61" s="44"/>
      <c r="VG61" s="166"/>
      <c r="VH61" s="8"/>
      <c r="VI61" s="53"/>
      <c r="VJ61" s="159"/>
      <c r="VK61" s="44"/>
      <c r="VL61" s="44"/>
      <c r="VM61" s="166"/>
      <c r="VN61" s="8"/>
      <c r="VO61" s="53"/>
    </row>
    <row r="62" spans="2:587" s="1" customFormat="1" x14ac:dyDescent="0.2">
      <c r="C62" s="98" t="s">
        <v>18</v>
      </c>
      <c r="D62" s="37">
        <f>SUM(D59:D61)</f>
        <v>0.155</v>
      </c>
      <c r="E62" s="18"/>
      <c r="F62" s="38">
        <f>SUM(F59:F61)</f>
        <v>0.30475000000000002</v>
      </c>
      <c r="G62" s="55"/>
      <c r="H62" s="167">
        <f>SUM(H59:H61)</f>
        <v>113.78132118451026</v>
      </c>
      <c r="I62" s="42"/>
      <c r="J62" s="168">
        <f>SUM(J59:J61)</f>
        <v>257.87471526195901</v>
      </c>
      <c r="K62" s="169">
        <f>SUM(K59:K61)</f>
        <v>-423.36125833540075</v>
      </c>
      <c r="L62" s="23"/>
      <c r="M62" s="55"/>
      <c r="N62" s="167">
        <f>SUM(N59:N61)</f>
        <v>1998</v>
      </c>
      <c r="O62" s="42"/>
      <c r="P62" s="168">
        <f>SUM(P59:P61)</f>
        <v>4528.2800000000007</v>
      </c>
      <c r="Q62" s="169">
        <f>SUM(Q59:Q61)</f>
        <v>-7434.2236963696378</v>
      </c>
      <c r="R62" s="23"/>
      <c r="S62" s="55"/>
      <c r="T62" s="107">
        <f>SUM(T59:T61)</f>
        <v>228</v>
      </c>
      <c r="U62" s="18"/>
      <c r="V62" s="108">
        <f>SUM(V59:V61)</f>
        <v>466.36</v>
      </c>
      <c r="W62" s="109">
        <f>SUM(W59:W61)</f>
        <v>-813.59</v>
      </c>
      <c r="X62" s="23"/>
      <c r="Y62" s="107">
        <f>SUM(Y59:Y61)</f>
        <v>334</v>
      </c>
      <c r="Z62" s="18"/>
      <c r="AA62" s="108">
        <f>SUM(AA59:AA61)</f>
        <v>1118.9000000000001</v>
      </c>
      <c r="AB62" s="109">
        <f>SUM(AB59:AB61)</f>
        <v>-1996.5999999999997</v>
      </c>
      <c r="AC62" s="23"/>
      <c r="AD62" s="107">
        <f>SUM(AD59:AD61)</f>
        <v>239</v>
      </c>
      <c r="AE62" s="18"/>
      <c r="AF62" s="108">
        <f>SUM(AF59:AF61)</f>
        <v>488.90999999999997</v>
      </c>
      <c r="AG62" s="109">
        <f>SUM(AG59:AG61)</f>
        <v>-791.04000000000019</v>
      </c>
      <c r="AH62" s="23"/>
      <c r="AI62" s="107">
        <f>SUM(AI59:AI61)</f>
        <v>330</v>
      </c>
      <c r="AJ62" s="18"/>
      <c r="AK62" s="108">
        <f>SUM(AK59:AK61)</f>
        <v>676.5</v>
      </c>
      <c r="AL62" s="109">
        <f>SUM(AL59:AL61)</f>
        <v>-1121.5250000000001</v>
      </c>
      <c r="AM62" s="23"/>
      <c r="AN62" s="107">
        <f t="shared" ref="AN62" si="2684">SUM(AN59:AN61)</f>
        <v>275</v>
      </c>
      <c r="AO62" s="18"/>
      <c r="AP62" s="108">
        <f t="shared" ref="AP62:AQ62" si="2685">SUM(AP59:AP61)</f>
        <v>563.75</v>
      </c>
      <c r="AQ62" s="109">
        <f t="shared" si="2685"/>
        <v>-899.05000000000007</v>
      </c>
      <c r="AR62" s="23"/>
      <c r="AS62" s="107">
        <f t="shared" ref="AS62" si="2686">SUM(AS59:AS61)</f>
        <v>291</v>
      </c>
      <c r="AT62" s="18"/>
      <c r="AU62" s="108">
        <f t="shared" ref="AU62:AV62" si="2687">SUM(AU59:AU61)</f>
        <v>597.32999999999993</v>
      </c>
      <c r="AV62" s="109">
        <f t="shared" si="2687"/>
        <v>-828.9</v>
      </c>
      <c r="AW62" s="23"/>
      <c r="AX62" s="107">
        <f t="shared" ref="AX62" si="2688">SUM(AX59:AX61)</f>
        <v>301</v>
      </c>
      <c r="AY62" s="18"/>
      <c r="AZ62" s="108">
        <f t="shared" ref="AZ62:BA62" si="2689">SUM(AZ59:AZ61)</f>
        <v>616.53</v>
      </c>
      <c r="BA62" s="109">
        <f t="shared" si="2689"/>
        <v>-1010.8350000000002</v>
      </c>
      <c r="BB62" s="23"/>
      <c r="BC62" s="107">
        <f t="shared" ref="BC62" si="2690">SUM(BC59:BC61)</f>
        <v>0</v>
      </c>
      <c r="BD62" s="18"/>
      <c r="BE62" s="108">
        <f t="shared" ref="BE62:BF62" si="2691">SUM(BE59:BE61)</f>
        <v>0</v>
      </c>
      <c r="BF62" s="109">
        <f t="shared" si="2691"/>
        <v>0</v>
      </c>
      <c r="BG62" s="23"/>
      <c r="BH62" s="107">
        <f t="shared" ref="BH62" si="2692">SUM(BH59:BH61)</f>
        <v>0</v>
      </c>
      <c r="BI62" s="18"/>
      <c r="BJ62" s="108">
        <f t="shared" ref="BJ62:BK62" si="2693">SUM(BJ59:BJ61)</f>
        <v>0</v>
      </c>
      <c r="BK62" s="109">
        <f t="shared" si="2693"/>
        <v>0</v>
      </c>
      <c r="BL62" s="23"/>
      <c r="BM62" s="107">
        <f t="shared" ref="BM62" si="2694">SUM(BM59:BM61)</f>
        <v>0</v>
      </c>
      <c r="BN62" s="18"/>
      <c r="BO62" s="108">
        <f t="shared" ref="BO62:BP62" si="2695">SUM(BO59:BO61)</f>
        <v>0</v>
      </c>
      <c r="BP62" s="109">
        <f t="shared" si="2695"/>
        <v>0</v>
      </c>
      <c r="BQ62" s="23"/>
      <c r="BR62" s="107">
        <f t="shared" ref="BR62" si="2696">SUM(BR59:BR61)</f>
        <v>0</v>
      </c>
      <c r="BS62" s="18"/>
      <c r="BT62" s="108">
        <f t="shared" ref="BT62:BU62" si="2697">SUM(BT59:BT61)</f>
        <v>0</v>
      </c>
      <c r="BU62" s="109">
        <f t="shared" si="2697"/>
        <v>0</v>
      </c>
      <c r="BV62" s="23"/>
      <c r="BW62" s="107">
        <f t="shared" ref="BW62" si="2698">SUM(BW59:BW61)</f>
        <v>0</v>
      </c>
      <c r="BX62" s="18"/>
      <c r="BY62" s="108">
        <f t="shared" ref="BY62:BZ62" si="2699">SUM(BY59:BY61)</f>
        <v>0</v>
      </c>
      <c r="BZ62" s="109">
        <f t="shared" si="2699"/>
        <v>0</v>
      </c>
      <c r="CA62" s="23"/>
      <c r="CB62" s="107">
        <f t="shared" ref="CB62" si="2700">SUM(CB59:CB61)</f>
        <v>0</v>
      </c>
      <c r="CC62" s="18"/>
      <c r="CD62" s="108">
        <f t="shared" ref="CD62:CE62" si="2701">SUM(CD59:CD61)</f>
        <v>0</v>
      </c>
      <c r="CE62" s="109">
        <f t="shared" si="2701"/>
        <v>0</v>
      </c>
      <c r="CF62" s="23"/>
      <c r="CG62" s="107">
        <f t="shared" ref="CG62" si="2702">SUM(CG59:CG61)</f>
        <v>0</v>
      </c>
      <c r="CH62" s="18"/>
      <c r="CI62" s="108">
        <f t="shared" ref="CI62:CJ62" si="2703">SUM(CI59:CI61)</f>
        <v>0</v>
      </c>
      <c r="CJ62" s="109">
        <f t="shared" si="2703"/>
        <v>0</v>
      </c>
      <c r="CK62" s="23"/>
      <c r="CL62" s="107">
        <f t="shared" ref="CL62" si="2704">SUM(CL59:CL61)</f>
        <v>0</v>
      </c>
      <c r="CM62" s="18"/>
      <c r="CN62" s="108">
        <f t="shared" ref="CN62:CO62" si="2705">SUM(CN59:CN61)</f>
        <v>0</v>
      </c>
      <c r="CO62" s="109">
        <f t="shared" si="2705"/>
        <v>0</v>
      </c>
      <c r="CP62" s="23"/>
      <c r="CQ62" s="107">
        <f t="shared" ref="CQ62" si="2706">SUM(CQ59:CQ61)</f>
        <v>0</v>
      </c>
      <c r="CR62" s="18"/>
      <c r="CS62" s="108">
        <f t="shared" ref="CS62:CT62" si="2707">SUM(CS59:CS61)</f>
        <v>0</v>
      </c>
      <c r="CT62" s="109">
        <f t="shared" si="2707"/>
        <v>0</v>
      </c>
      <c r="CU62" s="23"/>
      <c r="CV62" s="107">
        <f t="shared" ref="CV62" si="2708">SUM(CV59:CV61)</f>
        <v>0</v>
      </c>
      <c r="CW62" s="18"/>
      <c r="CX62" s="108">
        <f t="shared" ref="CX62:CY62" si="2709">SUM(CX59:CX61)</f>
        <v>0</v>
      </c>
      <c r="CY62" s="109">
        <f t="shared" si="2709"/>
        <v>0</v>
      </c>
      <c r="CZ62" s="23"/>
      <c r="DA62" s="107">
        <f t="shared" ref="DA62" si="2710">SUM(DA59:DA61)</f>
        <v>0</v>
      </c>
      <c r="DB62" s="18"/>
      <c r="DC62" s="108">
        <f t="shared" ref="DC62:DD62" si="2711">SUM(DC59:DC61)</f>
        <v>0</v>
      </c>
      <c r="DD62" s="109">
        <f t="shared" si="2711"/>
        <v>0</v>
      </c>
      <c r="DE62" s="23"/>
      <c r="DF62" s="107">
        <f t="shared" ref="DF62" si="2712">SUM(DF59:DF61)</f>
        <v>0</v>
      </c>
      <c r="DG62" s="18"/>
      <c r="DH62" s="108">
        <f t="shared" ref="DH62:DI62" si="2713">SUM(DH59:DH61)</f>
        <v>0</v>
      </c>
      <c r="DI62" s="109">
        <f t="shared" si="2713"/>
        <v>0</v>
      </c>
      <c r="DJ62" s="23"/>
      <c r="DK62" s="107">
        <f t="shared" ref="DK62" si="2714">SUM(DK59:DK61)</f>
        <v>0</v>
      </c>
      <c r="DL62" s="18"/>
      <c r="DM62" s="108">
        <f t="shared" ref="DM62:DN62" si="2715">SUM(DM59:DM61)</f>
        <v>0</v>
      </c>
      <c r="DN62" s="109">
        <f t="shared" si="2715"/>
        <v>0</v>
      </c>
      <c r="DO62" s="23"/>
      <c r="DP62" s="107">
        <f t="shared" ref="DP62" si="2716">SUM(DP59:DP61)</f>
        <v>0</v>
      </c>
      <c r="DQ62" s="18"/>
      <c r="DR62" s="108">
        <f t="shared" ref="DR62:DS62" si="2717">SUM(DR59:DR61)</f>
        <v>0</v>
      </c>
      <c r="DS62" s="109">
        <f t="shared" si="2717"/>
        <v>0</v>
      </c>
      <c r="DT62" s="23"/>
      <c r="DU62" s="107">
        <f t="shared" ref="DU62" si="2718">SUM(DU59:DU61)</f>
        <v>0</v>
      </c>
      <c r="DV62" s="18"/>
      <c r="DW62" s="108">
        <f t="shared" ref="DW62:DX62" si="2719">SUM(DW59:DW61)</f>
        <v>0</v>
      </c>
      <c r="DX62" s="109">
        <f t="shared" si="2719"/>
        <v>0</v>
      </c>
      <c r="DY62" s="23"/>
      <c r="DZ62" s="107">
        <f t="shared" ref="DZ62" si="2720">SUM(DZ59:DZ61)</f>
        <v>0</v>
      </c>
      <c r="EA62" s="18"/>
      <c r="EB62" s="108">
        <f t="shared" ref="EB62:EC62" si="2721">SUM(EB59:EB61)</f>
        <v>0</v>
      </c>
      <c r="EC62" s="109">
        <f t="shared" si="2721"/>
        <v>0</v>
      </c>
      <c r="ED62" s="23"/>
      <c r="EE62" s="107">
        <f t="shared" ref="EE62" si="2722">SUM(EE59:EE61)</f>
        <v>0</v>
      </c>
      <c r="EF62" s="18"/>
      <c r="EG62" s="108">
        <f t="shared" ref="EG62:EH62" si="2723">SUM(EG59:EG61)</f>
        <v>0</v>
      </c>
      <c r="EH62" s="109">
        <f t="shared" si="2723"/>
        <v>0</v>
      </c>
      <c r="EI62" s="23"/>
      <c r="EJ62" s="107">
        <f t="shared" ref="EJ62" si="2724">SUM(EJ59:EJ61)</f>
        <v>0</v>
      </c>
      <c r="EK62" s="18"/>
      <c r="EL62" s="108">
        <f t="shared" ref="EL62:EM62" si="2725">SUM(EL59:EL61)</f>
        <v>0</v>
      </c>
      <c r="EM62" s="109">
        <f t="shared" si="2725"/>
        <v>0</v>
      </c>
      <c r="EN62" s="23"/>
      <c r="EO62" s="107">
        <f t="shared" ref="EO62" si="2726">SUM(EO59:EO61)</f>
        <v>0</v>
      </c>
      <c r="EP62" s="18"/>
      <c r="EQ62" s="108">
        <f t="shared" ref="EQ62:ER62" si="2727">SUM(EQ59:EQ61)</f>
        <v>0</v>
      </c>
      <c r="ER62" s="109">
        <f t="shared" si="2727"/>
        <v>0</v>
      </c>
      <c r="ES62" s="23"/>
      <c r="ET62" s="107">
        <f t="shared" ref="ET62" si="2728">SUM(ET59:ET61)</f>
        <v>0</v>
      </c>
      <c r="EU62" s="18"/>
      <c r="EV62" s="108">
        <f t="shared" ref="EV62:EW62" si="2729">SUM(EV59:EV61)</f>
        <v>0</v>
      </c>
      <c r="EW62" s="109">
        <f t="shared" si="2729"/>
        <v>0</v>
      </c>
      <c r="EX62" s="23"/>
      <c r="EY62" s="107">
        <f t="shared" ref="EY62" si="2730">SUM(EY59:EY61)</f>
        <v>0</v>
      </c>
      <c r="EZ62" s="18"/>
      <c r="FA62" s="108">
        <f t="shared" ref="FA62:FB62" si="2731">SUM(FA59:FA61)</f>
        <v>0</v>
      </c>
      <c r="FB62" s="109">
        <f t="shared" si="2731"/>
        <v>0</v>
      </c>
      <c r="FC62" s="23"/>
      <c r="FD62" s="107">
        <f t="shared" ref="FD62" si="2732">SUM(FD59:FD61)</f>
        <v>0</v>
      </c>
      <c r="FE62" s="18"/>
      <c r="FF62" s="108">
        <f t="shared" ref="FF62:FG62" si="2733">SUM(FF59:FF61)</f>
        <v>0</v>
      </c>
      <c r="FG62" s="109">
        <f t="shared" si="2733"/>
        <v>0</v>
      </c>
      <c r="FH62" s="23"/>
      <c r="FI62" s="107">
        <f t="shared" ref="FI62" si="2734">SUM(FI59:FI61)</f>
        <v>0</v>
      </c>
      <c r="FJ62" s="18"/>
      <c r="FK62" s="108">
        <f t="shared" ref="FK62:FL62" si="2735">SUM(FK59:FK61)</f>
        <v>0</v>
      </c>
      <c r="FL62" s="109">
        <f t="shared" si="2735"/>
        <v>0</v>
      </c>
      <c r="FM62" s="23"/>
      <c r="FN62" s="107">
        <f t="shared" ref="FN62" si="2736">SUM(FN59:FN61)</f>
        <v>0</v>
      </c>
      <c r="FO62" s="18"/>
      <c r="FP62" s="108">
        <f t="shared" ref="FP62:FQ62" si="2737">SUM(FP59:FP61)</f>
        <v>0</v>
      </c>
      <c r="FQ62" s="109">
        <f t="shared" si="2737"/>
        <v>0</v>
      </c>
      <c r="FR62" s="23"/>
      <c r="FS62" s="107">
        <f t="shared" ref="FS62" si="2738">SUM(FS59:FS61)</f>
        <v>0</v>
      </c>
      <c r="FT62" s="18"/>
      <c r="FU62" s="108">
        <f t="shared" ref="FU62:FV62" si="2739">SUM(FU59:FU61)</f>
        <v>0</v>
      </c>
      <c r="FV62" s="109">
        <f t="shared" si="2739"/>
        <v>0</v>
      </c>
      <c r="FW62" s="23"/>
      <c r="FX62" s="107">
        <f t="shared" ref="FX62" si="2740">SUM(FX59:FX61)</f>
        <v>0</v>
      </c>
      <c r="FY62" s="18"/>
      <c r="FZ62" s="108">
        <f t="shared" ref="FZ62:GA62" si="2741">SUM(FZ59:FZ61)</f>
        <v>0</v>
      </c>
      <c r="GA62" s="109">
        <f t="shared" si="2741"/>
        <v>0</v>
      </c>
      <c r="GB62" s="23"/>
      <c r="GC62" s="107">
        <f t="shared" ref="GC62" si="2742">SUM(GC59:GC61)</f>
        <v>0</v>
      </c>
      <c r="GD62" s="18"/>
      <c r="GE62" s="108">
        <f t="shared" ref="GE62:GF62" si="2743">SUM(GE59:GE61)</f>
        <v>0</v>
      </c>
      <c r="GF62" s="109">
        <f t="shared" si="2743"/>
        <v>0</v>
      </c>
      <c r="GG62" s="23"/>
      <c r="GH62" s="107">
        <f t="shared" ref="GH62" si="2744">SUM(GH59:GH61)</f>
        <v>0</v>
      </c>
      <c r="GI62" s="18"/>
      <c r="GJ62" s="108">
        <f t="shared" ref="GJ62:GK62" si="2745">SUM(GJ59:GJ61)</f>
        <v>0</v>
      </c>
      <c r="GK62" s="109">
        <f t="shared" si="2745"/>
        <v>0</v>
      </c>
      <c r="GL62" s="23"/>
      <c r="GM62" s="107">
        <f t="shared" ref="GM62" si="2746">SUM(GM59:GM61)</f>
        <v>0</v>
      </c>
      <c r="GN62" s="18"/>
      <c r="GO62" s="108">
        <f t="shared" ref="GO62:GP62" si="2747">SUM(GO59:GO61)</f>
        <v>0</v>
      </c>
      <c r="GP62" s="109">
        <f t="shared" si="2747"/>
        <v>0</v>
      </c>
      <c r="GQ62" s="23"/>
      <c r="GR62" s="107">
        <f t="shared" ref="GR62" si="2748">SUM(GR59:GR61)</f>
        <v>0</v>
      </c>
      <c r="GS62" s="18"/>
      <c r="GT62" s="108">
        <f t="shared" ref="GT62:GU62" si="2749">SUM(GT59:GT61)</f>
        <v>0</v>
      </c>
      <c r="GU62" s="109">
        <f t="shared" si="2749"/>
        <v>0</v>
      </c>
      <c r="GV62" s="23"/>
      <c r="GW62" s="107">
        <f t="shared" ref="GW62" si="2750">SUM(GW59:GW61)</f>
        <v>0</v>
      </c>
      <c r="GX62" s="18"/>
      <c r="GY62" s="108">
        <f t="shared" ref="GY62:GZ62" si="2751">SUM(GY59:GY61)</f>
        <v>0</v>
      </c>
      <c r="GZ62" s="109">
        <f t="shared" si="2751"/>
        <v>0</v>
      </c>
      <c r="HA62" s="23"/>
      <c r="HB62" s="107">
        <f t="shared" ref="HB62" si="2752">SUM(HB59:HB61)</f>
        <v>0</v>
      </c>
      <c r="HC62" s="18"/>
      <c r="HD62" s="108">
        <f t="shared" ref="HD62:HE62" si="2753">SUM(HD59:HD61)</f>
        <v>0</v>
      </c>
      <c r="HE62" s="109">
        <f t="shared" si="2753"/>
        <v>0</v>
      </c>
      <c r="HF62" s="23"/>
      <c r="HG62" s="107">
        <f t="shared" ref="HG62" si="2754">SUM(HG59:HG61)</f>
        <v>0</v>
      </c>
      <c r="HH62" s="18"/>
      <c r="HI62" s="108">
        <f t="shared" ref="HI62:HJ62" si="2755">SUM(HI59:HI61)</f>
        <v>0</v>
      </c>
      <c r="HJ62" s="109">
        <f t="shared" si="2755"/>
        <v>0</v>
      </c>
      <c r="HK62" s="23"/>
      <c r="HL62" s="107">
        <f t="shared" ref="HL62" si="2756">SUM(HL59:HL61)</f>
        <v>0</v>
      </c>
      <c r="HM62" s="18"/>
      <c r="HN62" s="108">
        <f t="shared" ref="HN62:HO62" si="2757">SUM(HN59:HN61)</f>
        <v>0</v>
      </c>
      <c r="HO62" s="109">
        <f t="shared" si="2757"/>
        <v>0</v>
      </c>
      <c r="HP62" s="23"/>
      <c r="HQ62" s="107">
        <f t="shared" ref="HQ62" si="2758">SUM(HQ59:HQ61)</f>
        <v>0</v>
      </c>
      <c r="HR62" s="18"/>
      <c r="HS62" s="108">
        <f t="shared" ref="HS62:HT62" si="2759">SUM(HS59:HS61)</f>
        <v>0</v>
      </c>
      <c r="HT62" s="109">
        <f t="shared" si="2759"/>
        <v>0</v>
      </c>
      <c r="HU62" s="23"/>
      <c r="HV62" s="107">
        <f t="shared" ref="HV62" si="2760">SUM(HV59:HV61)</f>
        <v>0</v>
      </c>
      <c r="HW62" s="18"/>
      <c r="HX62" s="108">
        <f t="shared" ref="HX62:HY62" si="2761">SUM(HX59:HX61)</f>
        <v>0</v>
      </c>
      <c r="HY62" s="109">
        <f t="shared" si="2761"/>
        <v>0</v>
      </c>
      <c r="HZ62" s="23"/>
      <c r="IA62" s="107">
        <f t="shared" ref="IA62" si="2762">SUM(IA59:IA61)</f>
        <v>0</v>
      </c>
      <c r="IB62" s="18"/>
      <c r="IC62" s="108">
        <f t="shared" ref="IC62:ID62" si="2763">SUM(IC59:IC61)</f>
        <v>0</v>
      </c>
      <c r="ID62" s="109">
        <f t="shared" si="2763"/>
        <v>0</v>
      </c>
      <c r="IE62" s="23"/>
      <c r="IF62" s="107">
        <f t="shared" ref="IF62" si="2764">SUM(IF59:IF61)</f>
        <v>0</v>
      </c>
      <c r="IG62" s="18"/>
      <c r="IH62" s="108">
        <f t="shared" ref="IH62:II62" si="2765">SUM(IH59:IH61)</f>
        <v>0</v>
      </c>
      <c r="II62" s="109">
        <f t="shared" si="2765"/>
        <v>0</v>
      </c>
      <c r="IJ62" s="23"/>
      <c r="IK62" s="107">
        <f t="shared" ref="IK62" si="2766">SUM(IK59:IK61)</f>
        <v>0</v>
      </c>
      <c r="IL62" s="18"/>
      <c r="IM62" s="108">
        <f t="shared" ref="IM62:IN62" si="2767">SUM(IM59:IM61)</f>
        <v>0</v>
      </c>
      <c r="IN62" s="109">
        <f t="shared" si="2767"/>
        <v>0</v>
      </c>
      <c r="IO62" s="23"/>
      <c r="IP62" s="107">
        <f t="shared" ref="IP62" si="2768">SUM(IP59:IP61)</f>
        <v>0</v>
      </c>
      <c r="IQ62" s="18"/>
      <c r="IR62" s="108">
        <f t="shared" ref="IR62:IS62" si="2769">SUM(IR59:IR61)</f>
        <v>0</v>
      </c>
      <c r="IS62" s="109">
        <f t="shared" si="2769"/>
        <v>0</v>
      </c>
      <c r="IT62" s="23"/>
      <c r="IU62" s="107">
        <f t="shared" ref="IU62" si="2770">SUM(IU59:IU61)</f>
        <v>0</v>
      </c>
      <c r="IV62" s="18"/>
      <c r="IW62" s="108">
        <f t="shared" ref="IW62:IX62" si="2771">SUM(IW59:IW61)</f>
        <v>0</v>
      </c>
      <c r="IX62" s="109">
        <f t="shared" si="2771"/>
        <v>0</v>
      </c>
      <c r="IY62" s="23"/>
      <c r="IZ62" s="107">
        <f t="shared" ref="IZ62" si="2772">SUM(IZ59:IZ61)</f>
        <v>0</v>
      </c>
      <c r="JA62" s="18"/>
      <c r="JB62" s="108">
        <f t="shared" ref="JB62:JC62" si="2773">SUM(JB59:JB61)</f>
        <v>0</v>
      </c>
      <c r="JC62" s="109">
        <f t="shared" si="2773"/>
        <v>0</v>
      </c>
      <c r="JD62" s="23"/>
      <c r="JE62" s="107">
        <f t="shared" ref="JE62" si="2774">SUM(JE59:JE61)</f>
        <v>0</v>
      </c>
      <c r="JF62" s="18"/>
      <c r="JG62" s="108">
        <f t="shared" ref="JG62:JH62" si="2775">SUM(JG59:JG61)</f>
        <v>0</v>
      </c>
      <c r="JH62" s="109">
        <f t="shared" si="2775"/>
        <v>0</v>
      </c>
      <c r="JI62" s="23"/>
      <c r="JJ62" s="107">
        <f t="shared" ref="JJ62" si="2776">SUM(JJ59:JJ61)</f>
        <v>0</v>
      </c>
      <c r="JK62" s="18"/>
      <c r="JL62" s="108">
        <f t="shared" ref="JL62:JM62" si="2777">SUM(JL59:JL61)</f>
        <v>0</v>
      </c>
      <c r="JM62" s="109">
        <f t="shared" si="2777"/>
        <v>0</v>
      </c>
      <c r="JN62" s="23"/>
      <c r="JO62" s="107">
        <f t="shared" ref="JO62" si="2778">SUM(JO59:JO61)</f>
        <v>0</v>
      </c>
      <c r="JP62" s="18"/>
      <c r="JQ62" s="108">
        <f t="shared" ref="JQ62:JR62" si="2779">SUM(JQ59:JQ61)</f>
        <v>0</v>
      </c>
      <c r="JR62" s="109">
        <f t="shared" si="2779"/>
        <v>0</v>
      </c>
      <c r="JS62" s="23"/>
      <c r="JT62" s="107">
        <f t="shared" ref="JT62" si="2780">SUM(JT59:JT61)</f>
        <v>0</v>
      </c>
      <c r="JU62" s="18"/>
      <c r="JV62" s="108">
        <f t="shared" ref="JV62:JW62" si="2781">SUM(JV59:JV61)</f>
        <v>0</v>
      </c>
      <c r="JW62" s="109">
        <f t="shared" si="2781"/>
        <v>0</v>
      </c>
      <c r="JX62" s="23"/>
      <c r="JY62" s="107">
        <f t="shared" ref="JY62" si="2782">SUM(JY59:JY61)</f>
        <v>0</v>
      </c>
      <c r="JZ62" s="18"/>
      <c r="KA62" s="108">
        <f t="shared" ref="KA62:KB62" si="2783">SUM(KA59:KA61)</f>
        <v>0</v>
      </c>
      <c r="KB62" s="109">
        <f t="shared" si="2783"/>
        <v>0</v>
      </c>
      <c r="KC62" s="23"/>
      <c r="KD62" s="107">
        <f t="shared" ref="KD62" si="2784">SUM(KD59:KD61)</f>
        <v>0</v>
      </c>
      <c r="KE62" s="18"/>
      <c r="KF62" s="108">
        <f t="shared" ref="KF62:KG62" si="2785">SUM(KF59:KF61)</f>
        <v>0</v>
      </c>
      <c r="KG62" s="109">
        <f t="shared" si="2785"/>
        <v>0</v>
      </c>
      <c r="KH62" s="23"/>
      <c r="KI62" s="107">
        <f t="shared" ref="KI62" si="2786">SUM(KI59:KI61)</f>
        <v>0</v>
      </c>
      <c r="KJ62" s="18"/>
      <c r="KK62" s="108">
        <f t="shared" ref="KK62:KL62" si="2787">SUM(KK59:KK61)</f>
        <v>0</v>
      </c>
      <c r="KL62" s="109">
        <f t="shared" si="2787"/>
        <v>0</v>
      </c>
      <c r="KM62" s="23"/>
      <c r="KN62" s="107">
        <f t="shared" ref="KN62" si="2788">SUM(KN59:KN61)</f>
        <v>0</v>
      </c>
      <c r="KO62" s="18"/>
      <c r="KP62" s="108">
        <f t="shared" ref="KP62:KQ62" si="2789">SUM(KP59:KP61)</f>
        <v>0</v>
      </c>
      <c r="KQ62" s="109">
        <f t="shared" si="2789"/>
        <v>0</v>
      </c>
      <c r="KR62" s="23"/>
      <c r="KS62" s="107">
        <f t="shared" ref="KS62" si="2790">SUM(KS59:KS61)</f>
        <v>0</v>
      </c>
      <c r="KT62" s="18"/>
      <c r="KU62" s="108">
        <f t="shared" ref="KU62:KV62" si="2791">SUM(KU59:KU61)</f>
        <v>0</v>
      </c>
      <c r="KV62" s="109">
        <f t="shared" si="2791"/>
        <v>0</v>
      </c>
      <c r="KW62" s="23"/>
      <c r="KX62" s="107">
        <f t="shared" ref="KX62" si="2792">SUM(KX59:KX61)</f>
        <v>0</v>
      </c>
      <c r="KY62" s="18"/>
      <c r="KZ62" s="108">
        <f t="shared" ref="KZ62:LA62" si="2793">SUM(KZ59:KZ61)</f>
        <v>0</v>
      </c>
      <c r="LA62" s="109">
        <f t="shared" si="2793"/>
        <v>0</v>
      </c>
      <c r="LB62" s="23"/>
      <c r="LC62" s="107">
        <f t="shared" ref="LC62" si="2794">SUM(LC59:LC61)</f>
        <v>0</v>
      </c>
      <c r="LD62" s="18"/>
      <c r="LE62" s="108">
        <f t="shared" ref="LE62:LF62" si="2795">SUM(LE59:LE61)</f>
        <v>0</v>
      </c>
      <c r="LF62" s="109">
        <f t="shared" si="2795"/>
        <v>0</v>
      </c>
      <c r="LG62" s="23"/>
      <c r="LH62" s="107">
        <f t="shared" ref="LH62" si="2796">SUM(LH59:LH61)</f>
        <v>0</v>
      </c>
      <c r="LI62" s="18"/>
      <c r="LJ62" s="108">
        <f t="shared" ref="LJ62:LK62" si="2797">SUM(LJ59:LJ61)</f>
        <v>0</v>
      </c>
      <c r="LK62" s="109">
        <f t="shared" si="2797"/>
        <v>0</v>
      </c>
      <c r="LL62" s="23"/>
      <c r="LM62" s="107">
        <f t="shared" ref="LM62" si="2798">SUM(LM59:LM61)</f>
        <v>0</v>
      </c>
      <c r="LN62" s="18"/>
      <c r="LO62" s="108">
        <f t="shared" ref="LO62:LP62" si="2799">SUM(LO59:LO61)</f>
        <v>0</v>
      </c>
      <c r="LP62" s="109">
        <f t="shared" si="2799"/>
        <v>0</v>
      </c>
      <c r="LQ62" s="23"/>
      <c r="LR62" s="107">
        <f t="shared" ref="LR62" si="2800">SUM(LR59:LR61)</f>
        <v>0</v>
      </c>
      <c r="LS62" s="18"/>
      <c r="LT62" s="108">
        <f t="shared" ref="LT62:LU62" si="2801">SUM(LT59:LT61)</f>
        <v>0</v>
      </c>
      <c r="LU62" s="109">
        <f t="shared" si="2801"/>
        <v>0</v>
      </c>
      <c r="LV62" s="23"/>
      <c r="LW62" s="107">
        <f t="shared" ref="LW62" si="2802">SUM(LW59:LW61)</f>
        <v>0</v>
      </c>
      <c r="LX62" s="18"/>
      <c r="LY62" s="108">
        <f t="shared" ref="LY62:LZ62" si="2803">SUM(LY59:LY61)</f>
        <v>0</v>
      </c>
      <c r="LZ62" s="109">
        <f t="shared" si="2803"/>
        <v>0</v>
      </c>
      <c r="MA62" s="23"/>
      <c r="MB62" s="107">
        <f t="shared" ref="MB62" si="2804">SUM(MB59:MB61)</f>
        <v>0</v>
      </c>
      <c r="MC62" s="18"/>
      <c r="MD62" s="108">
        <f t="shared" ref="MD62:ME62" si="2805">SUM(MD59:MD61)</f>
        <v>0</v>
      </c>
      <c r="ME62" s="109">
        <f t="shared" si="2805"/>
        <v>0</v>
      </c>
      <c r="MF62" s="23"/>
      <c r="MG62" s="107">
        <f t="shared" ref="MG62" si="2806">SUM(MG59:MG61)</f>
        <v>0</v>
      </c>
      <c r="MH62" s="18"/>
      <c r="MI62" s="108">
        <f t="shared" ref="MI62:MJ62" si="2807">SUM(MI59:MI61)</f>
        <v>0</v>
      </c>
      <c r="MJ62" s="109">
        <f t="shared" si="2807"/>
        <v>0</v>
      </c>
      <c r="MK62" s="23"/>
      <c r="ML62" s="107">
        <f t="shared" ref="ML62" si="2808">SUM(ML59:ML61)</f>
        <v>0</v>
      </c>
      <c r="MM62" s="18"/>
      <c r="MN62" s="108">
        <f t="shared" ref="MN62:MO62" si="2809">SUM(MN59:MN61)</f>
        <v>0</v>
      </c>
      <c r="MO62" s="109">
        <f t="shared" si="2809"/>
        <v>0</v>
      </c>
      <c r="MP62" s="23"/>
      <c r="MQ62" s="107">
        <f t="shared" ref="MQ62" si="2810">SUM(MQ59:MQ61)</f>
        <v>0</v>
      </c>
      <c r="MR62" s="18"/>
      <c r="MS62" s="108">
        <f t="shared" ref="MS62:MT62" si="2811">SUM(MS59:MS61)</f>
        <v>0</v>
      </c>
      <c r="MT62" s="109">
        <f t="shared" si="2811"/>
        <v>0</v>
      </c>
      <c r="MU62" s="23"/>
      <c r="MV62" s="107">
        <f t="shared" ref="MV62" si="2812">SUM(MV59:MV61)</f>
        <v>0</v>
      </c>
      <c r="MW62" s="18"/>
      <c r="MX62" s="108">
        <f t="shared" ref="MX62:MY62" si="2813">SUM(MX59:MX61)</f>
        <v>0</v>
      </c>
      <c r="MY62" s="109">
        <f t="shared" si="2813"/>
        <v>0</v>
      </c>
      <c r="MZ62" s="23"/>
      <c r="NA62" s="107">
        <f t="shared" ref="NA62" si="2814">SUM(NA59:NA61)</f>
        <v>0</v>
      </c>
      <c r="NB62" s="18"/>
      <c r="NC62" s="108">
        <f t="shared" ref="NC62:ND62" si="2815">SUM(NC59:NC61)</f>
        <v>0</v>
      </c>
      <c r="ND62" s="109">
        <f t="shared" si="2815"/>
        <v>0</v>
      </c>
      <c r="NE62" s="23"/>
      <c r="NF62" s="107">
        <f t="shared" ref="NF62" si="2816">SUM(NF59:NF61)</f>
        <v>0</v>
      </c>
      <c r="NG62" s="18"/>
      <c r="NH62" s="108">
        <f t="shared" ref="NH62:NI62" si="2817">SUM(NH59:NH61)</f>
        <v>0</v>
      </c>
      <c r="NI62" s="109">
        <f t="shared" si="2817"/>
        <v>0</v>
      </c>
      <c r="NJ62" s="23"/>
      <c r="NK62" s="107">
        <f t="shared" ref="NK62" si="2818">SUM(NK59:NK61)</f>
        <v>0</v>
      </c>
      <c r="NL62" s="18"/>
      <c r="NM62" s="108">
        <f t="shared" ref="NM62:NN62" si="2819">SUM(NM59:NM61)</f>
        <v>0</v>
      </c>
      <c r="NN62" s="109">
        <f t="shared" si="2819"/>
        <v>0</v>
      </c>
      <c r="NO62" s="23"/>
      <c r="NP62" s="107">
        <f t="shared" ref="NP62" si="2820">SUM(NP59:NP61)</f>
        <v>0</v>
      </c>
      <c r="NQ62" s="18"/>
      <c r="NR62" s="108">
        <f t="shared" ref="NR62:NS62" si="2821">SUM(NR59:NR61)</f>
        <v>0</v>
      </c>
      <c r="NS62" s="109">
        <f t="shared" si="2821"/>
        <v>0</v>
      </c>
      <c r="NT62" s="23"/>
      <c r="NU62" s="107">
        <f t="shared" ref="NU62" si="2822">SUM(NU59:NU61)</f>
        <v>0</v>
      </c>
      <c r="NV62" s="18"/>
      <c r="NW62" s="108">
        <f t="shared" ref="NW62:NX62" si="2823">SUM(NW59:NW61)</f>
        <v>0</v>
      </c>
      <c r="NX62" s="109">
        <f t="shared" si="2823"/>
        <v>0</v>
      </c>
      <c r="NY62" s="23"/>
      <c r="NZ62" s="107">
        <f t="shared" ref="NZ62" si="2824">SUM(NZ59:NZ61)</f>
        <v>0</v>
      </c>
      <c r="OA62" s="18"/>
      <c r="OB62" s="108">
        <f t="shared" ref="OB62:OC62" si="2825">SUM(OB59:OB61)</f>
        <v>0</v>
      </c>
      <c r="OC62" s="109">
        <f t="shared" si="2825"/>
        <v>0</v>
      </c>
      <c r="OD62" s="23"/>
      <c r="OE62" s="107">
        <f t="shared" ref="OE62" si="2826">SUM(OE59:OE61)</f>
        <v>0</v>
      </c>
      <c r="OF62" s="18"/>
      <c r="OG62" s="108">
        <f t="shared" ref="OG62:OH62" si="2827">SUM(OG59:OG61)</f>
        <v>0</v>
      </c>
      <c r="OH62" s="109">
        <f t="shared" si="2827"/>
        <v>0</v>
      </c>
      <c r="OI62" s="23"/>
      <c r="OJ62" s="107">
        <f t="shared" ref="OJ62" si="2828">SUM(OJ59:OJ61)</f>
        <v>0</v>
      </c>
      <c r="OK62" s="18"/>
      <c r="OL62" s="108">
        <f t="shared" ref="OL62:OM62" si="2829">SUM(OL59:OL61)</f>
        <v>0</v>
      </c>
      <c r="OM62" s="109">
        <f t="shared" si="2829"/>
        <v>0</v>
      </c>
      <c r="ON62" s="23"/>
      <c r="OO62" s="107">
        <f t="shared" ref="OO62" si="2830">SUM(OO59:OO61)</f>
        <v>0</v>
      </c>
      <c r="OP62" s="18"/>
      <c r="OQ62" s="108">
        <f t="shared" ref="OQ62:OR62" si="2831">SUM(OQ59:OQ61)</f>
        <v>0</v>
      </c>
      <c r="OR62" s="109">
        <f t="shared" si="2831"/>
        <v>0</v>
      </c>
      <c r="OS62" s="23"/>
      <c r="OT62" s="107">
        <f t="shared" ref="OT62" si="2832">SUM(OT59:OT61)</f>
        <v>0</v>
      </c>
      <c r="OU62" s="18"/>
      <c r="OV62" s="108">
        <f t="shared" ref="OV62:OW62" si="2833">SUM(OV59:OV61)</f>
        <v>0</v>
      </c>
      <c r="OW62" s="109">
        <f t="shared" si="2833"/>
        <v>0</v>
      </c>
      <c r="OX62" s="23"/>
      <c r="OY62" s="107">
        <f t="shared" ref="OY62" si="2834">SUM(OY59:OY61)</f>
        <v>0</v>
      </c>
      <c r="OZ62" s="18"/>
      <c r="PA62" s="108">
        <f t="shared" ref="PA62:PB62" si="2835">SUM(PA59:PA61)</f>
        <v>0</v>
      </c>
      <c r="PB62" s="109">
        <f t="shared" si="2835"/>
        <v>0</v>
      </c>
      <c r="PC62" s="23"/>
      <c r="PD62" s="107">
        <f t="shared" ref="PD62" si="2836">SUM(PD59:PD61)</f>
        <v>0</v>
      </c>
      <c r="PE62" s="18"/>
      <c r="PF62" s="108">
        <f t="shared" ref="PF62:PG62" si="2837">SUM(PF59:PF61)</f>
        <v>0</v>
      </c>
      <c r="PG62" s="109">
        <f t="shared" si="2837"/>
        <v>0</v>
      </c>
      <c r="PH62" s="23"/>
      <c r="PI62" s="107">
        <f t="shared" ref="PI62" si="2838">SUM(PI59:PI61)</f>
        <v>0</v>
      </c>
      <c r="PJ62" s="18"/>
      <c r="PK62" s="108">
        <f t="shared" ref="PK62:PL62" si="2839">SUM(PK59:PK61)</f>
        <v>0</v>
      </c>
      <c r="PL62" s="109">
        <f t="shared" si="2839"/>
        <v>0</v>
      </c>
      <c r="PM62" s="23"/>
      <c r="PN62" s="107">
        <f t="shared" ref="PN62" si="2840">SUM(PN59:PN61)</f>
        <v>0</v>
      </c>
      <c r="PO62" s="18"/>
      <c r="PP62" s="108">
        <f t="shared" ref="PP62:PQ62" si="2841">SUM(PP59:PP61)</f>
        <v>0</v>
      </c>
      <c r="PQ62" s="109">
        <f t="shared" si="2841"/>
        <v>0</v>
      </c>
      <c r="PR62" s="23"/>
      <c r="PS62" s="107">
        <f t="shared" ref="PS62" si="2842">SUM(PS59:PS61)</f>
        <v>0</v>
      </c>
      <c r="PT62" s="18"/>
      <c r="PU62" s="108">
        <f t="shared" ref="PU62:PV62" si="2843">SUM(PU59:PU61)</f>
        <v>0</v>
      </c>
      <c r="PV62" s="109">
        <f t="shared" si="2843"/>
        <v>0</v>
      </c>
      <c r="PW62" s="23"/>
      <c r="PX62" s="107">
        <f t="shared" ref="PX62" si="2844">SUM(PX59:PX61)</f>
        <v>0</v>
      </c>
      <c r="PY62" s="18"/>
      <c r="PZ62" s="108">
        <f t="shared" ref="PZ62:QA62" si="2845">SUM(PZ59:PZ61)</f>
        <v>0</v>
      </c>
      <c r="QA62" s="109">
        <f t="shared" si="2845"/>
        <v>0</v>
      </c>
      <c r="QB62" s="23"/>
      <c r="QC62" s="107">
        <f t="shared" ref="QC62" si="2846">SUM(QC59:QC61)</f>
        <v>0</v>
      </c>
      <c r="QD62" s="18"/>
      <c r="QE62" s="108">
        <f t="shared" ref="QE62:QF62" si="2847">SUM(QE59:QE61)</f>
        <v>0</v>
      </c>
      <c r="QF62" s="109">
        <f t="shared" si="2847"/>
        <v>0</v>
      </c>
      <c r="QG62" s="23"/>
      <c r="QH62" s="107">
        <f t="shared" ref="QH62" si="2848">SUM(QH59:QH61)</f>
        <v>0</v>
      </c>
      <c r="QI62" s="18"/>
      <c r="QJ62" s="108">
        <f t="shared" ref="QJ62:QK62" si="2849">SUM(QJ59:QJ61)</f>
        <v>0</v>
      </c>
      <c r="QK62" s="109">
        <f t="shared" si="2849"/>
        <v>0</v>
      </c>
      <c r="QL62" s="23"/>
      <c r="QM62" s="107">
        <f t="shared" ref="QM62" si="2850">SUM(QM59:QM61)</f>
        <v>0</v>
      </c>
      <c r="QN62" s="18"/>
      <c r="QO62" s="108">
        <f t="shared" ref="QO62:QP62" si="2851">SUM(QO59:QO61)</f>
        <v>0</v>
      </c>
      <c r="QP62" s="109">
        <f t="shared" si="2851"/>
        <v>0</v>
      </c>
      <c r="QQ62" s="23"/>
      <c r="QR62" s="107">
        <f t="shared" ref="QR62" si="2852">SUM(QR59:QR61)</f>
        <v>0</v>
      </c>
      <c r="QS62" s="18"/>
      <c r="QT62" s="108">
        <f t="shared" ref="QT62:QU62" si="2853">SUM(QT59:QT61)</f>
        <v>0</v>
      </c>
      <c r="QU62" s="109">
        <f t="shared" si="2853"/>
        <v>0</v>
      </c>
      <c r="QV62" s="23"/>
      <c r="QW62" s="107">
        <f t="shared" ref="QW62" si="2854">SUM(QW59:QW61)</f>
        <v>0</v>
      </c>
      <c r="QX62" s="18"/>
      <c r="QY62" s="108">
        <f t="shared" ref="QY62:QZ62" si="2855">SUM(QY59:QY61)</f>
        <v>0</v>
      </c>
      <c r="QZ62" s="109">
        <f t="shared" si="2855"/>
        <v>0</v>
      </c>
      <c r="RA62" s="23"/>
      <c r="RB62" s="107">
        <f t="shared" ref="RB62" si="2856">SUM(RB59:RB61)</f>
        <v>0</v>
      </c>
      <c r="RC62" s="18"/>
      <c r="RD62" s="108">
        <f t="shared" ref="RD62:RE62" si="2857">SUM(RD59:RD61)</f>
        <v>0</v>
      </c>
      <c r="RE62" s="109">
        <f t="shared" si="2857"/>
        <v>0</v>
      </c>
      <c r="RF62" s="23"/>
      <c r="RG62" s="107">
        <f t="shared" ref="RG62" si="2858">SUM(RG59:RG61)</f>
        <v>0</v>
      </c>
      <c r="RH62" s="18"/>
      <c r="RI62" s="108">
        <f t="shared" ref="RI62:RJ62" si="2859">SUM(RI59:RI61)</f>
        <v>0</v>
      </c>
      <c r="RJ62" s="109">
        <f t="shared" si="2859"/>
        <v>0</v>
      </c>
      <c r="RK62" s="23"/>
      <c r="RL62" s="107">
        <f t="shared" ref="RL62" si="2860">SUM(RL59:RL61)</f>
        <v>0</v>
      </c>
      <c r="RM62" s="18"/>
      <c r="RN62" s="108">
        <f t="shared" ref="RN62:RO62" si="2861">SUM(RN59:RN61)</f>
        <v>0</v>
      </c>
      <c r="RO62" s="109">
        <f t="shared" si="2861"/>
        <v>0</v>
      </c>
      <c r="RP62" s="23"/>
      <c r="RQ62" s="107">
        <f t="shared" ref="RQ62" si="2862">SUM(RQ59:RQ61)</f>
        <v>0</v>
      </c>
      <c r="RR62" s="18"/>
      <c r="RS62" s="108">
        <f t="shared" ref="RS62:RT62" si="2863">SUM(RS59:RS61)</f>
        <v>0</v>
      </c>
      <c r="RT62" s="109">
        <f t="shared" si="2863"/>
        <v>0</v>
      </c>
      <c r="RU62" s="23"/>
      <c r="RV62" s="107">
        <f t="shared" ref="RV62" si="2864">SUM(RV59:RV61)</f>
        <v>0</v>
      </c>
      <c r="RW62" s="18"/>
      <c r="RX62" s="108">
        <f t="shared" ref="RX62:RY62" si="2865">SUM(RX59:RX61)</f>
        <v>0</v>
      </c>
      <c r="RY62" s="109">
        <f t="shared" si="2865"/>
        <v>0</v>
      </c>
      <c r="RZ62" s="23"/>
      <c r="SA62" s="107">
        <f t="shared" ref="SA62" si="2866">SUM(SA59:SA61)</f>
        <v>0</v>
      </c>
      <c r="SB62" s="18"/>
      <c r="SC62" s="108">
        <f t="shared" ref="SC62:SD62" si="2867">SUM(SC59:SC61)</f>
        <v>0</v>
      </c>
      <c r="SD62" s="109">
        <f t="shared" si="2867"/>
        <v>0</v>
      </c>
      <c r="SE62" s="23"/>
      <c r="SF62" s="107">
        <f t="shared" ref="SF62" si="2868">SUM(SF59:SF61)</f>
        <v>0</v>
      </c>
      <c r="SG62" s="18"/>
      <c r="SH62" s="108">
        <f t="shared" ref="SH62:SI62" si="2869">SUM(SH59:SH61)</f>
        <v>0</v>
      </c>
      <c r="SI62" s="109">
        <f t="shared" si="2869"/>
        <v>0</v>
      </c>
      <c r="SJ62" s="23"/>
      <c r="SK62" s="107">
        <f t="shared" ref="SK62" si="2870">SUM(SK59:SK61)</f>
        <v>0</v>
      </c>
      <c r="SL62" s="18"/>
      <c r="SM62" s="108">
        <f t="shared" ref="SM62:SN62" si="2871">SUM(SM59:SM61)</f>
        <v>0</v>
      </c>
      <c r="SN62" s="109">
        <f t="shared" si="2871"/>
        <v>0</v>
      </c>
      <c r="SO62" s="23"/>
      <c r="SP62" s="107">
        <f t="shared" ref="SP62" si="2872">SUM(SP59:SP61)</f>
        <v>0</v>
      </c>
      <c r="SQ62" s="18"/>
      <c r="SR62" s="108">
        <f t="shared" ref="SR62:SS62" si="2873">SUM(SR59:SR61)</f>
        <v>0</v>
      </c>
      <c r="SS62" s="109">
        <f t="shared" si="2873"/>
        <v>0</v>
      </c>
      <c r="ST62" s="23"/>
      <c r="SU62" s="55"/>
      <c r="SV62" s="167">
        <f>SUM(SV59:SV61)</f>
        <v>108.57142857142858</v>
      </c>
      <c r="SW62" s="42"/>
      <c r="SX62" s="168">
        <f>SUM(SX59:SX61)</f>
        <v>222.0761904761905</v>
      </c>
      <c r="SY62" s="169">
        <f>SUM(SY59:SY61)</f>
        <v>-387.4238095238095</v>
      </c>
      <c r="SZ62" s="23"/>
      <c r="TA62" s="55"/>
      <c r="TB62" s="167">
        <f>SUM(TB59:TB61)</f>
        <v>111.33333333333333</v>
      </c>
      <c r="TC62" s="42"/>
      <c r="TD62" s="168">
        <f>SUM(TD59:TD61)</f>
        <v>372.9666666666667</v>
      </c>
      <c r="TE62" s="169">
        <f>SUM(TE59:TE61)</f>
        <v>-665.53333333333342</v>
      </c>
      <c r="TF62" s="23"/>
      <c r="TG62" s="55"/>
      <c r="TH62" s="167" t="e">
        <f>SUM(TH59:TH61)</f>
        <v>#DIV/0!</v>
      </c>
      <c r="TI62" s="42"/>
      <c r="TJ62" s="168" t="e">
        <f>SUM(TJ59:TJ61)</f>
        <v>#DIV/0!</v>
      </c>
      <c r="TK62" s="169" t="e">
        <f>SUM(TK59:TK61)</f>
        <v>#DIV/0!</v>
      </c>
      <c r="TL62" s="23"/>
      <c r="TM62" s="55"/>
      <c r="TN62" s="167">
        <f>SUM(TN59:TN61)</f>
        <v>113.80952380952381</v>
      </c>
      <c r="TO62" s="42"/>
      <c r="TP62" s="168">
        <f>SUM(TP59:TP61)</f>
        <v>232.81428571428572</v>
      </c>
      <c r="TQ62" s="169">
        <f>SUM(TQ59:TQ61)</f>
        <v>-376.68571428571425</v>
      </c>
      <c r="TR62" s="23"/>
      <c r="TS62" s="55"/>
      <c r="TT62" s="167" t="e">
        <f>SUM(TT59:TT61)</f>
        <v>#DIV/0!</v>
      </c>
      <c r="TU62" s="42"/>
      <c r="TV62" s="168" t="e">
        <f>SUM(TV59:TV61)</f>
        <v>#DIV/0!</v>
      </c>
      <c r="TW62" s="169" t="e">
        <f>SUM(TW59:TW61)</f>
        <v>#DIV/0!</v>
      </c>
      <c r="TX62" s="23"/>
      <c r="TY62" s="55"/>
      <c r="TZ62" s="167">
        <f>SUM(TZ59:TZ61)</f>
        <v>111.86440677966102</v>
      </c>
      <c r="UA62" s="42"/>
      <c r="UB62" s="168">
        <f>SUM(UB59:UB61)</f>
        <v>229.32203389830508</v>
      </c>
      <c r="UC62" s="169">
        <f>SUM(UC59:UC61)</f>
        <v>-380.17796610169484</v>
      </c>
      <c r="UD62" s="23"/>
      <c r="UE62" s="55"/>
      <c r="UF62" s="167">
        <f>SUM(UF59:UF61)</f>
        <v>114.58333333333334</v>
      </c>
      <c r="UG62" s="42"/>
      <c r="UH62" s="168">
        <f>SUM(UH59:UH61)</f>
        <v>234.89583333333334</v>
      </c>
      <c r="UI62" s="169">
        <f>SUM(UI59:UI61)</f>
        <v>-374.60416666666663</v>
      </c>
      <c r="UJ62" s="23"/>
      <c r="UK62" s="55"/>
      <c r="UL62" s="167" t="e">
        <f>SUM(UL59:UL61)</f>
        <v>#DIV/0!</v>
      </c>
      <c r="UM62" s="42"/>
      <c r="UN62" s="168" t="e">
        <f>SUM(UN59:UN61)</f>
        <v>#DIV/0!</v>
      </c>
      <c r="UO62" s="169" t="e">
        <f>SUM(UO59:UO61)</f>
        <v>#DIV/0!</v>
      </c>
      <c r="UP62" s="23"/>
      <c r="UQ62" s="55"/>
      <c r="UR62" s="167" t="e">
        <f>SUM(UR59:UR61)</f>
        <v>#DIV/0!</v>
      </c>
      <c r="US62" s="42"/>
      <c r="UT62" s="168" t="e">
        <f>SUM(UT59:UT61)</f>
        <v>#DIV/0!</v>
      </c>
      <c r="UU62" s="169" t="e">
        <f>SUM(UU59:UU61)</f>
        <v>#DIV/0!</v>
      </c>
      <c r="UV62" s="23"/>
      <c r="UW62" s="55"/>
      <c r="UX62" s="167">
        <f>SUM(UX59:UX61)</f>
        <v>118.16367265469061</v>
      </c>
      <c r="UY62" s="42"/>
      <c r="UZ62" s="168">
        <f>SUM(UZ59:UZ61)</f>
        <v>242.2874251497006</v>
      </c>
      <c r="VA62" s="169">
        <f>SUM(VA59:VA61)</f>
        <v>-367.21257485029952</v>
      </c>
      <c r="VB62" s="23"/>
      <c r="VC62" s="55"/>
      <c r="VD62" s="167" t="e">
        <f>SUM(VD59:VD61)</f>
        <v>#DIV/0!</v>
      </c>
      <c r="VE62" s="42"/>
      <c r="VF62" s="168" t="e">
        <f>SUM(VF59:VF61)</f>
        <v>#DIV/0!</v>
      </c>
      <c r="VG62" s="169" t="e">
        <f>SUM(VG59:VG61)</f>
        <v>#DIV/0!</v>
      </c>
      <c r="VH62" s="23"/>
      <c r="VI62" s="55"/>
      <c r="VJ62" s="167" t="e">
        <f>SUM(VJ59:VJ61)</f>
        <v>#DIV/0!</v>
      </c>
      <c r="VK62" s="42"/>
      <c r="VL62" s="168" t="e">
        <f>SUM(VL59:VL61)</f>
        <v>#DIV/0!</v>
      </c>
      <c r="VM62" s="169" t="e">
        <f>SUM(VM59:VM61)</f>
        <v>#DIV/0!</v>
      </c>
      <c r="VN62" s="23"/>
      <c r="VO62" s="55"/>
    </row>
    <row r="63" spans="2:587" s="1" customFormat="1" x14ac:dyDescent="0.2">
      <c r="C63" s="215" t="s">
        <v>223</v>
      </c>
      <c r="D63" s="216">
        <v>115</v>
      </c>
      <c r="E63" s="18"/>
      <c r="F63" s="23"/>
      <c r="G63" s="55"/>
      <c r="H63" s="100"/>
      <c r="I63" s="19"/>
      <c r="J63" s="63">
        <f>J62/H13</f>
        <v>0.12893735763097949</v>
      </c>
      <c r="K63" s="63"/>
      <c r="L63" s="23"/>
      <c r="M63" s="55"/>
      <c r="N63" s="100"/>
      <c r="O63" s="19"/>
      <c r="P63" s="63">
        <f>P62/N13</f>
        <v>0.12893735763097952</v>
      </c>
      <c r="Q63" s="63"/>
      <c r="R63" s="23"/>
      <c r="S63" s="55"/>
      <c r="T63" s="100"/>
      <c r="U63" s="19"/>
      <c r="V63" s="63">
        <f>V62/T13</f>
        <v>0.11103809523809524</v>
      </c>
      <c r="W63" s="63"/>
      <c r="X63" s="23"/>
      <c r="Y63" s="100"/>
      <c r="Z63" s="19"/>
      <c r="AA63" s="63">
        <f>AA62/Y13</f>
        <v>0.18648333333333336</v>
      </c>
      <c r="AB63" s="63"/>
      <c r="AC63" s="23"/>
      <c r="AD63" s="100"/>
      <c r="AE63" s="19"/>
      <c r="AF63" s="63">
        <f>AF62/AD13</f>
        <v>0.11640714285714285</v>
      </c>
      <c r="AG63" s="63"/>
      <c r="AH63" s="23"/>
      <c r="AI63" s="100"/>
      <c r="AJ63" s="19"/>
      <c r="AK63" s="63">
        <f>AK62/AI13</f>
        <v>0.11466101694915254</v>
      </c>
      <c r="AL63" s="63"/>
      <c r="AM63" s="23"/>
      <c r="AN63" s="100"/>
      <c r="AO63" s="19"/>
      <c r="AP63" s="63">
        <f>AP62/AN13</f>
        <v>0.11744791666666667</v>
      </c>
      <c r="AQ63" s="63"/>
      <c r="AR63" s="23"/>
      <c r="AS63" s="100"/>
      <c r="AT63" s="19"/>
      <c r="AU63" s="63">
        <f>AU62/AS13</f>
        <v>0.12763461538461537</v>
      </c>
      <c r="AV63" s="63"/>
      <c r="AW63" s="23"/>
      <c r="AX63" s="100"/>
      <c r="AY63" s="19"/>
      <c r="AZ63" s="63">
        <f>AZ62/AX13</f>
        <v>0.11545505617977528</v>
      </c>
      <c r="BA63" s="63"/>
      <c r="BB63" s="23"/>
      <c r="BC63" s="100"/>
      <c r="BD63" s="19"/>
      <c r="BE63" s="63" t="e">
        <f>BE62/BC13</f>
        <v>#DIV/0!</v>
      </c>
      <c r="BF63" s="63"/>
      <c r="BG63" s="23"/>
      <c r="BH63" s="100"/>
      <c r="BI63" s="19"/>
      <c r="BJ63" s="63" t="e">
        <f>BJ62/BH13</f>
        <v>#DIV/0!</v>
      </c>
      <c r="BK63" s="63"/>
      <c r="BL63" s="23"/>
      <c r="BM63" s="100"/>
      <c r="BN63" s="19"/>
      <c r="BO63" s="63" t="e">
        <f>BO62/BM13</f>
        <v>#DIV/0!</v>
      </c>
      <c r="BP63" s="63"/>
      <c r="BQ63" s="23"/>
      <c r="BR63" s="100"/>
      <c r="BS63" s="19"/>
      <c r="BT63" s="63" t="e">
        <f>BT62/BR13</f>
        <v>#DIV/0!</v>
      </c>
      <c r="BU63" s="63"/>
      <c r="BV63" s="23"/>
      <c r="BW63" s="100"/>
      <c r="BX63" s="19"/>
      <c r="BY63" s="63" t="e">
        <f>BY62/BW13</f>
        <v>#DIV/0!</v>
      </c>
      <c r="BZ63" s="63"/>
      <c r="CA63" s="23"/>
      <c r="CB63" s="100"/>
      <c r="CC63" s="19"/>
      <c r="CD63" s="63" t="e">
        <f>CD62/CB13</f>
        <v>#DIV/0!</v>
      </c>
      <c r="CE63" s="63"/>
      <c r="CF63" s="23"/>
      <c r="CG63" s="100"/>
      <c r="CH63" s="19"/>
      <c r="CI63" s="63" t="e">
        <f>CI62/CG13</f>
        <v>#DIV/0!</v>
      </c>
      <c r="CJ63" s="63"/>
      <c r="CK63" s="23"/>
      <c r="CL63" s="100"/>
      <c r="CM63" s="19"/>
      <c r="CN63" s="63" t="e">
        <f>CN62/CL13</f>
        <v>#DIV/0!</v>
      </c>
      <c r="CO63" s="63"/>
      <c r="CP63" s="23"/>
      <c r="CQ63" s="100"/>
      <c r="CR63" s="19"/>
      <c r="CS63" s="63" t="e">
        <f>CS62/CQ13</f>
        <v>#DIV/0!</v>
      </c>
      <c r="CT63" s="63"/>
      <c r="CU63" s="23"/>
      <c r="CV63" s="100"/>
      <c r="CW63" s="19"/>
      <c r="CX63" s="63" t="e">
        <f>CX62/CV13</f>
        <v>#DIV/0!</v>
      </c>
      <c r="CY63" s="63"/>
      <c r="CZ63" s="23"/>
      <c r="DA63" s="100"/>
      <c r="DB63" s="19"/>
      <c r="DC63" s="63" t="e">
        <f>DC62/DA13</f>
        <v>#DIV/0!</v>
      </c>
      <c r="DD63" s="63"/>
      <c r="DE63" s="23"/>
      <c r="DF63" s="100"/>
      <c r="DG63" s="19"/>
      <c r="DH63" s="63" t="e">
        <f>DH62/DF13</f>
        <v>#DIV/0!</v>
      </c>
      <c r="DI63" s="63"/>
      <c r="DJ63" s="23"/>
      <c r="DK63" s="100"/>
      <c r="DL63" s="19"/>
      <c r="DM63" s="63" t="e">
        <f>DM62/DK13</f>
        <v>#DIV/0!</v>
      </c>
      <c r="DN63" s="63"/>
      <c r="DO63" s="23"/>
      <c r="DP63" s="100"/>
      <c r="DQ63" s="19"/>
      <c r="DR63" s="63" t="e">
        <f>DR62/DP13</f>
        <v>#DIV/0!</v>
      </c>
      <c r="DS63" s="63"/>
      <c r="DT63" s="23"/>
      <c r="DU63" s="100"/>
      <c r="DV63" s="19"/>
      <c r="DW63" s="63" t="e">
        <f>DW62/DU13</f>
        <v>#DIV/0!</v>
      </c>
      <c r="DX63" s="63"/>
      <c r="DY63" s="23"/>
      <c r="DZ63" s="100"/>
      <c r="EA63" s="19"/>
      <c r="EB63" s="63" t="e">
        <f>EB62/DZ13</f>
        <v>#DIV/0!</v>
      </c>
      <c r="EC63" s="63"/>
      <c r="ED63" s="23"/>
      <c r="EE63" s="100"/>
      <c r="EF63" s="19"/>
      <c r="EG63" s="63" t="e">
        <f>EG62/EE13</f>
        <v>#DIV/0!</v>
      </c>
      <c r="EH63" s="63"/>
      <c r="EI63" s="23"/>
      <c r="EJ63" s="100"/>
      <c r="EK63" s="19"/>
      <c r="EL63" s="63" t="e">
        <f>EL62/EJ13</f>
        <v>#DIV/0!</v>
      </c>
      <c r="EM63" s="63"/>
      <c r="EN63" s="23"/>
      <c r="EO63" s="100"/>
      <c r="EP63" s="19"/>
      <c r="EQ63" s="63" t="e">
        <f>EQ62/EO13</f>
        <v>#DIV/0!</v>
      </c>
      <c r="ER63" s="63"/>
      <c r="ES63" s="23"/>
      <c r="ET63" s="100"/>
      <c r="EU63" s="19"/>
      <c r="EV63" s="63" t="e">
        <f>EV62/ET13</f>
        <v>#DIV/0!</v>
      </c>
      <c r="EW63" s="63"/>
      <c r="EX63" s="23"/>
      <c r="EY63" s="100"/>
      <c r="EZ63" s="19"/>
      <c r="FA63" s="63" t="e">
        <f>FA62/EY13</f>
        <v>#DIV/0!</v>
      </c>
      <c r="FB63" s="63"/>
      <c r="FC63" s="23"/>
      <c r="FD63" s="100"/>
      <c r="FE63" s="19"/>
      <c r="FF63" s="63" t="e">
        <f>FF62/FD13</f>
        <v>#DIV/0!</v>
      </c>
      <c r="FG63" s="63"/>
      <c r="FH63" s="23"/>
      <c r="FI63" s="100"/>
      <c r="FJ63" s="19"/>
      <c r="FK63" s="63" t="e">
        <f>FK62/FI13</f>
        <v>#DIV/0!</v>
      </c>
      <c r="FL63" s="63"/>
      <c r="FM63" s="23"/>
      <c r="FN63" s="100"/>
      <c r="FO63" s="19"/>
      <c r="FP63" s="63" t="e">
        <f>FP62/FN13</f>
        <v>#DIV/0!</v>
      </c>
      <c r="FQ63" s="63"/>
      <c r="FR63" s="23"/>
      <c r="FS63" s="100"/>
      <c r="FT63" s="19"/>
      <c r="FU63" s="63" t="e">
        <f>FU62/FS13</f>
        <v>#DIV/0!</v>
      </c>
      <c r="FV63" s="63"/>
      <c r="FW63" s="23"/>
      <c r="FX63" s="100"/>
      <c r="FY63" s="19"/>
      <c r="FZ63" s="63" t="e">
        <f>FZ62/FX13</f>
        <v>#DIV/0!</v>
      </c>
      <c r="GA63" s="63"/>
      <c r="GB63" s="23"/>
      <c r="GC63" s="100"/>
      <c r="GD63" s="19"/>
      <c r="GE63" s="63" t="e">
        <f>GE62/GC13</f>
        <v>#DIV/0!</v>
      </c>
      <c r="GF63" s="63"/>
      <c r="GG63" s="23"/>
      <c r="GH63" s="100"/>
      <c r="GI63" s="19"/>
      <c r="GJ63" s="63" t="e">
        <f>GJ62/GH13</f>
        <v>#DIV/0!</v>
      </c>
      <c r="GK63" s="63"/>
      <c r="GL63" s="23"/>
      <c r="GM63" s="100"/>
      <c r="GN63" s="19"/>
      <c r="GO63" s="63" t="e">
        <f>GO62/GM13</f>
        <v>#DIV/0!</v>
      </c>
      <c r="GP63" s="63"/>
      <c r="GQ63" s="23"/>
      <c r="GR63" s="100"/>
      <c r="GS63" s="19"/>
      <c r="GT63" s="63" t="e">
        <f>GT62/GR13</f>
        <v>#DIV/0!</v>
      </c>
      <c r="GU63" s="63"/>
      <c r="GV63" s="23"/>
      <c r="GW63" s="100"/>
      <c r="GX63" s="19"/>
      <c r="GY63" s="63" t="e">
        <f>GY62/GW13</f>
        <v>#DIV/0!</v>
      </c>
      <c r="GZ63" s="63"/>
      <c r="HA63" s="23"/>
      <c r="HB63" s="100"/>
      <c r="HC63" s="19"/>
      <c r="HD63" s="63" t="e">
        <f>HD62/HB13</f>
        <v>#DIV/0!</v>
      </c>
      <c r="HE63" s="63"/>
      <c r="HF63" s="23"/>
      <c r="HG63" s="100"/>
      <c r="HH63" s="19"/>
      <c r="HI63" s="63" t="e">
        <f>HI62/HG13</f>
        <v>#DIV/0!</v>
      </c>
      <c r="HJ63" s="63"/>
      <c r="HK63" s="23"/>
      <c r="HL63" s="100"/>
      <c r="HM63" s="19"/>
      <c r="HN63" s="63" t="e">
        <f>HN62/HL13</f>
        <v>#DIV/0!</v>
      </c>
      <c r="HO63" s="63"/>
      <c r="HP63" s="23"/>
      <c r="HQ63" s="100"/>
      <c r="HR63" s="19"/>
      <c r="HS63" s="63" t="e">
        <f>HS62/HQ13</f>
        <v>#DIV/0!</v>
      </c>
      <c r="HT63" s="63"/>
      <c r="HU63" s="23"/>
      <c r="HV63" s="100"/>
      <c r="HW63" s="19"/>
      <c r="HX63" s="63" t="e">
        <f>HX62/HV13</f>
        <v>#DIV/0!</v>
      </c>
      <c r="HY63" s="63"/>
      <c r="HZ63" s="23"/>
      <c r="IA63" s="100"/>
      <c r="IB63" s="19"/>
      <c r="IC63" s="63" t="e">
        <f>IC62/IA13</f>
        <v>#DIV/0!</v>
      </c>
      <c r="ID63" s="63"/>
      <c r="IE63" s="23"/>
      <c r="IF63" s="100"/>
      <c r="IG63" s="19"/>
      <c r="IH63" s="63" t="e">
        <f>IH62/IF13</f>
        <v>#DIV/0!</v>
      </c>
      <c r="II63" s="63"/>
      <c r="IJ63" s="23"/>
      <c r="IK63" s="100"/>
      <c r="IL63" s="19"/>
      <c r="IM63" s="63" t="e">
        <f>IM62/IK13</f>
        <v>#DIV/0!</v>
      </c>
      <c r="IN63" s="63"/>
      <c r="IO63" s="23"/>
      <c r="IP63" s="100"/>
      <c r="IQ63" s="19"/>
      <c r="IR63" s="63" t="e">
        <f>IR62/IP13</f>
        <v>#DIV/0!</v>
      </c>
      <c r="IS63" s="63"/>
      <c r="IT63" s="23"/>
      <c r="IU63" s="100"/>
      <c r="IV63" s="19"/>
      <c r="IW63" s="63" t="e">
        <f>IW62/IU13</f>
        <v>#DIV/0!</v>
      </c>
      <c r="IX63" s="63"/>
      <c r="IY63" s="23"/>
      <c r="IZ63" s="100"/>
      <c r="JA63" s="19"/>
      <c r="JB63" s="63" t="e">
        <f>JB62/IZ13</f>
        <v>#DIV/0!</v>
      </c>
      <c r="JC63" s="63"/>
      <c r="JD63" s="23"/>
      <c r="JE63" s="100"/>
      <c r="JF63" s="19"/>
      <c r="JG63" s="63" t="e">
        <f>JG62/JE13</f>
        <v>#DIV/0!</v>
      </c>
      <c r="JH63" s="63"/>
      <c r="JI63" s="23"/>
      <c r="JJ63" s="100"/>
      <c r="JK63" s="19"/>
      <c r="JL63" s="63" t="e">
        <f>JL62/JJ13</f>
        <v>#DIV/0!</v>
      </c>
      <c r="JM63" s="63"/>
      <c r="JN63" s="23"/>
      <c r="JO63" s="100"/>
      <c r="JP63" s="19"/>
      <c r="JQ63" s="63" t="e">
        <f>JQ62/JO13</f>
        <v>#DIV/0!</v>
      </c>
      <c r="JR63" s="63"/>
      <c r="JS63" s="23"/>
      <c r="JT63" s="100"/>
      <c r="JU63" s="19"/>
      <c r="JV63" s="63" t="e">
        <f>JV62/JT13</f>
        <v>#DIV/0!</v>
      </c>
      <c r="JW63" s="63"/>
      <c r="JX63" s="23"/>
      <c r="JY63" s="100"/>
      <c r="JZ63" s="19"/>
      <c r="KA63" s="63" t="e">
        <f>KA62/JY13</f>
        <v>#DIV/0!</v>
      </c>
      <c r="KB63" s="63"/>
      <c r="KC63" s="23"/>
      <c r="KD63" s="100"/>
      <c r="KE63" s="19"/>
      <c r="KF63" s="63" t="e">
        <f>KF62/KD13</f>
        <v>#DIV/0!</v>
      </c>
      <c r="KG63" s="63"/>
      <c r="KH63" s="23"/>
      <c r="KI63" s="100"/>
      <c r="KJ63" s="19"/>
      <c r="KK63" s="63" t="e">
        <f>KK62/KI13</f>
        <v>#DIV/0!</v>
      </c>
      <c r="KL63" s="63"/>
      <c r="KM63" s="23"/>
      <c r="KN63" s="100"/>
      <c r="KO63" s="19"/>
      <c r="KP63" s="63" t="e">
        <f>KP62/KN13</f>
        <v>#DIV/0!</v>
      </c>
      <c r="KQ63" s="63"/>
      <c r="KR63" s="23"/>
      <c r="KS63" s="100"/>
      <c r="KT63" s="19"/>
      <c r="KU63" s="63" t="e">
        <f>KU62/KS13</f>
        <v>#DIV/0!</v>
      </c>
      <c r="KV63" s="63"/>
      <c r="KW63" s="23"/>
      <c r="KX63" s="100"/>
      <c r="KY63" s="19"/>
      <c r="KZ63" s="63" t="e">
        <f>KZ62/KX13</f>
        <v>#DIV/0!</v>
      </c>
      <c r="LA63" s="63"/>
      <c r="LB63" s="23"/>
      <c r="LC63" s="100"/>
      <c r="LD63" s="19"/>
      <c r="LE63" s="63" t="e">
        <f>LE62/LC13</f>
        <v>#DIV/0!</v>
      </c>
      <c r="LF63" s="63"/>
      <c r="LG63" s="23"/>
      <c r="LH63" s="100"/>
      <c r="LI63" s="19"/>
      <c r="LJ63" s="63" t="e">
        <f>LJ62/LH13</f>
        <v>#DIV/0!</v>
      </c>
      <c r="LK63" s="63"/>
      <c r="LL63" s="23"/>
      <c r="LM63" s="100"/>
      <c r="LN63" s="19"/>
      <c r="LO63" s="63" t="e">
        <f>LO62/LM13</f>
        <v>#DIV/0!</v>
      </c>
      <c r="LP63" s="63"/>
      <c r="LQ63" s="23"/>
      <c r="LR63" s="100"/>
      <c r="LS63" s="19"/>
      <c r="LT63" s="63" t="e">
        <f>LT62/LR13</f>
        <v>#DIV/0!</v>
      </c>
      <c r="LU63" s="63"/>
      <c r="LV63" s="23"/>
      <c r="LW63" s="100"/>
      <c r="LX63" s="19"/>
      <c r="LY63" s="63" t="e">
        <f>LY62/LW13</f>
        <v>#DIV/0!</v>
      </c>
      <c r="LZ63" s="63"/>
      <c r="MA63" s="23"/>
      <c r="MB63" s="100"/>
      <c r="MC63" s="19"/>
      <c r="MD63" s="63" t="e">
        <f>MD62/MB13</f>
        <v>#DIV/0!</v>
      </c>
      <c r="ME63" s="63"/>
      <c r="MF63" s="23"/>
      <c r="MG63" s="100"/>
      <c r="MH63" s="19"/>
      <c r="MI63" s="63" t="e">
        <f>MI62/MG13</f>
        <v>#DIV/0!</v>
      </c>
      <c r="MJ63" s="63"/>
      <c r="MK63" s="23"/>
      <c r="ML63" s="100"/>
      <c r="MM63" s="19"/>
      <c r="MN63" s="63" t="e">
        <f>MN62/ML13</f>
        <v>#DIV/0!</v>
      </c>
      <c r="MO63" s="63"/>
      <c r="MP63" s="23"/>
      <c r="MQ63" s="100"/>
      <c r="MR63" s="19"/>
      <c r="MS63" s="63" t="e">
        <f>MS62/MQ13</f>
        <v>#DIV/0!</v>
      </c>
      <c r="MT63" s="63"/>
      <c r="MU63" s="23"/>
      <c r="MV63" s="100"/>
      <c r="MW63" s="19"/>
      <c r="MX63" s="63" t="e">
        <f>MX62/MV13</f>
        <v>#DIV/0!</v>
      </c>
      <c r="MY63" s="63"/>
      <c r="MZ63" s="23"/>
      <c r="NA63" s="100"/>
      <c r="NB63" s="19"/>
      <c r="NC63" s="63" t="e">
        <f>NC62/NA13</f>
        <v>#DIV/0!</v>
      </c>
      <c r="ND63" s="63"/>
      <c r="NE63" s="23"/>
      <c r="NF63" s="100"/>
      <c r="NG63" s="19"/>
      <c r="NH63" s="63" t="e">
        <f>NH62/NF13</f>
        <v>#DIV/0!</v>
      </c>
      <c r="NI63" s="63"/>
      <c r="NJ63" s="23"/>
      <c r="NK63" s="100"/>
      <c r="NL63" s="19"/>
      <c r="NM63" s="63" t="e">
        <f>NM62/NK13</f>
        <v>#DIV/0!</v>
      </c>
      <c r="NN63" s="63"/>
      <c r="NO63" s="23"/>
      <c r="NP63" s="100"/>
      <c r="NQ63" s="19"/>
      <c r="NR63" s="63" t="e">
        <f>NR62/NP13</f>
        <v>#DIV/0!</v>
      </c>
      <c r="NS63" s="63"/>
      <c r="NT63" s="23"/>
      <c r="NU63" s="100"/>
      <c r="NV63" s="19"/>
      <c r="NW63" s="63" t="e">
        <f>NW62/NU13</f>
        <v>#DIV/0!</v>
      </c>
      <c r="NX63" s="63"/>
      <c r="NY63" s="23"/>
      <c r="NZ63" s="100"/>
      <c r="OA63" s="19"/>
      <c r="OB63" s="63" t="e">
        <f>OB62/NZ13</f>
        <v>#DIV/0!</v>
      </c>
      <c r="OC63" s="63"/>
      <c r="OD63" s="23"/>
      <c r="OE63" s="100"/>
      <c r="OF63" s="19"/>
      <c r="OG63" s="63" t="e">
        <f>OG62/OE13</f>
        <v>#DIV/0!</v>
      </c>
      <c r="OH63" s="63"/>
      <c r="OI63" s="23"/>
      <c r="OJ63" s="100"/>
      <c r="OK63" s="19"/>
      <c r="OL63" s="63" t="e">
        <f>OL62/OJ13</f>
        <v>#DIV/0!</v>
      </c>
      <c r="OM63" s="63"/>
      <c r="ON63" s="23"/>
      <c r="OO63" s="100"/>
      <c r="OP63" s="19"/>
      <c r="OQ63" s="63" t="e">
        <f>OQ62/OO13</f>
        <v>#DIV/0!</v>
      </c>
      <c r="OR63" s="63"/>
      <c r="OS63" s="23"/>
      <c r="OT63" s="100"/>
      <c r="OU63" s="19"/>
      <c r="OV63" s="63" t="e">
        <f>OV62/OT13</f>
        <v>#DIV/0!</v>
      </c>
      <c r="OW63" s="63"/>
      <c r="OX63" s="23"/>
      <c r="OY63" s="100"/>
      <c r="OZ63" s="19"/>
      <c r="PA63" s="63" t="e">
        <f>PA62/OY13</f>
        <v>#DIV/0!</v>
      </c>
      <c r="PB63" s="63"/>
      <c r="PC63" s="23"/>
      <c r="PD63" s="100"/>
      <c r="PE63" s="19"/>
      <c r="PF63" s="63" t="e">
        <f>PF62/PD13</f>
        <v>#DIV/0!</v>
      </c>
      <c r="PG63" s="63"/>
      <c r="PH63" s="23"/>
      <c r="PI63" s="100"/>
      <c r="PJ63" s="19"/>
      <c r="PK63" s="63" t="e">
        <f>PK62/PI13</f>
        <v>#DIV/0!</v>
      </c>
      <c r="PL63" s="63"/>
      <c r="PM63" s="23"/>
      <c r="PN63" s="100"/>
      <c r="PO63" s="19"/>
      <c r="PP63" s="63" t="e">
        <f>PP62/PN13</f>
        <v>#DIV/0!</v>
      </c>
      <c r="PQ63" s="63"/>
      <c r="PR63" s="23"/>
      <c r="PS63" s="100"/>
      <c r="PT63" s="19"/>
      <c r="PU63" s="63" t="e">
        <f>PU62/PS13</f>
        <v>#DIV/0!</v>
      </c>
      <c r="PV63" s="63"/>
      <c r="PW63" s="23"/>
      <c r="PX63" s="100"/>
      <c r="PY63" s="19"/>
      <c r="PZ63" s="63" t="e">
        <f>PZ62/PX13</f>
        <v>#DIV/0!</v>
      </c>
      <c r="QA63" s="63"/>
      <c r="QB63" s="23"/>
      <c r="QC63" s="100"/>
      <c r="QD63" s="19"/>
      <c r="QE63" s="63" t="e">
        <f>QE62/QC13</f>
        <v>#DIV/0!</v>
      </c>
      <c r="QF63" s="63"/>
      <c r="QG63" s="23"/>
      <c r="QH63" s="100"/>
      <c r="QI63" s="19"/>
      <c r="QJ63" s="63" t="e">
        <f>QJ62/QH13</f>
        <v>#DIV/0!</v>
      </c>
      <c r="QK63" s="63"/>
      <c r="QL63" s="23"/>
      <c r="QM63" s="100"/>
      <c r="QN63" s="19"/>
      <c r="QO63" s="63" t="e">
        <f>QO62/QM13</f>
        <v>#DIV/0!</v>
      </c>
      <c r="QP63" s="63"/>
      <c r="QQ63" s="23"/>
      <c r="QR63" s="100"/>
      <c r="QS63" s="19"/>
      <c r="QT63" s="63" t="e">
        <f>QT62/QR13</f>
        <v>#DIV/0!</v>
      </c>
      <c r="QU63" s="63"/>
      <c r="QV63" s="23"/>
      <c r="QW63" s="100"/>
      <c r="QX63" s="19"/>
      <c r="QY63" s="63" t="e">
        <f>QY62/QW13</f>
        <v>#DIV/0!</v>
      </c>
      <c r="QZ63" s="63"/>
      <c r="RA63" s="23"/>
      <c r="RB63" s="100"/>
      <c r="RC63" s="19"/>
      <c r="RD63" s="63" t="e">
        <f>RD62/RB13</f>
        <v>#DIV/0!</v>
      </c>
      <c r="RE63" s="63"/>
      <c r="RF63" s="23"/>
      <c r="RG63" s="100"/>
      <c r="RH63" s="19"/>
      <c r="RI63" s="63" t="e">
        <f>RI62/RG13</f>
        <v>#DIV/0!</v>
      </c>
      <c r="RJ63" s="63"/>
      <c r="RK63" s="23"/>
      <c r="RL63" s="100"/>
      <c r="RM63" s="19"/>
      <c r="RN63" s="63" t="e">
        <f>RN62/RL13</f>
        <v>#DIV/0!</v>
      </c>
      <c r="RO63" s="63"/>
      <c r="RP63" s="23"/>
      <c r="RQ63" s="100"/>
      <c r="RR63" s="19"/>
      <c r="RS63" s="63" t="e">
        <f>RS62/RQ13</f>
        <v>#DIV/0!</v>
      </c>
      <c r="RT63" s="63"/>
      <c r="RU63" s="23"/>
      <c r="RV63" s="100"/>
      <c r="RW63" s="19"/>
      <c r="RX63" s="63" t="e">
        <f>RX62/RV13</f>
        <v>#DIV/0!</v>
      </c>
      <c r="RY63" s="63"/>
      <c r="RZ63" s="23"/>
      <c r="SA63" s="100"/>
      <c r="SB63" s="19"/>
      <c r="SC63" s="63" t="e">
        <f>SC62/SA13</f>
        <v>#DIV/0!</v>
      </c>
      <c r="SD63" s="63"/>
      <c r="SE63" s="23"/>
      <c r="SF63" s="100"/>
      <c r="SG63" s="19"/>
      <c r="SH63" s="63" t="e">
        <f>SH62/SF13</f>
        <v>#DIV/0!</v>
      </c>
      <c r="SI63" s="63"/>
      <c r="SJ63" s="23"/>
      <c r="SK63" s="100"/>
      <c r="SL63" s="19"/>
      <c r="SM63" s="63" t="e">
        <f>SM62/SK13</f>
        <v>#DIV/0!</v>
      </c>
      <c r="SN63" s="63"/>
      <c r="SO63" s="23"/>
      <c r="SP63" s="100"/>
      <c r="SQ63" s="19"/>
      <c r="SR63" s="63" t="e">
        <f>SR62/SP13</f>
        <v>#DIV/0!</v>
      </c>
      <c r="SS63" s="63"/>
      <c r="ST63" s="23"/>
      <c r="SU63" s="55"/>
      <c r="SV63" s="100"/>
      <c r="SW63" s="19"/>
      <c r="SX63" s="63">
        <f>SX62/SV13</f>
        <v>0.11103809523809526</v>
      </c>
      <c r="SY63" s="63"/>
      <c r="SZ63" s="23"/>
      <c r="TA63" s="55"/>
      <c r="TB63" s="100"/>
      <c r="TC63" s="19"/>
      <c r="TD63" s="63">
        <f>TD62/TB13</f>
        <v>0.18648333333333336</v>
      </c>
      <c r="TE63" s="63"/>
      <c r="TF63" s="23"/>
      <c r="TG63" s="55"/>
      <c r="TH63" s="100"/>
      <c r="TI63" s="19"/>
      <c r="TJ63" s="63" t="e">
        <f>TJ62/TH13</f>
        <v>#DIV/0!</v>
      </c>
      <c r="TK63" s="63"/>
      <c r="TL63" s="23"/>
      <c r="TM63" s="55"/>
      <c r="TN63" s="100"/>
      <c r="TO63" s="19"/>
      <c r="TP63" s="63">
        <f>TP62/TN13</f>
        <v>0.11640714285714286</v>
      </c>
      <c r="TQ63" s="63"/>
      <c r="TR63" s="23"/>
      <c r="TS63" s="55"/>
      <c r="TT63" s="100"/>
      <c r="TU63" s="19"/>
      <c r="TV63" s="63" t="e">
        <f>TV62/TT13</f>
        <v>#DIV/0!</v>
      </c>
      <c r="TW63" s="63"/>
      <c r="TX63" s="23"/>
      <c r="TY63" s="55"/>
      <c r="TZ63" s="100"/>
      <c r="UA63" s="19"/>
      <c r="UB63" s="63">
        <f>UB62/TZ13</f>
        <v>0.11466101694915254</v>
      </c>
      <c r="UC63" s="63"/>
      <c r="UD63" s="23"/>
      <c r="UE63" s="55"/>
      <c r="UF63" s="100"/>
      <c r="UG63" s="19"/>
      <c r="UH63" s="63">
        <f>UH62/UF13</f>
        <v>0.11744791666666667</v>
      </c>
      <c r="UI63" s="63"/>
      <c r="UJ63" s="23"/>
      <c r="UK63" s="55"/>
      <c r="UL63" s="100"/>
      <c r="UM63" s="19"/>
      <c r="UN63" s="63" t="e">
        <f>UN62/UL13</f>
        <v>#DIV/0!</v>
      </c>
      <c r="UO63" s="63"/>
      <c r="UP63" s="23"/>
      <c r="UQ63" s="55"/>
      <c r="UR63" s="100"/>
      <c r="US63" s="19"/>
      <c r="UT63" s="63" t="e">
        <f>UT62/UR13</f>
        <v>#DIV/0!</v>
      </c>
      <c r="UU63" s="63"/>
      <c r="UV63" s="23"/>
      <c r="UW63" s="55"/>
      <c r="UX63" s="100"/>
      <c r="UY63" s="19"/>
      <c r="UZ63" s="63">
        <f>UZ62/UX13</f>
        <v>0.12114371257485029</v>
      </c>
      <c r="VA63" s="63"/>
      <c r="VB63" s="23"/>
      <c r="VC63" s="55"/>
      <c r="VD63" s="100"/>
      <c r="VE63" s="19"/>
      <c r="VF63" s="63" t="e">
        <f>VF62/VD13</f>
        <v>#DIV/0!</v>
      </c>
      <c r="VG63" s="63"/>
      <c r="VH63" s="23"/>
      <c r="VI63" s="55"/>
      <c r="VJ63" s="100"/>
      <c r="VK63" s="19"/>
      <c r="VL63" s="63" t="e">
        <f>VL62/VJ13</f>
        <v>#DIV/0!</v>
      </c>
      <c r="VM63" s="63"/>
      <c r="VN63" s="23"/>
      <c r="VO63" s="55"/>
    </row>
    <row r="64" spans="2:587" ht="13.5" thickBot="1" x14ac:dyDescent="0.25">
      <c r="C64" s="182"/>
      <c r="D64" s="9"/>
      <c r="E64" s="10"/>
      <c r="F64" s="11"/>
      <c r="G64" s="53"/>
      <c r="H64" s="9"/>
      <c r="I64" s="10"/>
      <c r="J64" s="10"/>
      <c r="K64" s="10"/>
      <c r="L64" s="11"/>
      <c r="M64" s="53"/>
      <c r="N64" s="9"/>
      <c r="O64" s="10"/>
      <c r="P64" s="10"/>
      <c r="Q64" s="10"/>
      <c r="R64" s="11"/>
      <c r="S64" s="53"/>
      <c r="T64" s="9"/>
      <c r="U64" s="10"/>
      <c r="V64" s="10"/>
      <c r="W64" s="10"/>
      <c r="X64" s="11"/>
      <c r="Y64" s="9"/>
      <c r="Z64" s="10"/>
      <c r="AA64" s="10"/>
      <c r="AB64" s="10"/>
      <c r="AC64" s="11"/>
      <c r="AD64" s="9"/>
      <c r="AE64" s="10"/>
      <c r="AF64" s="10"/>
      <c r="AG64" s="10"/>
      <c r="AH64" s="11"/>
      <c r="AI64" s="9"/>
      <c r="AJ64" s="10"/>
      <c r="AK64" s="10"/>
      <c r="AL64" s="10"/>
      <c r="AM64" s="11"/>
      <c r="AN64" s="9"/>
      <c r="AO64" s="10"/>
      <c r="AP64" s="10"/>
      <c r="AQ64" s="10"/>
      <c r="AR64" s="11"/>
      <c r="AS64" s="9"/>
      <c r="AT64" s="10"/>
      <c r="AU64" s="10"/>
      <c r="AV64" s="10"/>
      <c r="AW64" s="11"/>
      <c r="AX64" s="9"/>
      <c r="AY64" s="10"/>
      <c r="AZ64" s="10"/>
      <c r="BA64" s="10"/>
      <c r="BB64" s="11"/>
      <c r="BC64" s="9"/>
      <c r="BD64" s="10"/>
      <c r="BE64" s="10"/>
      <c r="BF64" s="10"/>
      <c r="BG64" s="11"/>
      <c r="BH64" s="9"/>
      <c r="BI64" s="10"/>
      <c r="BJ64" s="10"/>
      <c r="BK64" s="10"/>
      <c r="BL64" s="11"/>
      <c r="BM64" s="9"/>
      <c r="BN64" s="10"/>
      <c r="BO64" s="10"/>
      <c r="BP64" s="10"/>
      <c r="BQ64" s="11"/>
      <c r="BR64" s="9"/>
      <c r="BS64" s="10"/>
      <c r="BT64" s="10"/>
      <c r="BU64" s="10"/>
      <c r="BV64" s="11"/>
      <c r="BW64" s="9"/>
      <c r="BX64" s="10"/>
      <c r="BY64" s="10"/>
      <c r="BZ64" s="10"/>
      <c r="CA64" s="11"/>
      <c r="CB64" s="9"/>
      <c r="CC64" s="10"/>
      <c r="CD64" s="10"/>
      <c r="CE64" s="10"/>
      <c r="CF64" s="11"/>
      <c r="CG64" s="9"/>
      <c r="CH64" s="10"/>
      <c r="CI64" s="10"/>
      <c r="CJ64" s="10"/>
      <c r="CK64" s="11"/>
      <c r="CL64" s="9"/>
      <c r="CM64" s="10"/>
      <c r="CN64" s="10"/>
      <c r="CO64" s="10"/>
      <c r="CP64" s="11"/>
      <c r="CQ64" s="9"/>
      <c r="CR64" s="10"/>
      <c r="CS64" s="10"/>
      <c r="CT64" s="10"/>
      <c r="CU64" s="11"/>
      <c r="CV64" s="9"/>
      <c r="CW64" s="10"/>
      <c r="CX64" s="10"/>
      <c r="CY64" s="10"/>
      <c r="CZ64" s="11"/>
      <c r="DA64" s="9"/>
      <c r="DB64" s="10"/>
      <c r="DC64" s="10"/>
      <c r="DD64" s="10"/>
      <c r="DE64" s="11"/>
      <c r="DF64" s="9"/>
      <c r="DG64" s="10"/>
      <c r="DH64" s="10"/>
      <c r="DI64" s="10"/>
      <c r="DJ64" s="11"/>
      <c r="DK64" s="9"/>
      <c r="DL64" s="10"/>
      <c r="DM64" s="10"/>
      <c r="DN64" s="10"/>
      <c r="DO64" s="11"/>
      <c r="DP64" s="9"/>
      <c r="DQ64" s="10"/>
      <c r="DR64" s="10"/>
      <c r="DS64" s="10"/>
      <c r="DT64" s="11"/>
      <c r="DU64" s="9"/>
      <c r="DV64" s="10"/>
      <c r="DW64" s="10"/>
      <c r="DX64" s="10"/>
      <c r="DY64" s="11"/>
      <c r="DZ64" s="9"/>
      <c r="EA64" s="10"/>
      <c r="EB64" s="10"/>
      <c r="EC64" s="10"/>
      <c r="ED64" s="11"/>
      <c r="EE64" s="9"/>
      <c r="EF64" s="10"/>
      <c r="EG64" s="10"/>
      <c r="EH64" s="10"/>
      <c r="EI64" s="11"/>
      <c r="EJ64" s="9"/>
      <c r="EK64" s="10"/>
      <c r="EL64" s="10"/>
      <c r="EM64" s="10"/>
      <c r="EN64" s="11"/>
      <c r="EO64" s="9"/>
      <c r="EP64" s="10"/>
      <c r="EQ64" s="10"/>
      <c r="ER64" s="10"/>
      <c r="ES64" s="11"/>
      <c r="ET64" s="9"/>
      <c r="EU64" s="10"/>
      <c r="EV64" s="10"/>
      <c r="EW64" s="10"/>
      <c r="EX64" s="11"/>
      <c r="EY64" s="9"/>
      <c r="EZ64" s="10"/>
      <c r="FA64" s="10"/>
      <c r="FB64" s="10"/>
      <c r="FC64" s="11"/>
      <c r="FD64" s="9"/>
      <c r="FE64" s="10"/>
      <c r="FF64" s="10"/>
      <c r="FG64" s="10"/>
      <c r="FH64" s="11"/>
      <c r="FI64" s="9"/>
      <c r="FJ64" s="10"/>
      <c r="FK64" s="10"/>
      <c r="FL64" s="10"/>
      <c r="FM64" s="11"/>
      <c r="FN64" s="9"/>
      <c r="FO64" s="10"/>
      <c r="FP64" s="10"/>
      <c r="FQ64" s="10"/>
      <c r="FR64" s="11"/>
      <c r="FS64" s="9"/>
      <c r="FT64" s="10"/>
      <c r="FU64" s="10"/>
      <c r="FV64" s="10"/>
      <c r="FW64" s="11"/>
      <c r="FX64" s="9"/>
      <c r="FY64" s="10"/>
      <c r="FZ64" s="10"/>
      <c r="GA64" s="10"/>
      <c r="GB64" s="11"/>
      <c r="GC64" s="9"/>
      <c r="GD64" s="10"/>
      <c r="GE64" s="10"/>
      <c r="GF64" s="10"/>
      <c r="GG64" s="11"/>
      <c r="GH64" s="9"/>
      <c r="GI64" s="10"/>
      <c r="GJ64" s="10"/>
      <c r="GK64" s="10"/>
      <c r="GL64" s="11"/>
      <c r="GM64" s="9"/>
      <c r="GN64" s="10"/>
      <c r="GO64" s="10"/>
      <c r="GP64" s="10"/>
      <c r="GQ64" s="11"/>
      <c r="GR64" s="9"/>
      <c r="GS64" s="10"/>
      <c r="GT64" s="10"/>
      <c r="GU64" s="10"/>
      <c r="GV64" s="11"/>
      <c r="GW64" s="9"/>
      <c r="GX64" s="10"/>
      <c r="GY64" s="10"/>
      <c r="GZ64" s="10"/>
      <c r="HA64" s="11"/>
      <c r="HB64" s="9"/>
      <c r="HC64" s="10"/>
      <c r="HD64" s="10"/>
      <c r="HE64" s="10"/>
      <c r="HF64" s="11"/>
      <c r="HG64" s="9"/>
      <c r="HH64" s="10"/>
      <c r="HI64" s="10"/>
      <c r="HJ64" s="10"/>
      <c r="HK64" s="11"/>
      <c r="HL64" s="9"/>
      <c r="HM64" s="10"/>
      <c r="HN64" s="10"/>
      <c r="HO64" s="10"/>
      <c r="HP64" s="11"/>
      <c r="HQ64" s="9"/>
      <c r="HR64" s="10"/>
      <c r="HS64" s="10"/>
      <c r="HT64" s="10"/>
      <c r="HU64" s="11"/>
      <c r="HV64" s="9"/>
      <c r="HW64" s="10"/>
      <c r="HX64" s="10"/>
      <c r="HY64" s="10"/>
      <c r="HZ64" s="11"/>
      <c r="IA64" s="9"/>
      <c r="IB64" s="10"/>
      <c r="IC64" s="10"/>
      <c r="ID64" s="10"/>
      <c r="IE64" s="11"/>
      <c r="IF64" s="9"/>
      <c r="IG64" s="10"/>
      <c r="IH64" s="10"/>
      <c r="II64" s="10"/>
      <c r="IJ64" s="11"/>
      <c r="IK64" s="9"/>
      <c r="IL64" s="10"/>
      <c r="IM64" s="10"/>
      <c r="IN64" s="10"/>
      <c r="IO64" s="11"/>
      <c r="IP64" s="9"/>
      <c r="IQ64" s="10"/>
      <c r="IR64" s="10"/>
      <c r="IS64" s="10"/>
      <c r="IT64" s="11"/>
      <c r="IU64" s="9"/>
      <c r="IV64" s="10"/>
      <c r="IW64" s="10"/>
      <c r="IX64" s="10"/>
      <c r="IY64" s="11"/>
      <c r="IZ64" s="9"/>
      <c r="JA64" s="10"/>
      <c r="JB64" s="10"/>
      <c r="JC64" s="10"/>
      <c r="JD64" s="11"/>
      <c r="JE64" s="9"/>
      <c r="JF64" s="10"/>
      <c r="JG64" s="10"/>
      <c r="JH64" s="10"/>
      <c r="JI64" s="11"/>
      <c r="JJ64" s="9"/>
      <c r="JK64" s="10"/>
      <c r="JL64" s="10"/>
      <c r="JM64" s="10"/>
      <c r="JN64" s="11"/>
      <c r="JO64" s="9"/>
      <c r="JP64" s="10"/>
      <c r="JQ64" s="10"/>
      <c r="JR64" s="10"/>
      <c r="JS64" s="11"/>
      <c r="JT64" s="9"/>
      <c r="JU64" s="10"/>
      <c r="JV64" s="10"/>
      <c r="JW64" s="10"/>
      <c r="JX64" s="11"/>
      <c r="JY64" s="9"/>
      <c r="JZ64" s="10"/>
      <c r="KA64" s="10"/>
      <c r="KB64" s="10"/>
      <c r="KC64" s="11"/>
      <c r="KD64" s="9"/>
      <c r="KE64" s="10"/>
      <c r="KF64" s="10"/>
      <c r="KG64" s="10"/>
      <c r="KH64" s="11"/>
      <c r="KI64" s="9"/>
      <c r="KJ64" s="10"/>
      <c r="KK64" s="10"/>
      <c r="KL64" s="10"/>
      <c r="KM64" s="11"/>
      <c r="KN64" s="9"/>
      <c r="KO64" s="10"/>
      <c r="KP64" s="10"/>
      <c r="KQ64" s="10"/>
      <c r="KR64" s="11"/>
      <c r="KS64" s="9"/>
      <c r="KT64" s="10"/>
      <c r="KU64" s="10"/>
      <c r="KV64" s="10"/>
      <c r="KW64" s="11"/>
      <c r="KX64" s="9"/>
      <c r="KY64" s="10"/>
      <c r="KZ64" s="10"/>
      <c r="LA64" s="10"/>
      <c r="LB64" s="11"/>
      <c r="LC64" s="9"/>
      <c r="LD64" s="10"/>
      <c r="LE64" s="10"/>
      <c r="LF64" s="10"/>
      <c r="LG64" s="11"/>
      <c r="LH64" s="9"/>
      <c r="LI64" s="10"/>
      <c r="LJ64" s="10"/>
      <c r="LK64" s="10"/>
      <c r="LL64" s="11"/>
      <c r="LM64" s="9"/>
      <c r="LN64" s="10"/>
      <c r="LO64" s="10"/>
      <c r="LP64" s="10"/>
      <c r="LQ64" s="11"/>
      <c r="LR64" s="9"/>
      <c r="LS64" s="10"/>
      <c r="LT64" s="10"/>
      <c r="LU64" s="10"/>
      <c r="LV64" s="11"/>
      <c r="LW64" s="9"/>
      <c r="LX64" s="10"/>
      <c r="LY64" s="10"/>
      <c r="LZ64" s="10"/>
      <c r="MA64" s="11"/>
      <c r="MB64" s="9"/>
      <c r="MC64" s="10"/>
      <c r="MD64" s="10"/>
      <c r="ME64" s="10"/>
      <c r="MF64" s="11"/>
      <c r="MG64" s="9"/>
      <c r="MH64" s="10"/>
      <c r="MI64" s="10"/>
      <c r="MJ64" s="10"/>
      <c r="MK64" s="11"/>
      <c r="ML64" s="9"/>
      <c r="MM64" s="10"/>
      <c r="MN64" s="10"/>
      <c r="MO64" s="10"/>
      <c r="MP64" s="11"/>
      <c r="MQ64" s="9"/>
      <c r="MR64" s="10"/>
      <c r="MS64" s="10"/>
      <c r="MT64" s="10"/>
      <c r="MU64" s="11"/>
      <c r="MV64" s="9"/>
      <c r="MW64" s="10"/>
      <c r="MX64" s="10"/>
      <c r="MY64" s="10"/>
      <c r="MZ64" s="11"/>
      <c r="NA64" s="9"/>
      <c r="NB64" s="10"/>
      <c r="NC64" s="10"/>
      <c r="ND64" s="10"/>
      <c r="NE64" s="11"/>
      <c r="NF64" s="9"/>
      <c r="NG64" s="10"/>
      <c r="NH64" s="10"/>
      <c r="NI64" s="10"/>
      <c r="NJ64" s="11"/>
      <c r="NK64" s="9"/>
      <c r="NL64" s="10"/>
      <c r="NM64" s="10"/>
      <c r="NN64" s="10"/>
      <c r="NO64" s="11"/>
      <c r="NP64" s="9"/>
      <c r="NQ64" s="10"/>
      <c r="NR64" s="10"/>
      <c r="NS64" s="10"/>
      <c r="NT64" s="11"/>
      <c r="NU64" s="9"/>
      <c r="NV64" s="10"/>
      <c r="NW64" s="10"/>
      <c r="NX64" s="10"/>
      <c r="NY64" s="11"/>
      <c r="NZ64" s="9"/>
      <c r="OA64" s="10"/>
      <c r="OB64" s="10"/>
      <c r="OC64" s="10"/>
      <c r="OD64" s="11"/>
      <c r="OE64" s="9"/>
      <c r="OF64" s="10"/>
      <c r="OG64" s="10"/>
      <c r="OH64" s="10"/>
      <c r="OI64" s="11"/>
      <c r="OJ64" s="9"/>
      <c r="OK64" s="10"/>
      <c r="OL64" s="10"/>
      <c r="OM64" s="10"/>
      <c r="ON64" s="11"/>
      <c r="OO64" s="9"/>
      <c r="OP64" s="10"/>
      <c r="OQ64" s="10"/>
      <c r="OR64" s="10"/>
      <c r="OS64" s="11"/>
      <c r="OT64" s="9"/>
      <c r="OU64" s="10"/>
      <c r="OV64" s="10"/>
      <c r="OW64" s="10"/>
      <c r="OX64" s="11"/>
      <c r="OY64" s="9"/>
      <c r="OZ64" s="10"/>
      <c r="PA64" s="10"/>
      <c r="PB64" s="10"/>
      <c r="PC64" s="11"/>
      <c r="PD64" s="9"/>
      <c r="PE64" s="10"/>
      <c r="PF64" s="10"/>
      <c r="PG64" s="10"/>
      <c r="PH64" s="11"/>
      <c r="PI64" s="9"/>
      <c r="PJ64" s="10"/>
      <c r="PK64" s="10"/>
      <c r="PL64" s="10"/>
      <c r="PM64" s="11"/>
      <c r="PN64" s="9"/>
      <c r="PO64" s="10"/>
      <c r="PP64" s="10"/>
      <c r="PQ64" s="10"/>
      <c r="PR64" s="11"/>
      <c r="PS64" s="9"/>
      <c r="PT64" s="10"/>
      <c r="PU64" s="10"/>
      <c r="PV64" s="10"/>
      <c r="PW64" s="11"/>
      <c r="PX64" s="9"/>
      <c r="PY64" s="10"/>
      <c r="PZ64" s="10"/>
      <c r="QA64" s="10"/>
      <c r="QB64" s="11"/>
      <c r="QC64" s="9"/>
      <c r="QD64" s="10"/>
      <c r="QE64" s="10"/>
      <c r="QF64" s="10"/>
      <c r="QG64" s="11"/>
      <c r="QH64" s="9"/>
      <c r="QI64" s="10"/>
      <c r="QJ64" s="10"/>
      <c r="QK64" s="10"/>
      <c r="QL64" s="11"/>
      <c r="QM64" s="9"/>
      <c r="QN64" s="10"/>
      <c r="QO64" s="10"/>
      <c r="QP64" s="10"/>
      <c r="QQ64" s="11"/>
      <c r="QR64" s="9"/>
      <c r="QS64" s="10"/>
      <c r="QT64" s="10"/>
      <c r="QU64" s="10"/>
      <c r="QV64" s="11"/>
      <c r="QW64" s="9"/>
      <c r="QX64" s="10"/>
      <c r="QY64" s="10"/>
      <c r="QZ64" s="10"/>
      <c r="RA64" s="11"/>
      <c r="RB64" s="9"/>
      <c r="RC64" s="10"/>
      <c r="RD64" s="10"/>
      <c r="RE64" s="10"/>
      <c r="RF64" s="11"/>
      <c r="RG64" s="9"/>
      <c r="RH64" s="10"/>
      <c r="RI64" s="10"/>
      <c r="RJ64" s="10"/>
      <c r="RK64" s="11"/>
      <c r="RL64" s="9"/>
      <c r="RM64" s="10"/>
      <c r="RN64" s="10"/>
      <c r="RO64" s="10"/>
      <c r="RP64" s="11"/>
      <c r="RQ64" s="9"/>
      <c r="RR64" s="10"/>
      <c r="RS64" s="10"/>
      <c r="RT64" s="10"/>
      <c r="RU64" s="11"/>
      <c r="RV64" s="9"/>
      <c r="RW64" s="10"/>
      <c r="RX64" s="10"/>
      <c r="RY64" s="10"/>
      <c r="RZ64" s="11"/>
      <c r="SA64" s="9"/>
      <c r="SB64" s="10"/>
      <c r="SC64" s="10"/>
      <c r="SD64" s="10"/>
      <c r="SE64" s="11"/>
      <c r="SF64" s="9"/>
      <c r="SG64" s="10"/>
      <c r="SH64" s="10"/>
      <c r="SI64" s="10"/>
      <c r="SJ64" s="11"/>
      <c r="SK64" s="9"/>
      <c r="SL64" s="10"/>
      <c r="SM64" s="10"/>
      <c r="SN64" s="10"/>
      <c r="SO64" s="11"/>
      <c r="SP64" s="9"/>
      <c r="SQ64" s="10"/>
      <c r="SR64" s="10"/>
      <c r="SS64" s="10"/>
      <c r="ST64" s="11"/>
      <c r="SU64" s="53"/>
      <c r="SV64" s="9"/>
      <c r="SW64" s="10"/>
      <c r="SX64" s="10"/>
      <c r="SY64" s="10"/>
      <c r="SZ64" s="11"/>
      <c r="TA64" s="53"/>
      <c r="TB64" s="9"/>
      <c r="TC64" s="10"/>
      <c r="TD64" s="10"/>
      <c r="TE64" s="10"/>
      <c r="TF64" s="11"/>
      <c r="TG64" s="53"/>
      <c r="TH64" s="9"/>
      <c r="TI64" s="10"/>
      <c r="TJ64" s="10"/>
      <c r="TK64" s="10"/>
      <c r="TL64" s="11"/>
      <c r="TM64" s="53"/>
      <c r="TN64" s="9"/>
      <c r="TO64" s="10"/>
      <c r="TP64" s="10"/>
      <c r="TQ64" s="10"/>
      <c r="TR64" s="11"/>
      <c r="TS64" s="53"/>
      <c r="TT64" s="9"/>
      <c r="TU64" s="10"/>
      <c r="TV64" s="10"/>
      <c r="TW64" s="10"/>
      <c r="TX64" s="11"/>
      <c r="TY64" s="53"/>
      <c r="TZ64" s="9"/>
      <c r="UA64" s="10"/>
      <c r="UB64" s="10"/>
      <c r="UC64" s="10"/>
      <c r="UD64" s="11"/>
      <c r="UE64" s="53"/>
      <c r="UF64" s="9"/>
      <c r="UG64" s="10"/>
      <c r="UH64" s="10"/>
      <c r="UI64" s="10"/>
      <c r="UJ64" s="11"/>
      <c r="UK64" s="53"/>
      <c r="UL64" s="9"/>
      <c r="UM64" s="10"/>
      <c r="UN64" s="10"/>
      <c r="UO64" s="10"/>
      <c r="UP64" s="11"/>
      <c r="UQ64" s="53"/>
      <c r="UR64" s="9"/>
      <c r="US64" s="10"/>
      <c r="UT64" s="10"/>
      <c r="UU64" s="10"/>
      <c r="UV64" s="11"/>
      <c r="UW64" s="53"/>
      <c r="UX64" s="9"/>
      <c r="UY64" s="10"/>
      <c r="UZ64" s="10"/>
      <c r="VA64" s="10"/>
      <c r="VB64" s="11"/>
      <c r="VC64" s="53"/>
      <c r="VD64" s="9"/>
      <c r="VE64" s="10"/>
      <c r="VF64" s="10"/>
      <c r="VG64" s="10"/>
      <c r="VH64" s="11"/>
      <c r="VI64" s="53"/>
      <c r="VJ64" s="9"/>
      <c r="VK64" s="10"/>
      <c r="VL64" s="10"/>
      <c r="VM64" s="10"/>
      <c r="VN64" s="11"/>
      <c r="VO64" s="53"/>
    </row>
    <row r="65" spans="2:587" s="25" customFormat="1" ht="9" thickBot="1" x14ac:dyDescent="0.2">
      <c r="B65" s="231"/>
      <c r="C65" s="231"/>
      <c r="D65" s="231"/>
      <c r="E65" s="231"/>
      <c r="F65" s="231"/>
      <c r="G65" s="52"/>
      <c r="H65" s="231"/>
      <c r="I65" s="231"/>
      <c r="J65" s="231"/>
      <c r="K65" s="231"/>
      <c r="L65" s="231"/>
      <c r="M65" s="52"/>
      <c r="N65" s="231"/>
      <c r="O65" s="231"/>
      <c r="P65" s="231"/>
      <c r="Q65" s="231"/>
      <c r="R65" s="231"/>
      <c r="S65" s="52"/>
      <c r="T65" s="231"/>
      <c r="U65" s="231"/>
      <c r="V65" s="231"/>
      <c r="W65" s="231"/>
      <c r="X65" s="231"/>
      <c r="Y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/>
      <c r="AY65" s="231"/>
      <c r="AZ65" s="231"/>
      <c r="BA65" s="231"/>
      <c r="BB65" s="231"/>
      <c r="BC65" s="231"/>
      <c r="BD65" s="231"/>
      <c r="BE65" s="231"/>
      <c r="BF65" s="231"/>
      <c r="BG65" s="231"/>
      <c r="BH65" s="231"/>
      <c r="BI65" s="231"/>
      <c r="BJ65" s="231"/>
      <c r="BK65" s="231"/>
      <c r="BL65" s="231"/>
      <c r="BM65" s="231"/>
      <c r="BN65" s="231"/>
      <c r="BO65" s="231"/>
      <c r="BP65" s="231"/>
      <c r="BQ65" s="231"/>
      <c r="BR65" s="231"/>
      <c r="BS65" s="231"/>
      <c r="BT65" s="231"/>
      <c r="BU65" s="231"/>
      <c r="BV65" s="231"/>
      <c r="BW65" s="231"/>
      <c r="BX65" s="231"/>
      <c r="BY65" s="231"/>
      <c r="BZ65" s="231"/>
      <c r="CA65" s="231"/>
      <c r="CB65" s="231"/>
      <c r="CC65" s="231"/>
      <c r="CD65" s="231"/>
      <c r="CE65" s="231"/>
      <c r="CF65" s="231"/>
      <c r="CG65" s="231"/>
      <c r="CH65" s="231"/>
      <c r="CI65" s="231"/>
      <c r="CJ65" s="231"/>
      <c r="CK65" s="231"/>
      <c r="CL65" s="231"/>
      <c r="CM65" s="231"/>
      <c r="CN65" s="231"/>
      <c r="CO65" s="231"/>
      <c r="CP65" s="231"/>
      <c r="CQ65" s="231"/>
      <c r="CR65" s="231"/>
      <c r="CS65" s="231"/>
      <c r="CT65" s="231"/>
      <c r="CU65" s="231"/>
      <c r="CV65" s="231"/>
      <c r="CW65" s="231"/>
      <c r="CX65" s="231"/>
      <c r="CY65" s="231"/>
      <c r="CZ65" s="231"/>
      <c r="DA65" s="231"/>
      <c r="DB65" s="231"/>
      <c r="DC65" s="231"/>
      <c r="DD65" s="231"/>
      <c r="DE65" s="231"/>
      <c r="DF65" s="231"/>
      <c r="DG65" s="231"/>
      <c r="DH65" s="231"/>
      <c r="DI65" s="231"/>
      <c r="DJ65" s="231"/>
      <c r="DK65" s="231"/>
      <c r="DL65" s="231"/>
      <c r="DM65" s="231"/>
      <c r="DN65" s="231"/>
      <c r="DO65" s="231"/>
      <c r="DP65" s="231"/>
      <c r="DQ65" s="231"/>
      <c r="DR65" s="231"/>
      <c r="DS65" s="231"/>
      <c r="DT65" s="231"/>
      <c r="DU65" s="231"/>
      <c r="DV65" s="231"/>
      <c r="DW65" s="231"/>
      <c r="DX65" s="231"/>
      <c r="DY65" s="231"/>
      <c r="DZ65" s="231"/>
      <c r="EA65" s="231"/>
      <c r="EB65" s="231"/>
      <c r="EC65" s="231"/>
      <c r="ED65" s="231"/>
      <c r="EE65" s="231"/>
      <c r="EF65" s="231"/>
      <c r="EG65" s="231"/>
      <c r="EH65" s="231"/>
      <c r="EI65" s="231"/>
      <c r="EJ65" s="231"/>
      <c r="EK65" s="231"/>
      <c r="EL65" s="231"/>
      <c r="EM65" s="231"/>
      <c r="EN65" s="231"/>
      <c r="EO65" s="231"/>
      <c r="EP65" s="231"/>
      <c r="EQ65" s="231"/>
      <c r="ER65" s="231"/>
      <c r="ES65" s="231"/>
      <c r="ET65" s="231"/>
      <c r="EU65" s="231"/>
      <c r="EV65" s="231"/>
      <c r="EW65" s="231"/>
      <c r="EX65" s="231"/>
      <c r="EY65" s="231"/>
      <c r="EZ65" s="231"/>
      <c r="FA65" s="231"/>
      <c r="FB65" s="231"/>
      <c r="FC65" s="231"/>
      <c r="FD65" s="231"/>
      <c r="FE65" s="231"/>
      <c r="FF65" s="231"/>
      <c r="FG65" s="231"/>
      <c r="FH65" s="231"/>
      <c r="FI65" s="231"/>
      <c r="FJ65" s="231"/>
      <c r="FK65" s="231"/>
      <c r="FL65" s="231"/>
      <c r="FM65" s="231"/>
      <c r="FN65" s="231"/>
      <c r="FO65" s="231"/>
      <c r="FP65" s="231"/>
      <c r="FQ65" s="231"/>
      <c r="FR65" s="231"/>
      <c r="FS65" s="231"/>
      <c r="FT65" s="231"/>
      <c r="FU65" s="231"/>
      <c r="FV65" s="231"/>
      <c r="FW65" s="231"/>
      <c r="FX65" s="231"/>
      <c r="FY65" s="231"/>
      <c r="FZ65" s="231"/>
      <c r="GA65" s="231"/>
      <c r="GB65" s="231"/>
      <c r="GC65" s="231"/>
      <c r="GD65" s="231"/>
      <c r="GE65" s="231"/>
      <c r="GF65" s="231"/>
      <c r="GG65" s="231"/>
      <c r="GH65" s="231"/>
      <c r="GI65" s="231"/>
      <c r="GJ65" s="231"/>
      <c r="GK65" s="231"/>
      <c r="GL65" s="231"/>
      <c r="GM65" s="231"/>
      <c r="GN65" s="231"/>
      <c r="GO65" s="231"/>
      <c r="GP65" s="231"/>
      <c r="GQ65" s="231"/>
      <c r="GR65" s="231"/>
      <c r="GS65" s="231"/>
      <c r="GT65" s="231"/>
      <c r="GU65" s="231"/>
      <c r="GV65" s="231"/>
      <c r="GW65" s="231"/>
      <c r="GX65" s="231"/>
      <c r="GY65" s="231"/>
      <c r="GZ65" s="231"/>
      <c r="HA65" s="231"/>
      <c r="HB65" s="231"/>
      <c r="HC65" s="231"/>
      <c r="HD65" s="231"/>
      <c r="HE65" s="231"/>
      <c r="HF65" s="231"/>
      <c r="HG65" s="231"/>
      <c r="HH65" s="231"/>
      <c r="HI65" s="231"/>
      <c r="HJ65" s="231"/>
      <c r="HK65" s="231"/>
      <c r="HL65" s="231"/>
      <c r="HM65" s="231"/>
      <c r="HN65" s="231"/>
      <c r="HO65" s="231"/>
      <c r="HP65" s="231"/>
      <c r="HQ65" s="231"/>
      <c r="HR65" s="231"/>
      <c r="HS65" s="231"/>
      <c r="HT65" s="231"/>
      <c r="HU65" s="231"/>
      <c r="HV65" s="231"/>
      <c r="HW65" s="231"/>
      <c r="HX65" s="231"/>
      <c r="HY65" s="231"/>
      <c r="HZ65" s="231"/>
      <c r="IA65" s="231"/>
      <c r="IB65" s="231"/>
      <c r="IC65" s="231"/>
      <c r="ID65" s="231"/>
      <c r="IE65" s="231"/>
      <c r="IF65" s="231"/>
      <c r="IG65" s="231"/>
      <c r="IH65" s="231"/>
      <c r="II65" s="231"/>
      <c r="IJ65" s="231"/>
      <c r="IK65" s="231"/>
      <c r="IL65" s="231"/>
      <c r="IM65" s="231"/>
      <c r="IN65" s="231"/>
      <c r="IO65" s="231"/>
      <c r="IP65" s="231"/>
      <c r="IQ65" s="231"/>
      <c r="IR65" s="231"/>
      <c r="IS65" s="231"/>
      <c r="IT65" s="231"/>
      <c r="IU65" s="231"/>
      <c r="IV65" s="231"/>
      <c r="IW65" s="231"/>
      <c r="IX65" s="231"/>
      <c r="IY65" s="231"/>
      <c r="IZ65" s="231"/>
      <c r="JA65" s="231"/>
      <c r="JB65" s="231"/>
      <c r="JC65" s="231"/>
      <c r="JD65" s="231"/>
      <c r="JE65" s="231"/>
      <c r="JF65" s="231"/>
      <c r="JG65" s="231"/>
      <c r="JH65" s="231"/>
      <c r="JI65" s="231"/>
      <c r="JJ65" s="231"/>
      <c r="JK65" s="231"/>
      <c r="JL65" s="231"/>
      <c r="JM65" s="231"/>
      <c r="JN65" s="231"/>
      <c r="JO65" s="231"/>
      <c r="JP65" s="231"/>
      <c r="JQ65" s="231"/>
      <c r="JR65" s="231"/>
      <c r="JS65" s="231"/>
      <c r="JT65" s="231"/>
      <c r="JU65" s="231"/>
      <c r="JV65" s="231"/>
      <c r="JW65" s="231"/>
      <c r="JX65" s="231"/>
      <c r="JY65" s="231"/>
      <c r="JZ65" s="231"/>
      <c r="KA65" s="231"/>
      <c r="KB65" s="231"/>
      <c r="KC65" s="231"/>
      <c r="KD65" s="231"/>
      <c r="KE65" s="231"/>
      <c r="KF65" s="231"/>
      <c r="KG65" s="231"/>
      <c r="KH65" s="231"/>
      <c r="KI65" s="231"/>
      <c r="KJ65" s="231"/>
      <c r="KK65" s="231"/>
      <c r="KL65" s="231"/>
      <c r="KM65" s="231"/>
      <c r="KN65" s="231"/>
      <c r="KO65" s="231"/>
      <c r="KP65" s="231"/>
      <c r="KQ65" s="231"/>
      <c r="KR65" s="231"/>
      <c r="KS65" s="231"/>
      <c r="KT65" s="231"/>
      <c r="KU65" s="231"/>
      <c r="KV65" s="231"/>
      <c r="KW65" s="231"/>
      <c r="KX65" s="231"/>
      <c r="KY65" s="231"/>
      <c r="KZ65" s="231"/>
      <c r="LA65" s="231"/>
      <c r="LB65" s="231"/>
      <c r="LC65" s="231"/>
      <c r="LD65" s="231"/>
      <c r="LE65" s="231"/>
      <c r="LF65" s="231"/>
      <c r="LG65" s="231"/>
      <c r="LH65" s="231"/>
      <c r="LI65" s="231"/>
      <c r="LJ65" s="231"/>
      <c r="LK65" s="231"/>
      <c r="LL65" s="231"/>
      <c r="LM65" s="231"/>
      <c r="LN65" s="231"/>
      <c r="LO65" s="231"/>
      <c r="LP65" s="231"/>
      <c r="LQ65" s="231"/>
      <c r="LR65" s="231"/>
      <c r="LS65" s="231"/>
      <c r="LT65" s="231"/>
      <c r="LU65" s="231"/>
      <c r="LV65" s="231"/>
      <c r="LW65" s="231"/>
      <c r="LX65" s="231"/>
      <c r="LY65" s="231"/>
      <c r="LZ65" s="231"/>
      <c r="MA65" s="231"/>
      <c r="MB65" s="231"/>
      <c r="MC65" s="231"/>
      <c r="MD65" s="231"/>
      <c r="ME65" s="231"/>
      <c r="MF65" s="231"/>
      <c r="MG65" s="231"/>
      <c r="MH65" s="231"/>
      <c r="MI65" s="231"/>
      <c r="MJ65" s="231"/>
      <c r="MK65" s="231"/>
      <c r="ML65" s="231"/>
      <c r="MM65" s="231"/>
      <c r="MN65" s="231"/>
      <c r="MO65" s="231"/>
      <c r="MP65" s="231"/>
      <c r="MQ65" s="231"/>
      <c r="MR65" s="231"/>
      <c r="MS65" s="231"/>
      <c r="MT65" s="231"/>
      <c r="MU65" s="231"/>
      <c r="MV65" s="231"/>
      <c r="MW65" s="231"/>
      <c r="MX65" s="231"/>
      <c r="MY65" s="231"/>
      <c r="MZ65" s="231"/>
      <c r="NA65" s="231"/>
      <c r="NB65" s="231"/>
      <c r="NC65" s="231"/>
      <c r="ND65" s="231"/>
      <c r="NE65" s="231"/>
      <c r="NF65" s="231"/>
      <c r="NG65" s="231"/>
      <c r="NH65" s="231"/>
      <c r="NI65" s="231"/>
      <c r="NJ65" s="231"/>
      <c r="NK65" s="231"/>
      <c r="NL65" s="231"/>
      <c r="NM65" s="231"/>
      <c r="NN65" s="231"/>
      <c r="NO65" s="231"/>
      <c r="NP65" s="231"/>
      <c r="NQ65" s="231"/>
      <c r="NR65" s="231"/>
      <c r="NS65" s="231"/>
      <c r="NT65" s="231"/>
      <c r="NU65" s="231"/>
      <c r="NV65" s="231"/>
      <c r="NW65" s="231"/>
      <c r="NX65" s="231"/>
      <c r="NY65" s="231"/>
      <c r="NZ65" s="231"/>
      <c r="OA65" s="231"/>
      <c r="OB65" s="231"/>
      <c r="OC65" s="231"/>
      <c r="OD65" s="231"/>
      <c r="OE65" s="231"/>
      <c r="OF65" s="231"/>
      <c r="OG65" s="231"/>
      <c r="OH65" s="231"/>
      <c r="OI65" s="231"/>
      <c r="OJ65" s="231"/>
      <c r="OK65" s="231"/>
      <c r="OL65" s="231"/>
      <c r="OM65" s="231"/>
      <c r="ON65" s="231"/>
      <c r="OO65" s="231"/>
      <c r="OP65" s="231"/>
      <c r="OQ65" s="231"/>
      <c r="OR65" s="231"/>
      <c r="OS65" s="231"/>
      <c r="OT65" s="231"/>
      <c r="OU65" s="231"/>
      <c r="OV65" s="231"/>
      <c r="OW65" s="231"/>
      <c r="OX65" s="231"/>
      <c r="OY65" s="231"/>
      <c r="OZ65" s="231"/>
      <c r="PA65" s="231"/>
      <c r="PB65" s="231"/>
      <c r="PC65" s="231"/>
      <c r="PD65" s="231"/>
      <c r="PE65" s="231"/>
      <c r="PF65" s="231"/>
      <c r="PG65" s="231"/>
      <c r="PH65" s="231"/>
      <c r="PI65" s="231"/>
      <c r="PJ65" s="231"/>
      <c r="PK65" s="231"/>
      <c r="PL65" s="231"/>
      <c r="PM65" s="231"/>
      <c r="PN65" s="231"/>
      <c r="PO65" s="231"/>
      <c r="PP65" s="231"/>
      <c r="PQ65" s="231"/>
      <c r="PR65" s="231"/>
      <c r="PS65" s="231"/>
      <c r="PT65" s="231"/>
      <c r="PU65" s="231"/>
      <c r="PV65" s="231"/>
      <c r="PW65" s="231"/>
      <c r="PX65" s="231"/>
      <c r="PY65" s="231"/>
      <c r="PZ65" s="231"/>
      <c r="QA65" s="231"/>
      <c r="QB65" s="231"/>
      <c r="QC65" s="231"/>
      <c r="QD65" s="231"/>
      <c r="QE65" s="231"/>
      <c r="QF65" s="231"/>
      <c r="QG65" s="231"/>
      <c r="QH65" s="231"/>
      <c r="QI65" s="231"/>
      <c r="QJ65" s="231"/>
      <c r="QK65" s="231"/>
      <c r="QL65" s="231"/>
      <c r="QM65" s="231"/>
      <c r="QN65" s="231"/>
      <c r="QO65" s="231"/>
      <c r="QP65" s="231"/>
      <c r="QQ65" s="231"/>
      <c r="QR65" s="231"/>
      <c r="QS65" s="231"/>
      <c r="QT65" s="231"/>
      <c r="QU65" s="231"/>
      <c r="QV65" s="231"/>
      <c r="QW65" s="231"/>
      <c r="QX65" s="231"/>
      <c r="QY65" s="231"/>
      <c r="QZ65" s="231"/>
      <c r="RA65" s="231"/>
      <c r="RB65" s="231"/>
      <c r="RC65" s="231"/>
      <c r="RD65" s="231"/>
      <c r="RE65" s="231"/>
      <c r="RF65" s="231"/>
      <c r="RG65" s="231"/>
      <c r="RH65" s="231"/>
      <c r="RI65" s="231"/>
      <c r="RJ65" s="231"/>
      <c r="RK65" s="231"/>
      <c r="RL65" s="231"/>
      <c r="RM65" s="231"/>
      <c r="RN65" s="231"/>
      <c r="RO65" s="231"/>
      <c r="RP65" s="231"/>
      <c r="RQ65" s="231"/>
      <c r="RR65" s="231"/>
      <c r="RS65" s="231"/>
      <c r="RT65" s="231"/>
      <c r="RU65" s="231"/>
      <c r="RV65" s="231"/>
      <c r="RW65" s="231"/>
      <c r="RX65" s="231"/>
      <c r="RY65" s="231"/>
      <c r="RZ65" s="231"/>
      <c r="SA65" s="231"/>
      <c r="SB65" s="231"/>
      <c r="SC65" s="231"/>
      <c r="SD65" s="231"/>
      <c r="SE65" s="231"/>
      <c r="SF65" s="231"/>
      <c r="SG65" s="231"/>
      <c r="SH65" s="231"/>
      <c r="SI65" s="231"/>
      <c r="SJ65" s="231"/>
      <c r="SK65" s="231"/>
      <c r="SL65" s="231"/>
      <c r="SM65" s="231"/>
      <c r="SN65" s="231"/>
      <c r="SO65" s="231"/>
      <c r="SP65" s="231"/>
      <c r="SQ65" s="231"/>
      <c r="SR65" s="231"/>
      <c r="SS65" s="231"/>
      <c r="ST65" s="231"/>
      <c r="SU65" s="52"/>
      <c r="SV65" s="231"/>
      <c r="SW65" s="231"/>
      <c r="SX65" s="231"/>
      <c r="SY65" s="231"/>
      <c r="SZ65" s="231"/>
      <c r="TA65" s="52"/>
      <c r="TB65" s="231"/>
      <c r="TC65" s="231"/>
      <c r="TD65" s="231"/>
      <c r="TE65" s="231"/>
      <c r="TF65" s="231"/>
      <c r="TG65" s="52"/>
      <c r="TH65" s="231"/>
      <c r="TI65" s="231"/>
      <c r="TJ65" s="231"/>
      <c r="TK65" s="231"/>
      <c r="TL65" s="231"/>
      <c r="TM65" s="52"/>
      <c r="TN65" s="231"/>
      <c r="TO65" s="231"/>
      <c r="TP65" s="231"/>
      <c r="TQ65" s="231"/>
      <c r="TR65" s="231"/>
      <c r="TS65" s="52"/>
      <c r="TT65" s="231"/>
      <c r="TU65" s="231"/>
      <c r="TV65" s="231"/>
      <c r="TW65" s="231"/>
      <c r="TX65" s="231"/>
      <c r="TY65" s="52"/>
      <c r="TZ65" s="231"/>
      <c r="UA65" s="231"/>
      <c r="UB65" s="231"/>
      <c r="UC65" s="231"/>
      <c r="UD65" s="231"/>
      <c r="UE65" s="52"/>
      <c r="UF65" s="231"/>
      <c r="UG65" s="231"/>
      <c r="UH65" s="231"/>
      <c r="UI65" s="231"/>
      <c r="UJ65" s="231"/>
      <c r="UK65" s="52"/>
      <c r="UL65" s="231"/>
      <c r="UM65" s="231"/>
      <c r="UN65" s="231"/>
      <c r="UO65" s="231"/>
      <c r="UP65" s="231"/>
      <c r="UQ65" s="52"/>
      <c r="UR65" s="231"/>
      <c r="US65" s="231"/>
      <c r="UT65" s="231"/>
      <c r="UU65" s="231"/>
      <c r="UV65" s="231"/>
      <c r="UW65" s="52"/>
      <c r="UX65" s="231"/>
      <c r="UY65" s="231"/>
      <c r="UZ65" s="231"/>
      <c r="VA65" s="231"/>
      <c r="VB65" s="231"/>
      <c r="VC65" s="52"/>
      <c r="VD65" s="231"/>
      <c r="VE65" s="231"/>
      <c r="VF65" s="231"/>
      <c r="VG65" s="231"/>
      <c r="VH65" s="231"/>
      <c r="VI65" s="52"/>
      <c r="VJ65" s="231"/>
      <c r="VK65" s="231"/>
      <c r="VL65" s="231"/>
      <c r="VM65" s="231"/>
      <c r="VN65" s="231"/>
      <c r="VO65" s="52"/>
    </row>
    <row r="66" spans="2:587" s="204" customFormat="1" x14ac:dyDescent="0.2">
      <c r="B66" s="219"/>
      <c r="C66" s="220"/>
      <c r="D66" s="221"/>
      <c r="E66" s="222"/>
      <c r="F66" s="223"/>
      <c r="G66" s="224"/>
      <c r="H66" s="227"/>
      <c r="I66" s="228"/>
      <c r="J66" s="226"/>
      <c r="K66" s="228"/>
      <c r="L66" s="229"/>
      <c r="M66" s="224"/>
      <c r="N66" s="227"/>
      <c r="O66" s="228"/>
      <c r="P66" s="226"/>
      <c r="Q66" s="228"/>
      <c r="R66" s="229"/>
      <c r="S66" s="224"/>
      <c r="T66" s="227"/>
      <c r="U66" s="228"/>
      <c r="V66" s="226"/>
      <c r="W66" s="228"/>
      <c r="X66" s="229"/>
      <c r="Y66" s="227"/>
      <c r="Z66" s="228"/>
      <c r="AA66" s="226"/>
      <c r="AB66" s="228"/>
      <c r="AC66" s="229"/>
      <c r="AD66" s="227"/>
      <c r="AE66" s="228"/>
      <c r="AF66" s="226"/>
      <c r="AG66" s="228"/>
      <c r="AH66" s="229"/>
      <c r="AI66" s="227"/>
      <c r="AJ66" s="228"/>
      <c r="AK66" s="226"/>
      <c r="AL66" s="228"/>
      <c r="AM66" s="229"/>
      <c r="AN66" s="227"/>
      <c r="AO66" s="228"/>
      <c r="AP66" s="226"/>
      <c r="AQ66" s="228"/>
      <c r="AR66" s="229"/>
      <c r="AS66" s="227"/>
      <c r="AT66" s="228"/>
      <c r="AU66" s="226"/>
      <c r="AV66" s="228"/>
      <c r="AW66" s="229"/>
      <c r="AX66" s="227"/>
      <c r="AY66" s="228"/>
      <c r="AZ66" s="226"/>
      <c r="BA66" s="228"/>
      <c r="BB66" s="229"/>
      <c r="BC66" s="227"/>
      <c r="BD66" s="228"/>
      <c r="BE66" s="226"/>
      <c r="BF66" s="228"/>
      <c r="BG66" s="229"/>
      <c r="BH66" s="227"/>
      <c r="BI66" s="228"/>
      <c r="BJ66" s="226"/>
      <c r="BK66" s="228"/>
      <c r="BL66" s="229"/>
      <c r="BM66" s="227"/>
      <c r="BN66" s="228"/>
      <c r="BO66" s="226"/>
      <c r="BP66" s="228"/>
      <c r="BQ66" s="229"/>
      <c r="BR66" s="227"/>
      <c r="BS66" s="228"/>
      <c r="BT66" s="226"/>
      <c r="BU66" s="228"/>
      <c r="BV66" s="229"/>
      <c r="BW66" s="227"/>
      <c r="BX66" s="228"/>
      <c r="BY66" s="226"/>
      <c r="BZ66" s="228"/>
      <c r="CA66" s="229"/>
      <c r="CB66" s="227"/>
      <c r="CC66" s="228"/>
      <c r="CD66" s="226"/>
      <c r="CE66" s="228"/>
      <c r="CF66" s="229"/>
      <c r="CG66" s="227"/>
      <c r="CH66" s="228"/>
      <c r="CI66" s="226"/>
      <c r="CJ66" s="228"/>
      <c r="CK66" s="229"/>
      <c r="CL66" s="227"/>
      <c r="CM66" s="228"/>
      <c r="CN66" s="226"/>
      <c r="CO66" s="228"/>
      <c r="CP66" s="229"/>
      <c r="CQ66" s="227"/>
      <c r="CR66" s="228"/>
      <c r="CS66" s="226"/>
      <c r="CT66" s="228"/>
      <c r="CU66" s="229"/>
      <c r="CV66" s="227"/>
      <c r="CW66" s="228"/>
      <c r="CX66" s="226"/>
      <c r="CY66" s="228"/>
      <c r="CZ66" s="229"/>
      <c r="DA66" s="227"/>
      <c r="DB66" s="228"/>
      <c r="DC66" s="226"/>
      <c r="DD66" s="228"/>
      <c r="DE66" s="229"/>
      <c r="DF66" s="227"/>
      <c r="DG66" s="228"/>
      <c r="DH66" s="226"/>
      <c r="DI66" s="228"/>
      <c r="DJ66" s="229"/>
      <c r="DK66" s="227"/>
      <c r="DL66" s="228"/>
      <c r="DM66" s="226"/>
      <c r="DN66" s="228"/>
      <c r="DO66" s="229"/>
      <c r="DP66" s="227"/>
      <c r="DQ66" s="228"/>
      <c r="DR66" s="226"/>
      <c r="DS66" s="228"/>
      <c r="DT66" s="229"/>
      <c r="DU66" s="227"/>
      <c r="DV66" s="228"/>
      <c r="DW66" s="226"/>
      <c r="DX66" s="228"/>
      <c r="DY66" s="229"/>
      <c r="DZ66" s="227"/>
      <c r="EA66" s="228"/>
      <c r="EB66" s="226"/>
      <c r="EC66" s="228"/>
      <c r="ED66" s="229"/>
      <c r="EE66" s="227"/>
      <c r="EF66" s="228"/>
      <c r="EG66" s="226"/>
      <c r="EH66" s="228"/>
      <c r="EI66" s="229"/>
      <c r="EJ66" s="227"/>
      <c r="EK66" s="228"/>
      <c r="EL66" s="226"/>
      <c r="EM66" s="228"/>
      <c r="EN66" s="229"/>
      <c r="EO66" s="227"/>
      <c r="EP66" s="228"/>
      <c r="EQ66" s="226"/>
      <c r="ER66" s="228"/>
      <c r="ES66" s="229"/>
      <c r="ET66" s="227"/>
      <c r="EU66" s="228"/>
      <c r="EV66" s="226"/>
      <c r="EW66" s="228"/>
      <c r="EX66" s="229"/>
      <c r="EY66" s="227"/>
      <c r="EZ66" s="228"/>
      <c r="FA66" s="226"/>
      <c r="FB66" s="228"/>
      <c r="FC66" s="229"/>
      <c r="FD66" s="227"/>
      <c r="FE66" s="228"/>
      <c r="FF66" s="226"/>
      <c r="FG66" s="228"/>
      <c r="FH66" s="229"/>
      <c r="FI66" s="227"/>
      <c r="FJ66" s="228"/>
      <c r="FK66" s="226"/>
      <c r="FL66" s="228"/>
      <c r="FM66" s="229"/>
      <c r="FN66" s="227"/>
      <c r="FO66" s="228"/>
      <c r="FP66" s="226"/>
      <c r="FQ66" s="228"/>
      <c r="FR66" s="229"/>
      <c r="FS66" s="227"/>
      <c r="FT66" s="228"/>
      <c r="FU66" s="226"/>
      <c r="FV66" s="228"/>
      <c r="FW66" s="229"/>
      <c r="FX66" s="227"/>
      <c r="FY66" s="228"/>
      <c r="FZ66" s="226"/>
      <c r="GA66" s="228"/>
      <c r="GB66" s="229"/>
      <c r="GC66" s="227"/>
      <c r="GD66" s="228"/>
      <c r="GE66" s="226"/>
      <c r="GF66" s="228"/>
      <c r="GG66" s="229"/>
      <c r="GH66" s="227"/>
      <c r="GI66" s="228"/>
      <c r="GJ66" s="226"/>
      <c r="GK66" s="228"/>
      <c r="GL66" s="229"/>
      <c r="GM66" s="227"/>
      <c r="GN66" s="228"/>
      <c r="GO66" s="226"/>
      <c r="GP66" s="228"/>
      <c r="GQ66" s="229"/>
      <c r="GR66" s="227"/>
      <c r="GS66" s="228"/>
      <c r="GT66" s="226"/>
      <c r="GU66" s="228"/>
      <c r="GV66" s="229"/>
      <c r="GW66" s="227"/>
      <c r="GX66" s="228"/>
      <c r="GY66" s="226"/>
      <c r="GZ66" s="228"/>
      <c r="HA66" s="229"/>
      <c r="HB66" s="227"/>
      <c r="HC66" s="228"/>
      <c r="HD66" s="226"/>
      <c r="HE66" s="228"/>
      <c r="HF66" s="229"/>
      <c r="HG66" s="227"/>
      <c r="HH66" s="228"/>
      <c r="HI66" s="226"/>
      <c r="HJ66" s="228"/>
      <c r="HK66" s="229"/>
      <c r="HL66" s="227"/>
      <c r="HM66" s="228"/>
      <c r="HN66" s="226"/>
      <c r="HO66" s="228"/>
      <c r="HP66" s="229"/>
      <c r="HQ66" s="227"/>
      <c r="HR66" s="228"/>
      <c r="HS66" s="226"/>
      <c r="HT66" s="228"/>
      <c r="HU66" s="229"/>
      <c r="HV66" s="227"/>
      <c r="HW66" s="228"/>
      <c r="HX66" s="226"/>
      <c r="HY66" s="228"/>
      <c r="HZ66" s="229"/>
      <c r="IA66" s="227"/>
      <c r="IB66" s="228"/>
      <c r="IC66" s="226"/>
      <c r="ID66" s="228"/>
      <c r="IE66" s="229"/>
      <c r="IF66" s="227"/>
      <c r="IG66" s="228"/>
      <c r="IH66" s="226"/>
      <c r="II66" s="228"/>
      <c r="IJ66" s="229"/>
      <c r="IK66" s="227"/>
      <c r="IL66" s="228"/>
      <c r="IM66" s="226"/>
      <c r="IN66" s="228"/>
      <c r="IO66" s="229"/>
      <c r="IP66" s="227"/>
      <c r="IQ66" s="228"/>
      <c r="IR66" s="226"/>
      <c r="IS66" s="228"/>
      <c r="IT66" s="229"/>
      <c r="IU66" s="227"/>
      <c r="IV66" s="228"/>
      <c r="IW66" s="226"/>
      <c r="IX66" s="228"/>
      <c r="IY66" s="229"/>
      <c r="IZ66" s="227"/>
      <c r="JA66" s="228"/>
      <c r="JB66" s="226"/>
      <c r="JC66" s="228"/>
      <c r="JD66" s="229"/>
      <c r="JE66" s="227"/>
      <c r="JF66" s="228"/>
      <c r="JG66" s="226"/>
      <c r="JH66" s="228"/>
      <c r="JI66" s="229"/>
      <c r="JJ66" s="227"/>
      <c r="JK66" s="228"/>
      <c r="JL66" s="226"/>
      <c r="JM66" s="228"/>
      <c r="JN66" s="229"/>
      <c r="JO66" s="227"/>
      <c r="JP66" s="228"/>
      <c r="JQ66" s="226"/>
      <c r="JR66" s="228"/>
      <c r="JS66" s="229"/>
      <c r="JT66" s="227"/>
      <c r="JU66" s="228"/>
      <c r="JV66" s="226"/>
      <c r="JW66" s="228"/>
      <c r="JX66" s="229"/>
      <c r="JY66" s="227"/>
      <c r="JZ66" s="228"/>
      <c r="KA66" s="226"/>
      <c r="KB66" s="228"/>
      <c r="KC66" s="229"/>
      <c r="KD66" s="227"/>
      <c r="KE66" s="228"/>
      <c r="KF66" s="226"/>
      <c r="KG66" s="228"/>
      <c r="KH66" s="229"/>
      <c r="KI66" s="227"/>
      <c r="KJ66" s="228"/>
      <c r="KK66" s="226"/>
      <c r="KL66" s="228"/>
      <c r="KM66" s="229"/>
      <c r="KN66" s="227"/>
      <c r="KO66" s="228"/>
      <c r="KP66" s="226"/>
      <c r="KQ66" s="228"/>
      <c r="KR66" s="229"/>
      <c r="KS66" s="227"/>
      <c r="KT66" s="228"/>
      <c r="KU66" s="226"/>
      <c r="KV66" s="228"/>
      <c r="KW66" s="229"/>
      <c r="KX66" s="227"/>
      <c r="KY66" s="228"/>
      <c r="KZ66" s="226"/>
      <c r="LA66" s="228"/>
      <c r="LB66" s="229"/>
      <c r="LC66" s="227"/>
      <c r="LD66" s="228"/>
      <c r="LE66" s="226"/>
      <c r="LF66" s="228"/>
      <c r="LG66" s="229"/>
      <c r="LH66" s="227"/>
      <c r="LI66" s="228"/>
      <c r="LJ66" s="226"/>
      <c r="LK66" s="228"/>
      <c r="LL66" s="229"/>
      <c r="LM66" s="227"/>
      <c r="LN66" s="228"/>
      <c r="LO66" s="226"/>
      <c r="LP66" s="228"/>
      <c r="LQ66" s="229"/>
      <c r="LR66" s="227"/>
      <c r="LS66" s="228"/>
      <c r="LT66" s="226"/>
      <c r="LU66" s="228"/>
      <c r="LV66" s="229"/>
      <c r="LW66" s="227"/>
      <c r="LX66" s="228"/>
      <c r="LY66" s="226"/>
      <c r="LZ66" s="228"/>
      <c r="MA66" s="229"/>
      <c r="MB66" s="227"/>
      <c r="MC66" s="228"/>
      <c r="MD66" s="226"/>
      <c r="ME66" s="228"/>
      <c r="MF66" s="229"/>
      <c r="MG66" s="227"/>
      <c r="MH66" s="228"/>
      <c r="MI66" s="226"/>
      <c r="MJ66" s="228"/>
      <c r="MK66" s="229"/>
      <c r="ML66" s="227"/>
      <c r="MM66" s="228"/>
      <c r="MN66" s="226"/>
      <c r="MO66" s="228"/>
      <c r="MP66" s="229"/>
      <c r="MQ66" s="227"/>
      <c r="MR66" s="228"/>
      <c r="MS66" s="226"/>
      <c r="MT66" s="228"/>
      <c r="MU66" s="229"/>
      <c r="MV66" s="227"/>
      <c r="MW66" s="228"/>
      <c r="MX66" s="226"/>
      <c r="MY66" s="228"/>
      <c r="MZ66" s="229"/>
      <c r="NA66" s="227"/>
      <c r="NB66" s="228"/>
      <c r="NC66" s="226"/>
      <c r="ND66" s="228"/>
      <c r="NE66" s="229"/>
      <c r="NF66" s="227"/>
      <c r="NG66" s="228"/>
      <c r="NH66" s="226"/>
      <c r="NI66" s="228"/>
      <c r="NJ66" s="229"/>
      <c r="NK66" s="227"/>
      <c r="NL66" s="228"/>
      <c r="NM66" s="226"/>
      <c r="NN66" s="228"/>
      <c r="NO66" s="229"/>
      <c r="NP66" s="227"/>
      <c r="NQ66" s="228"/>
      <c r="NR66" s="226"/>
      <c r="NS66" s="228"/>
      <c r="NT66" s="229"/>
      <c r="NU66" s="227"/>
      <c r="NV66" s="228"/>
      <c r="NW66" s="226"/>
      <c r="NX66" s="228"/>
      <c r="NY66" s="229"/>
      <c r="NZ66" s="227"/>
      <c r="OA66" s="228"/>
      <c r="OB66" s="226"/>
      <c r="OC66" s="228"/>
      <c r="OD66" s="229"/>
      <c r="OE66" s="227"/>
      <c r="OF66" s="228"/>
      <c r="OG66" s="226"/>
      <c r="OH66" s="228"/>
      <c r="OI66" s="229"/>
      <c r="OJ66" s="227"/>
      <c r="OK66" s="228"/>
      <c r="OL66" s="226"/>
      <c r="OM66" s="228"/>
      <c r="ON66" s="229"/>
      <c r="OO66" s="227"/>
      <c r="OP66" s="228"/>
      <c r="OQ66" s="226"/>
      <c r="OR66" s="228"/>
      <c r="OS66" s="229"/>
      <c r="OT66" s="227"/>
      <c r="OU66" s="228"/>
      <c r="OV66" s="226"/>
      <c r="OW66" s="228"/>
      <c r="OX66" s="229"/>
      <c r="OY66" s="227"/>
      <c r="OZ66" s="228"/>
      <c r="PA66" s="226"/>
      <c r="PB66" s="228"/>
      <c r="PC66" s="229"/>
      <c r="PD66" s="227"/>
      <c r="PE66" s="228"/>
      <c r="PF66" s="226"/>
      <c r="PG66" s="228"/>
      <c r="PH66" s="229"/>
      <c r="PI66" s="227"/>
      <c r="PJ66" s="228"/>
      <c r="PK66" s="226"/>
      <c r="PL66" s="228"/>
      <c r="PM66" s="229"/>
      <c r="PN66" s="227"/>
      <c r="PO66" s="228"/>
      <c r="PP66" s="226"/>
      <c r="PQ66" s="228"/>
      <c r="PR66" s="229"/>
      <c r="PS66" s="227"/>
      <c r="PT66" s="228"/>
      <c r="PU66" s="226"/>
      <c r="PV66" s="228"/>
      <c r="PW66" s="229"/>
      <c r="PX66" s="227"/>
      <c r="PY66" s="228"/>
      <c r="PZ66" s="226"/>
      <c r="QA66" s="228"/>
      <c r="QB66" s="229"/>
      <c r="QC66" s="227"/>
      <c r="QD66" s="228"/>
      <c r="QE66" s="226"/>
      <c r="QF66" s="228"/>
      <c r="QG66" s="229"/>
      <c r="QH66" s="227"/>
      <c r="QI66" s="228"/>
      <c r="QJ66" s="226"/>
      <c r="QK66" s="228"/>
      <c r="QL66" s="229"/>
      <c r="QM66" s="227"/>
      <c r="QN66" s="228"/>
      <c r="QO66" s="226"/>
      <c r="QP66" s="228"/>
      <c r="QQ66" s="229"/>
      <c r="QR66" s="227"/>
      <c r="QS66" s="228"/>
      <c r="QT66" s="226"/>
      <c r="QU66" s="228"/>
      <c r="QV66" s="229"/>
      <c r="QW66" s="227"/>
      <c r="QX66" s="228"/>
      <c r="QY66" s="226"/>
      <c r="QZ66" s="228"/>
      <c r="RA66" s="229"/>
      <c r="RB66" s="227"/>
      <c r="RC66" s="228"/>
      <c r="RD66" s="226"/>
      <c r="RE66" s="228"/>
      <c r="RF66" s="229"/>
      <c r="RG66" s="227"/>
      <c r="RH66" s="228"/>
      <c r="RI66" s="226"/>
      <c r="RJ66" s="228"/>
      <c r="RK66" s="229"/>
      <c r="RL66" s="227"/>
      <c r="RM66" s="228"/>
      <c r="RN66" s="226"/>
      <c r="RO66" s="228"/>
      <c r="RP66" s="229"/>
      <c r="RQ66" s="227"/>
      <c r="RR66" s="228"/>
      <c r="RS66" s="226"/>
      <c r="RT66" s="228"/>
      <c r="RU66" s="229"/>
      <c r="RV66" s="227"/>
      <c r="RW66" s="228"/>
      <c r="RX66" s="226"/>
      <c r="RY66" s="228"/>
      <c r="RZ66" s="229"/>
      <c r="SA66" s="227"/>
      <c r="SB66" s="228"/>
      <c r="SC66" s="226"/>
      <c r="SD66" s="228"/>
      <c r="SE66" s="229"/>
      <c r="SF66" s="227"/>
      <c r="SG66" s="228"/>
      <c r="SH66" s="226"/>
      <c r="SI66" s="228"/>
      <c r="SJ66" s="229"/>
      <c r="SK66" s="227"/>
      <c r="SL66" s="228"/>
      <c r="SM66" s="226"/>
      <c r="SN66" s="228"/>
      <c r="SO66" s="229"/>
      <c r="SP66" s="227"/>
      <c r="SQ66" s="228"/>
      <c r="SR66" s="226"/>
      <c r="SS66" s="228"/>
      <c r="ST66" s="229"/>
      <c r="SU66" s="224"/>
      <c r="SV66" s="227"/>
      <c r="SW66" s="228"/>
      <c r="SX66" s="226"/>
      <c r="SY66" s="228"/>
      <c r="SZ66" s="229"/>
      <c r="TA66" s="224"/>
      <c r="TB66" s="227"/>
      <c r="TC66" s="228"/>
      <c r="TD66" s="226"/>
      <c r="TE66" s="228"/>
      <c r="TF66" s="229"/>
      <c r="TG66" s="224"/>
      <c r="TH66" s="227"/>
      <c r="TI66" s="228"/>
      <c r="TJ66" s="226"/>
      <c r="TK66" s="228"/>
      <c r="TL66" s="229"/>
      <c r="TM66" s="224"/>
      <c r="TN66" s="227"/>
      <c r="TO66" s="228"/>
      <c r="TP66" s="226"/>
      <c r="TQ66" s="228"/>
      <c r="TR66" s="229"/>
      <c r="TS66" s="224"/>
      <c r="TT66" s="227"/>
      <c r="TU66" s="228"/>
      <c r="TV66" s="226"/>
      <c r="TW66" s="228"/>
      <c r="TX66" s="229"/>
      <c r="TY66" s="224"/>
      <c r="TZ66" s="227"/>
      <c r="UA66" s="228"/>
      <c r="UB66" s="226"/>
      <c r="UC66" s="228"/>
      <c r="UD66" s="229"/>
      <c r="UE66" s="224"/>
      <c r="UF66" s="227"/>
      <c r="UG66" s="228"/>
      <c r="UH66" s="226"/>
      <c r="UI66" s="228"/>
      <c r="UJ66" s="229"/>
      <c r="UK66" s="224"/>
      <c r="UL66" s="227"/>
      <c r="UM66" s="228"/>
      <c r="UN66" s="226"/>
      <c r="UO66" s="228"/>
      <c r="UP66" s="229"/>
      <c r="UQ66" s="224"/>
      <c r="UR66" s="227"/>
      <c r="US66" s="228"/>
      <c r="UT66" s="226"/>
      <c r="UU66" s="228"/>
      <c r="UV66" s="229"/>
      <c r="UW66" s="224"/>
      <c r="UX66" s="227"/>
      <c r="UY66" s="228"/>
      <c r="UZ66" s="226"/>
      <c r="VA66" s="228"/>
      <c r="VB66" s="229"/>
      <c r="VC66" s="224"/>
      <c r="VD66" s="227"/>
      <c r="VE66" s="228"/>
      <c r="VF66" s="226"/>
      <c r="VG66" s="228"/>
      <c r="VH66" s="229"/>
      <c r="VI66" s="224"/>
      <c r="VJ66" s="227"/>
      <c r="VK66" s="228"/>
      <c r="VL66" s="226"/>
      <c r="VM66" s="228"/>
      <c r="VN66" s="229"/>
      <c r="VO66" s="224"/>
    </row>
    <row r="67" spans="2:587" s="18" customFormat="1" x14ac:dyDescent="0.2">
      <c r="C67" s="98" t="s">
        <v>247</v>
      </c>
      <c r="D67" s="225">
        <v>0.5</v>
      </c>
      <c r="F67" s="23"/>
      <c r="G67" s="55"/>
      <c r="H67" s="230">
        <f>SUMIF($C$15:$C$65,"Consommation réelle",H$15:H$65)/J13</f>
        <v>0.54419197038724376</v>
      </c>
      <c r="L67" s="23"/>
      <c r="M67" s="55"/>
      <c r="N67" s="230">
        <f>SUMIF($C$15:$C$65,"Consommation réelle",N$15:N$65)/P13</f>
        <v>0.54419197038724376</v>
      </c>
      <c r="R67" s="23"/>
      <c r="S67" s="55"/>
      <c r="T67" s="230">
        <f>SUMIF($C$15:$C$65,"Consommation réelle",T$15:T$65)/V13</f>
        <v>0.53047619047619043</v>
      </c>
      <c r="X67" s="23"/>
      <c r="Y67" s="230">
        <f>SUMIF($C$15:$C$65,"Consommation réelle",Y$15:Y$65)/AA13</f>
        <v>0.52832999999999997</v>
      </c>
      <c r="AC67" s="23"/>
      <c r="AD67" s="230">
        <f>SUMIF($C$15:$C$65,"Consommation réelle",AD$15:AD$65)/AF13</f>
        <v>0.53597619047619049</v>
      </c>
      <c r="AH67" s="23"/>
      <c r="AI67" s="230">
        <f>SUMIF($C$15:$C$65,"Consommation réelle",AI$15:AI$65)/AK13</f>
        <v>0.5519884745762712</v>
      </c>
      <c r="AM67" s="23"/>
      <c r="AN67" s="230">
        <f>SUMIF($C$15:$C$65,"Consommation réelle",AN$15:AN$65)/AP13</f>
        <v>0.55066416666666673</v>
      </c>
      <c r="AR67" s="23"/>
      <c r="AS67" s="230">
        <f>SUMIF($C$15:$C$65,"Consommation réelle",AS$15:AS$65)/AU13</f>
        <v>0.55701324786324791</v>
      </c>
      <c r="AW67" s="23"/>
      <c r="AX67" s="230">
        <f>SUMIF($C$15:$C$65,"Consommation réelle",AX$15:AX$65)/AZ13</f>
        <v>0.55359550561797755</v>
      </c>
      <c r="BB67" s="23"/>
      <c r="BC67" s="230" t="e">
        <f>SUMIF($C$15:$C$65,"Consommation réelle",BC$15:BC$65)/BE13</f>
        <v>#DIV/0!</v>
      </c>
      <c r="BG67" s="23"/>
      <c r="BH67" s="230" t="e">
        <f>SUMIF($C$15:$C$65,"Consommation réelle",BH$15:BH$65)/BJ13</f>
        <v>#DIV/0!</v>
      </c>
      <c r="BL67" s="23"/>
      <c r="BM67" s="230" t="e">
        <f>SUMIF($C$15:$C$65,"Consommation réelle",BM$15:BM$65)/BO13</f>
        <v>#DIV/0!</v>
      </c>
      <c r="BQ67" s="23"/>
      <c r="BR67" s="230" t="e">
        <f>SUMIF($C$15:$C$65,"Consommation réelle",BR$15:BR$65)/BT13</f>
        <v>#DIV/0!</v>
      </c>
      <c r="BV67" s="23"/>
      <c r="BW67" s="230" t="e">
        <f>SUMIF($C$15:$C$65,"Consommation réelle",BW$15:BW$65)/BY13</f>
        <v>#DIV/0!</v>
      </c>
      <c r="CA67" s="23"/>
      <c r="CB67" s="230" t="e">
        <f>SUMIF($C$15:$C$65,"Consommation réelle",CB$15:CB$65)/CD13</f>
        <v>#DIV/0!</v>
      </c>
      <c r="CF67" s="23"/>
      <c r="CG67" s="230" t="e">
        <f>SUMIF($C$15:$C$65,"Consommation réelle",CG$15:CG$65)/CI13</f>
        <v>#DIV/0!</v>
      </c>
      <c r="CK67" s="23"/>
      <c r="CL67" s="230" t="e">
        <f>SUMIF($C$15:$C$65,"Consommation réelle",CL$15:CL$65)/CN13</f>
        <v>#DIV/0!</v>
      </c>
      <c r="CP67" s="23"/>
      <c r="CQ67" s="230" t="e">
        <f>SUMIF($C$15:$C$65,"Consommation réelle",CQ$15:CQ$65)/CS13</f>
        <v>#DIV/0!</v>
      </c>
      <c r="CU67" s="23"/>
      <c r="CV67" s="230" t="e">
        <f>SUMIF($C$15:$C$65,"Consommation réelle",CV$15:CV$65)/CX13</f>
        <v>#DIV/0!</v>
      </c>
      <c r="CZ67" s="23"/>
      <c r="DA67" s="230" t="e">
        <f>SUMIF($C$15:$C$65,"Consommation réelle",DA$15:DA$65)/DC13</f>
        <v>#DIV/0!</v>
      </c>
      <c r="DE67" s="23"/>
      <c r="DF67" s="230" t="e">
        <f>SUMIF($C$15:$C$65,"Consommation réelle",DF$15:DF$65)/DH13</f>
        <v>#DIV/0!</v>
      </c>
      <c r="DJ67" s="23"/>
      <c r="DK67" s="230" t="e">
        <f>SUMIF($C$15:$C$65,"Consommation réelle",DK$15:DK$65)/DM13</f>
        <v>#DIV/0!</v>
      </c>
      <c r="DO67" s="23"/>
      <c r="DP67" s="230" t="e">
        <f>SUMIF($C$15:$C$65,"Consommation réelle",DP$15:DP$65)/DR13</f>
        <v>#DIV/0!</v>
      </c>
      <c r="DT67" s="23"/>
      <c r="DU67" s="230" t="e">
        <f>SUMIF($C$15:$C$65,"Consommation réelle",DU$15:DU$65)/DW13</f>
        <v>#DIV/0!</v>
      </c>
      <c r="DY67" s="23"/>
      <c r="DZ67" s="230" t="e">
        <f>SUMIF($C$15:$C$65,"Consommation réelle",DZ$15:DZ$65)/EB13</f>
        <v>#DIV/0!</v>
      </c>
      <c r="ED67" s="23"/>
      <c r="EE67" s="230" t="e">
        <f>SUMIF($C$15:$C$65,"Consommation réelle",EE$15:EE$65)/EG13</f>
        <v>#DIV/0!</v>
      </c>
      <c r="EI67" s="23"/>
      <c r="EJ67" s="230" t="e">
        <f>SUMIF($C$15:$C$65,"Consommation réelle",EJ$15:EJ$65)/EL13</f>
        <v>#DIV/0!</v>
      </c>
      <c r="EN67" s="23"/>
      <c r="EO67" s="230" t="e">
        <f>SUMIF($C$15:$C$65,"Consommation réelle",EO$15:EO$65)/EQ13</f>
        <v>#DIV/0!</v>
      </c>
      <c r="ES67" s="23"/>
      <c r="ET67" s="230" t="e">
        <f>SUMIF($C$15:$C$65,"Consommation réelle",ET$15:ET$65)/EV13</f>
        <v>#DIV/0!</v>
      </c>
      <c r="EX67" s="23"/>
      <c r="EY67" s="230" t="e">
        <f>SUMIF($C$15:$C$65,"Consommation réelle",EY$15:EY$65)/FA13</f>
        <v>#DIV/0!</v>
      </c>
      <c r="FC67" s="23"/>
      <c r="FD67" s="230" t="e">
        <f>SUMIF($C$15:$C$65,"Consommation réelle",FD$15:FD$65)/FF13</f>
        <v>#DIV/0!</v>
      </c>
      <c r="FH67" s="23"/>
      <c r="FI67" s="230" t="e">
        <f>SUMIF($C$15:$C$65,"Consommation réelle",FI$15:FI$65)/FK13</f>
        <v>#DIV/0!</v>
      </c>
      <c r="FM67" s="23"/>
      <c r="FN67" s="230" t="e">
        <f>SUMIF($C$15:$C$65,"Consommation réelle",FN$15:FN$65)/FP13</f>
        <v>#DIV/0!</v>
      </c>
      <c r="FR67" s="23"/>
      <c r="FS67" s="230" t="e">
        <f>SUMIF($C$15:$C$65,"Consommation réelle",FS$15:FS$65)/FU13</f>
        <v>#DIV/0!</v>
      </c>
      <c r="FW67" s="23"/>
      <c r="FX67" s="230" t="e">
        <f>SUMIF($C$15:$C$65,"Consommation réelle",FX$15:FX$65)/FZ13</f>
        <v>#DIV/0!</v>
      </c>
      <c r="GB67" s="23"/>
      <c r="GC67" s="230" t="e">
        <f>SUMIF($C$15:$C$65,"Consommation réelle",GC$15:GC$65)/GE13</f>
        <v>#DIV/0!</v>
      </c>
      <c r="GG67" s="23"/>
      <c r="GH67" s="230" t="e">
        <f>SUMIF($C$15:$C$65,"Consommation réelle",GH$15:GH$65)/GJ13</f>
        <v>#DIV/0!</v>
      </c>
      <c r="GL67" s="23"/>
      <c r="GM67" s="230" t="e">
        <f>SUMIF($C$15:$C$65,"Consommation réelle",GM$15:GM$65)/GO13</f>
        <v>#DIV/0!</v>
      </c>
      <c r="GQ67" s="23"/>
      <c r="GR67" s="230" t="e">
        <f>SUMIF($C$15:$C$65,"Consommation réelle",GR$15:GR$65)/GT13</f>
        <v>#DIV/0!</v>
      </c>
      <c r="GV67" s="23"/>
      <c r="GW67" s="230" t="e">
        <f>SUMIF($C$15:$C$65,"Consommation réelle",GW$15:GW$65)/GY13</f>
        <v>#DIV/0!</v>
      </c>
      <c r="HA67" s="23"/>
      <c r="HB67" s="230" t="e">
        <f>SUMIF($C$15:$C$65,"Consommation réelle",HB$15:HB$65)/HD13</f>
        <v>#DIV/0!</v>
      </c>
      <c r="HF67" s="23"/>
      <c r="HG67" s="230" t="e">
        <f>SUMIF($C$15:$C$65,"Consommation réelle",HG$15:HG$65)/HI13</f>
        <v>#DIV/0!</v>
      </c>
      <c r="HK67" s="23"/>
      <c r="HL67" s="230" t="e">
        <f>SUMIF($C$15:$C$65,"Consommation réelle",HL$15:HL$65)/HN13</f>
        <v>#DIV/0!</v>
      </c>
      <c r="HP67" s="23"/>
      <c r="HQ67" s="230" t="e">
        <f>SUMIF($C$15:$C$65,"Consommation réelle",HQ$15:HQ$65)/HS13</f>
        <v>#DIV/0!</v>
      </c>
      <c r="HU67" s="23"/>
      <c r="HV67" s="230" t="e">
        <f>SUMIF($C$15:$C$65,"Consommation réelle",HV$15:HV$65)/HX13</f>
        <v>#DIV/0!</v>
      </c>
      <c r="HZ67" s="23"/>
      <c r="IA67" s="230" t="e">
        <f>SUMIF($C$15:$C$65,"Consommation réelle",IA$15:IA$65)/IC13</f>
        <v>#DIV/0!</v>
      </c>
      <c r="IE67" s="23"/>
      <c r="IF67" s="230" t="e">
        <f>SUMIF($C$15:$C$65,"Consommation réelle",IF$15:IF$65)/IH13</f>
        <v>#DIV/0!</v>
      </c>
      <c r="IJ67" s="23"/>
      <c r="IK67" s="230" t="e">
        <f>SUMIF($C$15:$C$65,"Consommation réelle",IK$15:IK$65)/IM13</f>
        <v>#DIV/0!</v>
      </c>
      <c r="IO67" s="23"/>
      <c r="IP67" s="230" t="e">
        <f>SUMIF($C$15:$C$65,"Consommation réelle",IP$15:IP$65)/IR13</f>
        <v>#DIV/0!</v>
      </c>
      <c r="IT67" s="23"/>
      <c r="IU67" s="230" t="e">
        <f>SUMIF($C$15:$C$65,"Consommation réelle",IU$15:IU$65)/IW13</f>
        <v>#DIV/0!</v>
      </c>
      <c r="IY67" s="23"/>
      <c r="IZ67" s="230" t="e">
        <f>SUMIF($C$15:$C$65,"Consommation réelle",IZ$15:IZ$65)/JB13</f>
        <v>#DIV/0!</v>
      </c>
      <c r="JD67" s="23"/>
      <c r="JE67" s="230" t="e">
        <f>SUMIF($C$15:$C$65,"Consommation réelle",JE$15:JE$65)/JG13</f>
        <v>#DIV/0!</v>
      </c>
      <c r="JI67" s="23"/>
      <c r="JJ67" s="230" t="e">
        <f>SUMIF($C$15:$C$65,"Consommation réelle",JJ$15:JJ$65)/JL13</f>
        <v>#DIV/0!</v>
      </c>
      <c r="JN67" s="23"/>
      <c r="JO67" s="230" t="e">
        <f>SUMIF($C$15:$C$65,"Consommation réelle",JO$15:JO$65)/JQ13</f>
        <v>#DIV/0!</v>
      </c>
      <c r="JS67" s="23"/>
      <c r="JT67" s="230" t="e">
        <f>SUMIF($C$15:$C$65,"Consommation réelle",JT$15:JT$65)/JV13</f>
        <v>#DIV/0!</v>
      </c>
      <c r="JX67" s="23"/>
      <c r="JY67" s="230" t="e">
        <f>SUMIF($C$15:$C$65,"Consommation réelle",JY$15:JY$65)/KA13</f>
        <v>#DIV/0!</v>
      </c>
      <c r="KC67" s="23"/>
      <c r="KD67" s="230" t="e">
        <f>SUMIF($C$15:$C$65,"Consommation réelle",KD$15:KD$65)/KF13</f>
        <v>#DIV/0!</v>
      </c>
      <c r="KH67" s="23"/>
      <c r="KI67" s="230" t="e">
        <f>SUMIF($C$15:$C$65,"Consommation réelle",KI$15:KI$65)/KK13</f>
        <v>#DIV/0!</v>
      </c>
      <c r="KM67" s="23"/>
      <c r="KN67" s="230" t="e">
        <f>SUMIF($C$15:$C$65,"Consommation réelle",KN$15:KN$65)/KP13</f>
        <v>#DIV/0!</v>
      </c>
      <c r="KR67" s="23"/>
      <c r="KS67" s="230" t="e">
        <f>SUMIF($C$15:$C$65,"Consommation réelle",KS$15:KS$65)/KU13</f>
        <v>#DIV/0!</v>
      </c>
      <c r="KW67" s="23"/>
      <c r="KX67" s="230" t="e">
        <f>SUMIF($C$15:$C$65,"Consommation réelle",KX$15:KX$65)/KZ13</f>
        <v>#DIV/0!</v>
      </c>
      <c r="LB67" s="23"/>
      <c r="LC67" s="230" t="e">
        <f>SUMIF($C$15:$C$65,"Consommation réelle",LC$15:LC$65)/LE13</f>
        <v>#DIV/0!</v>
      </c>
      <c r="LG67" s="23"/>
      <c r="LH67" s="230" t="e">
        <f>SUMIF($C$15:$C$65,"Consommation réelle",LH$15:LH$65)/LJ13</f>
        <v>#DIV/0!</v>
      </c>
      <c r="LL67" s="23"/>
      <c r="LM67" s="230" t="e">
        <f>SUMIF($C$15:$C$65,"Consommation réelle",LM$15:LM$65)/LO13</f>
        <v>#DIV/0!</v>
      </c>
      <c r="LQ67" s="23"/>
      <c r="LR67" s="230" t="e">
        <f>SUMIF($C$15:$C$65,"Consommation réelle",LR$15:LR$65)/LT13</f>
        <v>#DIV/0!</v>
      </c>
      <c r="LV67" s="23"/>
      <c r="LW67" s="230" t="e">
        <f>SUMIF($C$15:$C$65,"Consommation réelle",LW$15:LW$65)/LY13</f>
        <v>#DIV/0!</v>
      </c>
      <c r="MA67" s="23"/>
      <c r="MB67" s="230" t="e">
        <f>SUMIF($C$15:$C$65,"Consommation réelle",MB$15:MB$65)/MD13</f>
        <v>#DIV/0!</v>
      </c>
      <c r="MF67" s="23"/>
      <c r="MG67" s="230" t="e">
        <f>SUMIF($C$15:$C$65,"Consommation réelle",MG$15:MG$65)/MI13</f>
        <v>#DIV/0!</v>
      </c>
      <c r="MK67" s="23"/>
      <c r="ML67" s="230" t="e">
        <f>SUMIF($C$15:$C$65,"Consommation réelle",ML$15:ML$65)/MN13</f>
        <v>#DIV/0!</v>
      </c>
      <c r="MP67" s="23"/>
      <c r="MQ67" s="230" t="e">
        <f>SUMIF($C$15:$C$65,"Consommation réelle",MQ$15:MQ$65)/MS13</f>
        <v>#DIV/0!</v>
      </c>
      <c r="MU67" s="23"/>
      <c r="MV67" s="230" t="e">
        <f>SUMIF($C$15:$C$65,"Consommation réelle",MV$15:MV$65)/MX13</f>
        <v>#DIV/0!</v>
      </c>
      <c r="MZ67" s="23"/>
      <c r="NA67" s="230" t="e">
        <f>SUMIF($C$15:$C$65,"Consommation réelle",NA$15:NA$65)/NC13</f>
        <v>#DIV/0!</v>
      </c>
      <c r="NE67" s="23"/>
      <c r="NF67" s="230" t="e">
        <f>SUMIF($C$15:$C$65,"Consommation réelle",NF$15:NF$65)/NH13</f>
        <v>#DIV/0!</v>
      </c>
      <c r="NJ67" s="23"/>
      <c r="NK67" s="230" t="e">
        <f>SUMIF($C$15:$C$65,"Consommation réelle",NK$15:NK$65)/NM13</f>
        <v>#DIV/0!</v>
      </c>
      <c r="NO67" s="23"/>
      <c r="NP67" s="230" t="e">
        <f>SUMIF($C$15:$C$65,"Consommation réelle",NP$15:NP$65)/NR13</f>
        <v>#DIV/0!</v>
      </c>
      <c r="NT67" s="23"/>
      <c r="NU67" s="230" t="e">
        <f>SUMIF($C$15:$C$65,"Consommation réelle",NU$15:NU$65)/NW13</f>
        <v>#DIV/0!</v>
      </c>
      <c r="NY67" s="23"/>
      <c r="NZ67" s="230" t="e">
        <f>SUMIF($C$15:$C$65,"Consommation réelle",NZ$15:NZ$65)/OB13</f>
        <v>#DIV/0!</v>
      </c>
      <c r="OD67" s="23"/>
      <c r="OE67" s="230" t="e">
        <f>SUMIF($C$15:$C$65,"Consommation réelle",OE$15:OE$65)/OG13</f>
        <v>#DIV/0!</v>
      </c>
      <c r="OI67" s="23"/>
      <c r="OJ67" s="230" t="e">
        <f>SUMIF($C$15:$C$65,"Consommation réelle",OJ$15:OJ$65)/OL13</f>
        <v>#DIV/0!</v>
      </c>
      <c r="ON67" s="23"/>
      <c r="OO67" s="230" t="e">
        <f>SUMIF($C$15:$C$65,"Consommation réelle",OO$15:OO$65)/OQ13</f>
        <v>#DIV/0!</v>
      </c>
      <c r="OS67" s="23"/>
      <c r="OT67" s="230" t="e">
        <f>SUMIF($C$15:$C$65,"Consommation réelle",OT$15:OT$65)/OV13</f>
        <v>#DIV/0!</v>
      </c>
      <c r="OX67" s="23"/>
      <c r="OY67" s="230" t="e">
        <f>SUMIF($C$15:$C$65,"Consommation réelle",OY$15:OY$65)/PA13</f>
        <v>#DIV/0!</v>
      </c>
      <c r="PC67" s="23"/>
      <c r="PD67" s="230" t="e">
        <f>SUMIF($C$15:$C$65,"Consommation réelle",PD$15:PD$65)/PF13</f>
        <v>#DIV/0!</v>
      </c>
      <c r="PH67" s="23"/>
      <c r="PI67" s="230" t="e">
        <f>SUMIF($C$15:$C$65,"Consommation réelle",PI$15:PI$65)/PK13</f>
        <v>#DIV/0!</v>
      </c>
      <c r="PM67" s="23"/>
      <c r="PN67" s="230" t="e">
        <f>SUMIF($C$15:$C$65,"Consommation réelle",PN$15:PN$65)/PP13</f>
        <v>#DIV/0!</v>
      </c>
      <c r="PR67" s="23"/>
      <c r="PS67" s="230" t="e">
        <f>SUMIF($C$15:$C$65,"Consommation réelle",PS$15:PS$65)/PU13</f>
        <v>#DIV/0!</v>
      </c>
      <c r="PW67" s="23"/>
      <c r="PX67" s="230" t="e">
        <f>SUMIF($C$15:$C$65,"Consommation réelle",PX$15:PX$65)/PZ13</f>
        <v>#DIV/0!</v>
      </c>
      <c r="QB67" s="23"/>
      <c r="QC67" s="230" t="e">
        <f>SUMIF($C$15:$C$65,"Consommation réelle",QC$15:QC$65)/QE13</f>
        <v>#DIV/0!</v>
      </c>
      <c r="QG67" s="23"/>
      <c r="QH67" s="230" t="e">
        <f>SUMIF($C$15:$C$65,"Consommation réelle",QH$15:QH$65)/QJ13</f>
        <v>#DIV/0!</v>
      </c>
      <c r="QL67" s="23"/>
      <c r="QM67" s="230" t="e">
        <f>SUMIF($C$15:$C$65,"Consommation réelle",QM$15:QM$65)/QO13</f>
        <v>#DIV/0!</v>
      </c>
      <c r="QQ67" s="23"/>
      <c r="QR67" s="230" t="e">
        <f>SUMIF($C$15:$C$65,"Consommation réelle",QR$15:QR$65)/QT13</f>
        <v>#DIV/0!</v>
      </c>
      <c r="QV67" s="23"/>
      <c r="QW67" s="230" t="e">
        <f>SUMIF($C$15:$C$65,"Consommation réelle",QW$15:QW$65)/QY13</f>
        <v>#DIV/0!</v>
      </c>
      <c r="RA67" s="23"/>
      <c r="RB67" s="230" t="e">
        <f>SUMIF($C$15:$C$65,"Consommation réelle",RB$15:RB$65)/RD13</f>
        <v>#DIV/0!</v>
      </c>
      <c r="RF67" s="23"/>
      <c r="RG67" s="230" t="e">
        <f>SUMIF($C$15:$C$65,"Consommation réelle",RG$15:RG$65)/RI13</f>
        <v>#DIV/0!</v>
      </c>
      <c r="RK67" s="23"/>
      <c r="RL67" s="230" t="e">
        <f>SUMIF($C$15:$C$65,"Consommation réelle",RL$15:RL$65)/RN13</f>
        <v>#DIV/0!</v>
      </c>
      <c r="RP67" s="23"/>
      <c r="RQ67" s="230" t="e">
        <f>SUMIF($C$15:$C$65,"Consommation réelle",RQ$15:RQ$65)/RS13</f>
        <v>#DIV/0!</v>
      </c>
      <c r="RU67" s="23"/>
      <c r="RV67" s="230" t="e">
        <f>SUMIF($C$15:$C$65,"Consommation réelle",RV$15:RV$65)/RX13</f>
        <v>#DIV/0!</v>
      </c>
      <c r="RZ67" s="23"/>
      <c r="SA67" s="230" t="e">
        <f>SUMIF($C$15:$C$65,"Consommation réelle",SA$15:SA$65)/SC13</f>
        <v>#DIV/0!</v>
      </c>
      <c r="SE67" s="23"/>
      <c r="SF67" s="230" t="e">
        <f>SUMIF($C$15:$C$65,"Consommation réelle",SF$15:SF$65)/SH13</f>
        <v>#DIV/0!</v>
      </c>
      <c r="SJ67" s="23"/>
      <c r="SK67" s="230" t="e">
        <f>SUMIF($C$15:$C$65,"Consommation réelle",SK$15:SK$65)/SM13</f>
        <v>#DIV/0!</v>
      </c>
      <c r="SO67" s="23"/>
      <c r="SP67" s="230" t="e">
        <f>SUMIF($C$15:$C$65,"Consommation réelle",SP$15:SP$65)/SR13</f>
        <v>#DIV/0!</v>
      </c>
      <c r="ST67" s="23"/>
      <c r="SU67" s="55"/>
      <c r="SV67" s="230">
        <f>SUMIF($C$15:$C$65,"Consommation réelle",SV$15:SV$65)/SX13</f>
        <v>0.53047619047619043</v>
      </c>
      <c r="SZ67" s="23"/>
      <c r="TA67" s="55"/>
      <c r="TB67" s="230">
        <f>SUMIF($C$15:$C$65,"Consommation réelle",TB$15:TB$65)/TD13</f>
        <v>0.52833000000000008</v>
      </c>
      <c r="TF67" s="23"/>
      <c r="TG67" s="55"/>
      <c r="TH67" s="230" t="e">
        <f>SUMIF($C$15:$C$65,"Consommation réelle",TH$15:TH$65)/TJ13</f>
        <v>#DIV/0!</v>
      </c>
      <c r="TL67" s="23"/>
      <c r="TM67" s="55"/>
      <c r="TN67" s="230">
        <f>SUMIF($C$15:$C$65,"Consommation réelle",TN$15:TN$65)/TP13</f>
        <v>0.53597619047619049</v>
      </c>
      <c r="TR67" s="23"/>
      <c r="TS67" s="55"/>
      <c r="TT67" s="230" t="e">
        <f>SUMIF($C$15:$C$65,"Consommation réelle",TT$15:TT$65)/TV13</f>
        <v>#DIV/0!</v>
      </c>
      <c r="TX67" s="23"/>
      <c r="TY67" s="55"/>
      <c r="TZ67" s="230">
        <f>SUMIF($C$15:$C$65,"Consommation réelle",TZ$15:TZ$65)/UB13</f>
        <v>0.5519884745762712</v>
      </c>
      <c r="UD67" s="23"/>
      <c r="UE67" s="55"/>
      <c r="UF67" s="230">
        <f>SUMIF($C$15:$C$65,"Consommation réelle",UF$15:UF$65)/UH13</f>
        <v>0.55066416666666673</v>
      </c>
      <c r="UJ67" s="23"/>
      <c r="UK67" s="55"/>
      <c r="UL67" s="230" t="e">
        <f>SUMIF($C$15:$C$65,"Consommation réelle",UL$15:UL$65)/UN13</f>
        <v>#DIV/0!</v>
      </c>
      <c r="UP67" s="23"/>
      <c r="UQ67" s="55"/>
      <c r="UR67" s="230" t="e">
        <f>SUMIF($C$15:$C$65,"Consommation réelle",UR$15:UR$65)/UT13</f>
        <v>#DIV/0!</v>
      </c>
      <c r="UV67" s="23"/>
      <c r="UW67" s="55"/>
      <c r="UX67" s="230">
        <f>SUMIF($C$15:$C$65,"Consommation réelle",UX$15:UX$65)/UZ13</f>
        <v>0.55519181636726544</v>
      </c>
      <c r="VB67" s="23"/>
      <c r="VC67" s="55"/>
      <c r="VD67" s="230" t="e">
        <f>SUMIF($C$15:$C$65,"Consommation réelle",VD$15:VD$65)/VF13</f>
        <v>#DIV/0!</v>
      </c>
      <c r="VH67" s="23"/>
      <c r="VI67" s="55"/>
      <c r="VJ67" s="230" t="e">
        <f>SUMIF($C$15:$C$65,"Consommation réelle",VJ$15:VJ$65)/VL13</f>
        <v>#DIV/0!</v>
      </c>
      <c r="VN67" s="23"/>
      <c r="VO67" s="55"/>
    </row>
    <row r="68" spans="2:587" ht="13.5" thickBot="1" x14ac:dyDescent="0.25">
      <c r="C68" s="182"/>
      <c r="D68" s="9"/>
      <c r="E68" s="10"/>
      <c r="F68" s="11"/>
      <c r="G68" s="53"/>
      <c r="H68" s="9"/>
      <c r="I68" s="10"/>
      <c r="J68" s="10"/>
      <c r="K68" s="10"/>
      <c r="L68" s="11"/>
      <c r="M68" s="53"/>
      <c r="N68" s="9"/>
      <c r="O68" s="10"/>
      <c r="P68" s="10"/>
      <c r="Q68" s="10"/>
      <c r="R68" s="11"/>
      <c r="S68" s="53"/>
      <c r="T68" s="9"/>
      <c r="U68" s="10"/>
      <c r="V68" s="10"/>
      <c r="W68" s="10"/>
      <c r="X68" s="11"/>
      <c r="Y68" s="9"/>
      <c r="Z68" s="10"/>
      <c r="AA68" s="10"/>
      <c r="AB68" s="10"/>
      <c r="AC68" s="11"/>
      <c r="AD68" s="9"/>
      <c r="AE68" s="10"/>
      <c r="AF68" s="10"/>
      <c r="AG68" s="10"/>
      <c r="AH68" s="11"/>
      <c r="AI68" s="9"/>
      <c r="AJ68" s="10"/>
      <c r="AK68" s="10"/>
      <c r="AL68" s="10"/>
      <c r="AM68" s="11"/>
      <c r="AN68" s="9"/>
      <c r="AO68" s="10"/>
      <c r="AP68" s="10"/>
      <c r="AQ68" s="10"/>
      <c r="AR68" s="11"/>
      <c r="AS68" s="9"/>
      <c r="AT68" s="10"/>
      <c r="AU68" s="10"/>
      <c r="AV68" s="10"/>
      <c r="AW68" s="11"/>
      <c r="AX68" s="9"/>
      <c r="AY68" s="10"/>
      <c r="AZ68" s="10"/>
      <c r="BA68" s="10"/>
      <c r="BB68" s="11"/>
      <c r="BC68" s="9"/>
      <c r="BD68" s="10"/>
      <c r="BE68" s="10"/>
      <c r="BF68" s="10"/>
      <c r="BG68" s="11"/>
      <c r="BH68" s="9"/>
      <c r="BI68" s="10"/>
      <c r="BJ68" s="10"/>
      <c r="BK68" s="10"/>
      <c r="BL68" s="11"/>
      <c r="BM68" s="9"/>
      <c r="BN68" s="10"/>
      <c r="BO68" s="10"/>
      <c r="BP68" s="10"/>
      <c r="BQ68" s="11"/>
      <c r="BR68" s="9"/>
      <c r="BS68" s="10"/>
      <c r="BT68" s="10"/>
      <c r="BU68" s="10"/>
      <c r="BV68" s="11"/>
      <c r="BW68" s="9"/>
      <c r="BX68" s="10"/>
      <c r="BY68" s="10"/>
      <c r="BZ68" s="10"/>
      <c r="CA68" s="11"/>
      <c r="CB68" s="9"/>
      <c r="CC68" s="10"/>
      <c r="CD68" s="10"/>
      <c r="CE68" s="10"/>
      <c r="CF68" s="11"/>
      <c r="CG68" s="9"/>
      <c r="CH68" s="10"/>
      <c r="CI68" s="10"/>
      <c r="CJ68" s="10"/>
      <c r="CK68" s="11"/>
      <c r="CL68" s="9"/>
      <c r="CM68" s="10"/>
      <c r="CN68" s="10"/>
      <c r="CO68" s="10"/>
      <c r="CP68" s="11"/>
      <c r="CQ68" s="9"/>
      <c r="CR68" s="10"/>
      <c r="CS68" s="10"/>
      <c r="CT68" s="10"/>
      <c r="CU68" s="11"/>
      <c r="CV68" s="9"/>
      <c r="CW68" s="10"/>
      <c r="CX68" s="10"/>
      <c r="CY68" s="10"/>
      <c r="CZ68" s="11"/>
      <c r="DA68" s="9"/>
      <c r="DB68" s="10"/>
      <c r="DC68" s="10"/>
      <c r="DD68" s="10"/>
      <c r="DE68" s="11"/>
      <c r="DF68" s="9"/>
      <c r="DG68" s="10"/>
      <c r="DH68" s="10"/>
      <c r="DI68" s="10"/>
      <c r="DJ68" s="11"/>
      <c r="DK68" s="9"/>
      <c r="DL68" s="10"/>
      <c r="DM68" s="10"/>
      <c r="DN68" s="10"/>
      <c r="DO68" s="11"/>
      <c r="DP68" s="9"/>
      <c r="DQ68" s="10"/>
      <c r="DR68" s="10"/>
      <c r="DS68" s="10"/>
      <c r="DT68" s="11"/>
      <c r="DU68" s="9"/>
      <c r="DV68" s="10"/>
      <c r="DW68" s="10"/>
      <c r="DX68" s="10"/>
      <c r="DY68" s="11"/>
      <c r="DZ68" s="9"/>
      <c r="EA68" s="10"/>
      <c r="EB68" s="10"/>
      <c r="EC68" s="10"/>
      <c r="ED68" s="11"/>
      <c r="EE68" s="9"/>
      <c r="EF68" s="10"/>
      <c r="EG68" s="10"/>
      <c r="EH68" s="10"/>
      <c r="EI68" s="11"/>
      <c r="EJ68" s="9"/>
      <c r="EK68" s="10"/>
      <c r="EL68" s="10"/>
      <c r="EM68" s="10"/>
      <c r="EN68" s="11"/>
      <c r="EO68" s="9"/>
      <c r="EP68" s="10"/>
      <c r="EQ68" s="10"/>
      <c r="ER68" s="10"/>
      <c r="ES68" s="11"/>
      <c r="ET68" s="9"/>
      <c r="EU68" s="10"/>
      <c r="EV68" s="10"/>
      <c r="EW68" s="10"/>
      <c r="EX68" s="11"/>
      <c r="EY68" s="9"/>
      <c r="EZ68" s="10"/>
      <c r="FA68" s="10"/>
      <c r="FB68" s="10"/>
      <c r="FC68" s="11"/>
      <c r="FD68" s="9"/>
      <c r="FE68" s="10"/>
      <c r="FF68" s="10"/>
      <c r="FG68" s="10"/>
      <c r="FH68" s="11"/>
      <c r="FI68" s="9"/>
      <c r="FJ68" s="10"/>
      <c r="FK68" s="10"/>
      <c r="FL68" s="10"/>
      <c r="FM68" s="11"/>
      <c r="FN68" s="9"/>
      <c r="FO68" s="10"/>
      <c r="FP68" s="10"/>
      <c r="FQ68" s="10"/>
      <c r="FR68" s="11"/>
      <c r="FS68" s="9"/>
      <c r="FT68" s="10"/>
      <c r="FU68" s="10"/>
      <c r="FV68" s="10"/>
      <c r="FW68" s="11"/>
      <c r="FX68" s="9"/>
      <c r="FY68" s="10"/>
      <c r="FZ68" s="10"/>
      <c r="GA68" s="10"/>
      <c r="GB68" s="11"/>
      <c r="GC68" s="9"/>
      <c r="GD68" s="10"/>
      <c r="GE68" s="10"/>
      <c r="GF68" s="10"/>
      <c r="GG68" s="11"/>
      <c r="GH68" s="9"/>
      <c r="GI68" s="10"/>
      <c r="GJ68" s="10"/>
      <c r="GK68" s="10"/>
      <c r="GL68" s="11"/>
      <c r="GM68" s="9"/>
      <c r="GN68" s="10"/>
      <c r="GO68" s="10"/>
      <c r="GP68" s="10"/>
      <c r="GQ68" s="11"/>
      <c r="GR68" s="9"/>
      <c r="GS68" s="10"/>
      <c r="GT68" s="10"/>
      <c r="GU68" s="10"/>
      <c r="GV68" s="11"/>
      <c r="GW68" s="9"/>
      <c r="GX68" s="10"/>
      <c r="GY68" s="10"/>
      <c r="GZ68" s="10"/>
      <c r="HA68" s="11"/>
      <c r="HB68" s="9"/>
      <c r="HC68" s="10"/>
      <c r="HD68" s="10"/>
      <c r="HE68" s="10"/>
      <c r="HF68" s="11"/>
      <c r="HG68" s="9"/>
      <c r="HH68" s="10"/>
      <c r="HI68" s="10"/>
      <c r="HJ68" s="10"/>
      <c r="HK68" s="11"/>
      <c r="HL68" s="9"/>
      <c r="HM68" s="10"/>
      <c r="HN68" s="10"/>
      <c r="HO68" s="10"/>
      <c r="HP68" s="11"/>
      <c r="HQ68" s="9"/>
      <c r="HR68" s="10"/>
      <c r="HS68" s="10"/>
      <c r="HT68" s="10"/>
      <c r="HU68" s="11"/>
      <c r="HV68" s="9"/>
      <c r="HW68" s="10"/>
      <c r="HX68" s="10"/>
      <c r="HY68" s="10"/>
      <c r="HZ68" s="11"/>
      <c r="IA68" s="9"/>
      <c r="IB68" s="10"/>
      <c r="IC68" s="10"/>
      <c r="ID68" s="10"/>
      <c r="IE68" s="11"/>
      <c r="IF68" s="9"/>
      <c r="IG68" s="10"/>
      <c r="IH68" s="10"/>
      <c r="II68" s="10"/>
      <c r="IJ68" s="11"/>
      <c r="IK68" s="9"/>
      <c r="IL68" s="10"/>
      <c r="IM68" s="10"/>
      <c r="IN68" s="10"/>
      <c r="IO68" s="11"/>
      <c r="IP68" s="9"/>
      <c r="IQ68" s="10"/>
      <c r="IR68" s="10"/>
      <c r="IS68" s="10"/>
      <c r="IT68" s="11"/>
      <c r="IU68" s="9"/>
      <c r="IV68" s="10"/>
      <c r="IW68" s="10"/>
      <c r="IX68" s="10"/>
      <c r="IY68" s="11"/>
      <c r="IZ68" s="9"/>
      <c r="JA68" s="10"/>
      <c r="JB68" s="10"/>
      <c r="JC68" s="10"/>
      <c r="JD68" s="11"/>
      <c r="JE68" s="9"/>
      <c r="JF68" s="10"/>
      <c r="JG68" s="10"/>
      <c r="JH68" s="10"/>
      <c r="JI68" s="11"/>
      <c r="JJ68" s="9"/>
      <c r="JK68" s="10"/>
      <c r="JL68" s="10"/>
      <c r="JM68" s="10"/>
      <c r="JN68" s="11"/>
      <c r="JO68" s="9"/>
      <c r="JP68" s="10"/>
      <c r="JQ68" s="10"/>
      <c r="JR68" s="10"/>
      <c r="JS68" s="11"/>
      <c r="JT68" s="9"/>
      <c r="JU68" s="10"/>
      <c r="JV68" s="10"/>
      <c r="JW68" s="10"/>
      <c r="JX68" s="11"/>
      <c r="JY68" s="9"/>
      <c r="JZ68" s="10"/>
      <c r="KA68" s="10"/>
      <c r="KB68" s="10"/>
      <c r="KC68" s="11"/>
      <c r="KD68" s="9"/>
      <c r="KE68" s="10"/>
      <c r="KF68" s="10"/>
      <c r="KG68" s="10"/>
      <c r="KH68" s="11"/>
      <c r="KI68" s="9"/>
      <c r="KJ68" s="10"/>
      <c r="KK68" s="10"/>
      <c r="KL68" s="10"/>
      <c r="KM68" s="11"/>
      <c r="KN68" s="9"/>
      <c r="KO68" s="10"/>
      <c r="KP68" s="10"/>
      <c r="KQ68" s="10"/>
      <c r="KR68" s="11"/>
      <c r="KS68" s="9"/>
      <c r="KT68" s="10"/>
      <c r="KU68" s="10"/>
      <c r="KV68" s="10"/>
      <c r="KW68" s="11"/>
      <c r="KX68" s="9"/>
      <c r="KY68" s="10"/>
      <c r="KZ68" s="10"/>
      <c r="LA68" s="10"/>
      <c r="LB68" s="11"/>
      <c r="LC68" s="9"/>
      <c r="LD68" s="10"/>
      <c r="LE68" s="10"/>
      <c r="LF68" s="10"/>
      <c r="LG68" s="11"/>
      <c r="LH68" s="9"/>
      <c r="LI68" s="10"/>
      <c r="LJ68" s="10"/>
      <c r="LK68" s="10"/>
      <c r="LL68" s="11"/>
      <c r="LM68" s="9"/>
      <c r="LN68" s="10"/>
      <c r="LO68" s="10"/>
      <c r="LP68" s="10"/>
      <c r="LQ68" s="11"/>
      <c r="LR68" s="9"/>
      <c r="LS68" s="10"/>
      <c r="LT68" s="10"/>
      <c r="LU68" s="10"/>
      <c r="LV68" s="11"/>
      <c r="LW68" s="9"/>
      <c r="LX68" s="10"/>
      <c r="LY68" s="10"/>
      <c r="LZ68" s="10"/>
      <c r="MA68" s="11"/>
      <c r="MB68" s="9"/>
      <c r="MC68" s="10"/>
      <c r="MD68" s="10"/>
      <c r="ME68" s="10"/>
      <c r="MF68" s="11"/>
      <c r="MG68" s="9"/>
      <c r="MH68" s="10"/>
      <c r="MI68" s="10"/>
      <c r="MJ68" s="10"/>
      <c r="MK68" s="11"/>
      <c r="ML68" s="9"/>
      <c r="MM68" s="10"/>
      <c r="MN68" s="10"/>
      <c r="MO68" s="10"/>
      <c r="MP68" s="11"/>
      <c r="MQ68" s="9"/>
      <c r="MR68" s="10"/>
      <c r="MS68" s="10"/>
      <c r="MT68" s="10"/>
      <c r="MU68" s="11"/>
      <c r="MV68" s="9"/>
      <c r="MW68" s="10"/>
      <c r="MX68" s="10"/>
      <c r="MY68" s="10"/>
      <c r="MZ68" s="11"/>
      <c r="NA68" s="9"/>
      <c r="NB68" s="10"/>
      <c r="NC68" s="10"/>
      <c r="ND68" s="10"/>
      <c r="NE68" s="11"/>
      <c r="NF68" s="9"/>
      <c r="NG68" s="10"/>
      <c r="NH68" s="10"/>
      <c r="NI68" s="10"/>
      <c r="NJ68" s="11"/>
      <c r="NK68" s="9"/>
      <c r="NL68" s="10"/>
      <c r="NM68" s="10"/>
      <c r="NN68" s="10"/>
      <c r="NO68" s="11"/>
      <c r="NP68" s="9"/>
      <c r="NQ68" s="10"/>
      <c r="NR68" s="10"/>
      <c r="NS68" s="10"/>
      <c r="NT68" s="11"/>
      <c r="NU68" s="9"/>
      <c r="NV68" s="10"/>
      <c r="NW68" s="10"/>
      <c r="NX68" s="10"/>
      <c r="NY68" s="11"/>
      <c r="NZ68" s="9"/>
      <c r="OA68" s="10"/>
      <c r="OB68" s="10"/>
      <c r="OC68" s="10"/>
      <c r="OD68" s="11"/>
      <c r="OE68" s="9"/>
      <c r="OF68" s="10"/>
      <c r="OG68" s="10"/>
      <c r="OH68" s="10"/>
      <c r="OI68" s="11"/>
      <c r="OJ68" s="9"/>
      <c r="OK68" s="10"/>
      <c r="OL68" s="10"/>
      <c r="OM68" s="10"/>
      <c r="ON68" s="11"/>
      <c r="OO68" s="9"/>
      <c r="OP68" s="10"/>
      <c r="OQ68" s="10"/>
      <c r="OR68" s="10"/>
      <c r="OS68" s="11"/>
      <c r="OT68" s="9"/>
      <c r="OU68" s="10"/>
      <c r="OV68" s="10"/>
      <c r="OW68" s="10"/>
      <c r="OX68" s="11"/>
      <c r="OY68" s="9"/>
      <c r="OZ68" s="10"/>
      <c r="PA68" s="10"/>
      <c r="PB68" s="10"/>
      <c r="PC68" s="11"/>
      <c r="PD68" s="9"/>
      <c r="PE68" s="10"/>
      <c r="PF68" s="10"/>
      <c r="PG68" s="10"/>
      <c r="PH68" s="11"/>
      <c r="PI68" s="9"/>
      <c r="PJ68" s="10"/>
      <c r="PK68" s="10"/>
      <c r="PL68" s="10"/>
      <c r="PM68" s="11"/>
      <c r="PN68" s="9"/>
      <c r="PO68" s="10"/>
      <c r="PP68" s="10"/>
      <c r="PQ68" s="10"/>
      <c r="PR68" s="11"/>
      <c r="PS68" s="9"/>
      <c r="PT68" s="10"/>
      <c r="PU68" s="10"/>
      <c r="PV68" s="10"/>
      <c r="PW68" s="11"/>
      <c r="PX68" s="9"/>
      <c r="PY68" s="10"/>
      <c r="PZ68" s="10"/>
      <c r="QA68" s="10"/>
      <c r="QB68" s="11"/>
      <c r="QC68" s="9"/>
      <c r="QD68" s="10"/>
      <c r="QE68" s="10"/>
      <c r="QF68" s="10"/>
      <c r="QG68" s="11"/>
      <c r="QH68" s="9"/>
      <c r="QI68" s="10"/>
      <c r="QJ68" s="10"/>
      <c r="QK68" s="10"/>
      <c r="QL68" s="11"/>
      <c r="QM68" s="9"/>
      <c r="QN68" s="10"/>
      <c r="QO68" s="10"/>
      <c r="QP68" s="10"/>
      <c r="QQ68" s="11"/>
      <c r="QR68" s="9"/>
      <c r="QS68" s="10"/>
      <c r="QT68" s="10"/>
      <c r="QU68" s="10"/>
      <c r="QV68" s="11"/>
      <c r="QW68" s="9"/>
      <c r="QX68" s="10"/>
      <c r="QY68" s="10"/>
      <c r="QZ68" s="10"/>
      <c r="RA68" s="11"/>
      <c r="RB68" s="9"/>
      <c r="RC68" s="10"/>
      <c r="RD68" s="10"/>
      <c r="RE68" s="10"/>
      <c r="RF68" s="11"/>
      <c r="RG68" s="9"/>
      <c r="RH68" s="10"/>
      <c r="RI68" s="10"/>
      <c r="RJ68" s="10"/>
      <c r="RK68" s="11"/>
      <c r="RL68" s="9"/>
      <c r="RM68" s="10"/>
      <c r="RN68" s="10"/>
      <c r="RO68" s="10"/>
      <c r="RP68" s="11"/>
      <c r="RQ68" s="9"/>
      <c r="RR68" s="10"/>
      <c r="RS68" s="10"/>
      <c r="RT68" s="10"/>
      <c r="RU68" s="11"/>
      <c r="RV68" s="9"/>
      <c r="RW68" s="10"/>
      <c r="RX68" s="10"/>
      <c r="RY68" s="10"/>
      <c r="RZ68" s="11"/>
      <c r="SA68" s="9"/>
      <c r="SB68" s="10"/>
      <c r="SC68" s="10"/>
      <c r="SD68" s="10"/>
      <c r="SE68" s="11"/>
      <c r="SF68" s="9"/>
      <c r="SG68" s="10"/>
      <c r="SH68" s="10"/>
      <c r="SI68" s="10"/>
      <c r="SJ68" s="11"/>
      <c r="SK68" s="9"/>
      <c r="SL68" s="10"/>
      <c r="SM68" s="10"/>
      <c r="SN68" s="10"/>
      <c r="SO68" s="11"/>
      <c r="SP68" s="9"/>
      <c r="SQ68" s="10"/>
      <c r="SR68" s="10"/>
      <c r="SS68" s="10"/>
      <c r="ST68" s="11"/>
      <c r="SU68" s="53"/>
      <c r="SV68" s="9"/>
      <c r="SW68" s="10"/>
      <c r="SX68" s="10"/>
      <c r="SY68" s="10"/>
      <c r="SZ68" s="11"/>
      <c r="TA68" s="53"/>
      <c r="TB68" s="9"/>
      <c r="TC68" s="10"/>
      <c r="TD68" s="10"/>
      <c r="TE68" s="10"/>
      <c r="TF68" s="11"/>
      <c r="TG68" s="53"/>
      <c r="TH68" s="9"/>
      <c r="TI68" s="10"/>
      <c r="TJ68" s="10"/>
      <c r="TK68" s="10"/>
      <c r="TL68" s="11"/>
      <c r="TM68" s="53"/>
      <c r="TN68" s="9"/>
      <c r="TO68" s="10"/>
      <c r="TP68" s="10"/>
      <c r="TQ68" s="10"/>
      <c r="TR68" s="11"/>
      <c r="TS68" s="53"/>
      <c r="TT68" s="9"/>
      <c r="TU68" s="10"/>
      <c r="TV68" s="10"/>
      <c r="TW68" s="10"/>
      <c r="TX68" s="11"/>
      <c r="TY68" s="53"/>
      <c r="TZ68" s="9"/>
      <c r="UA68" s="10"/>
      <c r="UB68" s="10"/>
      <c r="UC68" s="10"/>
      <c r="UD68" s="11"/>
      <c r="UE68" s="53"/>
      <c r="UF68" s="9"/>
      <c r="UG68" s="10"/>
      <c r="UH68" s="10"/>
      <c r="UI68" s="10"/>
      <c r="UJ68" s="11"/>
      <c r="UK68" s="53"/>
      <c r="UL68" s="9"/>
      <c r="UM68" s="10"/>
      <c r="UN68" s="10"/>
      <c r="UO68" s="10"/>
      <c r="UP68" s="11"/>
      <c r="UQ68" s="53"/>
      <c r="UR68" s="9"/>
      <c r="US68" s="10"/>
      <c r="UT68" s="10"/>
      <c r="UU68" s="10"/>
      <c r="UV68" s="11"/>
      <c r="UW68" s="53"/>
      <c r="UX68" s="9"/>
      <c r="UY68" s="10"/>
      <c r="UZ68" s="10"/>
      <c r="VA68" s="10"/>
      <c r="VB68" s="11"/>
      <c r="VC68" s="53"/>
      <c r="VD68" s="9"/>
      <c r="VE68" s="10"/>
      <c r="VF68" s="10"/>
      <c r="VG68" s="10"/>
      <c r="VH68" s="11"/>
      <c r="VI68" s="53"/>
      <c r="VJ68" s="9"/>
      <c r="VK68" s="10"/>
      <c r="VL68" s="10"/>
      <c r="VM68" s="10"/>
      <c r="VN68" s="11"/>
      <c r="VO68" s="53"/>
    </row>
    <row r="69" spans="2:587" s="25" customFormat="1" ht="9" thickBot="1" x14ac:dyDescent="0.2">
      <c r="G69" s="52"/>
      <c r="M69" s="52"/>
      <c r="S69" s="52"/>
      <c r="SU69" s="52"/>
      <c r="TA69" s="52"/>
      <c r="TG69" s="52"/>
      <c r="TM69" s="52"/>
      <c r="TS69" s="52"/>
      <c r="TY69" s="52"/>
      <c r="UE69" s="52"/>
      <c r="UK69" s="52"/>
      <c r="UQ69" s="52"/>
      <c r="UW69" s="52"/>
      <c r="VC69" s="52"/>
      <c r="VI69" s="52"/>
      <c r="VO69" s="52"/>
    </row>
    <row r="70" spans="2:587" ht="15.75" thickBot="1" x14ac:dyDescent="0.3">
      <c r="C70" s="176" t="s">
        <v>5</v>
      </c>
      <c r="D70" s="14"/>
      <c r="E70" s="15"/>
      <c r="F70" s="16"/>
      <c r="G70" s="53"/>
      <c r="H70" s="14"/>
      <c r="I70" s="15"/>
      <c r="J70" s="15"/>
      <c r="K70" s="15"/>
      <c r="L70" s="16"/>
      <c r="M70" s="53"/>
      <c r="N70" s="14"/>
      <c r="O70" s="15"/>
      <c r="P70" s="15"/>
      <c r="Q70" s="15"/>
      <c r="R70" s="16"/>
      <c r="S70" s="53"/>
      <c r="T70" s="14"/>
      <c r="U70" s="15"/>
      <c r="V70" s="15"/>
      <c r="W70" s="15"/>
      <c r="X70" s="16"/>
      <c r="Y70" s="14"/>
      <c r="Z70" s="15"/>
      <c r="AA70" s="15"/>
      <c r="AB70" s="15"/>
      <c r="AC70" s="16"/>
      <c r="AD70" s="14"/>
      <c r="AE70" s="15"/>
      <c r="AF70" s="15"/>
      <c r="AG70" s="15"/>
      <c r="AH70" s="16"/>
      <c r="AI70" s="14"/>
      <c r="AJ70" s="15"/>
      <c r="AK70" s="15"/>
      <c r="AL70" s="15"/>
      <c r="AM70" s="16"/>
      <c r="AN70" s="14"/>
      <c r="AO70" s="15"/>
      <c r="AP70" s="15"/>
      <c r="AQ70" s="15"/>
      <c r="AR70" s="16"/>
      <c r="AS70" s="14"/>
      <c r="AT70" s="15"/>
      <c r="AU70" s="15"/>
      <c r="AV70" s="15"/>
      <c r="AW70" s="16"/>
      <c r="AX70" s="14"/>
      <c r="AY70" s="15"/>
      <c r="AZ70" s="15"/>
      <c r="BA70" s="15"/>
      <c r="BB70" s="16"/>
      <c r="BC70" s="14"/>
      <c r="BD70" s="15"/>
      <c r="BE70" s="15"/>
      <c r="BF70" s="15"/>
      <c r="BG70" s="16"/>
      <c r="BH70" s="14"/>
      <c r="BI70" s="15"/>
      <c r="BJ70" s="15"/>
      <c r="BK70" s="15"/>
      <c r="BL70" s="16"/>
      <c r="BM70" s="14"/>
      <c r="BN70" s="15"/>
      <c r="BO70" s="15"/>
      <c r="BP70" s="15"/>
      <c r="BQ70" s="16"/>
      <c r="BR70" s="14"/>
      <c r="BS70" s="15"/>
      <c r="BT70" s="15"/>
      <c r="BU70" s="15"/>
      <c r="BV70" s="16"/>
      <c r="BW70" s="14"/>
      <c r="BX70" s="15"/>
      <c r="BY70" s="15"/>
      <c r="BZ70" s="15"/>
      <c r="CA70" s="16"/>
      <c r="CB70" s="14"/>
      <c r="CC70" s="15"/>
      <c r="CD70" s="15"/>
      <c r="CE70" s="15"/>
      <c r="CF70" s="16"/>
      <c r="CG70" s="14"/>
      <c r="CH70" s="15"/>
      <c r="CI70" s="15"/>
      <c r="CJ70" s="15"/>
      <c r="CK70" s="16"/>
      <c r="CL70" s="14"/>
      <c r="CM70" s="15"/>
      <c r="CN70" s="15"/>
      <c r="CO70" s="15"/>
      <c r="CP70" s="16"/>
      <c r="CQ70" s="14"/>
      <c r="CR70" s="15"/>
      <c r="CS70" s="15"/>
      <c r="CT70" s="15"/>
      <c r="CU70" s="16"/>
      <c r="CV70" s="14"/>
      <c r="CW70" s="15"/>
      <c r="CX70" s="15"/>
      <c r="CY70" s="15"/>
      <c r="CZ70" s="16"/>
      <c r="DA70" s="14"/>
      <c r="DB70" s="15"/>
      <c r="DC70" s="15"/>
      <c r="DD70" s="15"/>
      <c r="DE70" s="16"/>
      <c r="DF70" s="14"/>
      <c r="DG70" s="15"/>
      <c r="DH70" s="15"/>
      <c r="DI70" s="15"/>
      <c r="DJ70" s="16"/>
      <c r="DK70" s="14"/>
      <c r="DL70" s="15"/>
      <c r="DM70" s="15"/>
      <c r="DN70" s="15"/>
      <c r="DO70" s="16"/>
      <c r="DP70" s="14"/>
      <c r="DQ70" s="15"/>
      <c r="DR70" s="15"/>
      <c r="DS70" s="15"/>
      <c r="DT70" s="16"/>
      <c r="DU70" s="14"/>
      <c r="DV70" s="15"/>
      <c r="DW70" s="15"/>
      <c r="DX70" s="15"/>
      <c r="DY70" s="16"/>
      <c r="DZ70" s="14"/>
      <c r="EA70" s="15"/>
      <c r="EB70" s="15"/>
      <c r="EC70" s="15"/>
      <c r="ED70" s="16"/>
      <c r="EE70" s="14"/>
      <c r="EF70" s="15"/>
      <c r="EG70" s="15"/>
      <c r="EH70" s="15"/>
      <c r="EI70" s="16"/>
      <c r="EJ70" s="14"/>
      <c r="EK70" s="15"/>
      <c r="EL70" s="15"/>
      <c r="EM70" s="15"/>
      <c r="EN70" s="16"/>
      <c r="EO70" s="14"/>
      <c r="EP70" s="15"/>
      <c r="EQ70" s="15"/>
      <c r="ER70" s="15"/>
      <c r="ES70" s="16"/>
      <c r="ET70" s="14"/>
      <c r="EU70" s="15"/>
      <c r="EV70" s="15"/>
      <c r="EW70" s="15"/>
      <c r="EX70" s="16"/>
      <c r="EY70" s="14"/>
      <c r="EZ70" s="15"/>
      <c r="FA70" s="15"/>
      <c r="FB70" s="15"/>
      <c r="FC70" s="16"/>
      <c r="FD70" s="14"/>
      <c r="FE70" s="15"/>
      <c r="FF70" s="15"/>
      <c r="FG70" s="15"/>
      <c r="FH70" s="16"/>
      <c r="FI70" s="14"/>
      <c r="FJ70" s="15"/>
      <c r="FK70" s="15"/>
      <c r="FL70" s="15"/>
      <c r="FM70" s="16"/>
      <c r="FN70" s="14"/>
      <c r="FO70" s="15"/>
      <c r="FP70" s="15"/>
      <c r="FQ70" s="15"/>
      <c r="FR70" s="16"/>
      <c r="FS70" s="14"/>
      <c r="FT70" s="15"/>
      <c r="FU70" s="15"/>
      <c r="FV70" s="15"/>
      <c r="FW70" s="16"/>
      <c r="FX70" s="14"/>
      <c r="FY70" s="15"/>
      <c r="FZ70" s="15"/>
      <c r="GA70" s="15"/>
      <c r="GB70" s="16"/>
      <c r="GC70" s="14"/>
      <c r="GD70" s="15"/>
      <c r="GE70" s="15"/>
      <c r="GF70" s="15"/>
      <c r="GG70" s="16"/>
      <c r="GH70" s="14"/>
      <c r="GI70" s="15"/>
      <c r="GJ70" s="15"/>
      <c r="GK70" s="15"/>
      <c r="GL70" s="16"/>
      <c r="GM70" s="14"/>
      <c r="GN70" s="15"/>
      <c r="GO70" s="15"/>
      <c r="GP70" s="15"/>
      <c r="GQ70" s="16"/>
      <c r="GR70" s="14"/>
      <c r="GS70" s="15"/>
      <c r="GT70" s="15"/>
      <c r="GU70" s="15"/>
      <c r="GV70" s="16"/>
      <c r="GW70" s="14"/>
      <c r="GX70" s="15"/>
      <c r="GY70" s="15"/>
      <c r="GZ70" s="15"/>
      <c r="HA70" s="16"/>
      <c r="HB70" s="14"/>
      <c r="HC70" s="15"/>
      <c r="HD70" s="15"/>
      <c r="HE70" s="15"/>
      <c r="HF70" s="16"/>
      <c r="HG70" s="14"/>
      <c r="HH70" s="15"/>
      <c r="HI70" s="15"/>
      <c r="HJ70" s="15"/>
      <c r="HK70" s="16"/>
      <c r="HL70" s="14"/>
      <c r="HM70" s="15"/>
      <c r="HN70" s="15"/>
      <c r="HO70" s="15"/>
      <c r="HP70" s="16"/>
      <c r="HQ70" s="14"/>
      <c r="HR70" s="15"/>
      <c r="HS70" s="15"/>
      <c r="HT70" s="15"/>
      <c r="HU70" s="16"/>
      <c r="HV70" s="14"/>
      <c r="HW70" s="15"/>
      <c r="HX70" s="15"/>
      <c r="HY70" s="15"/>
      <c r="HZ70" s="16"/>
      <c r="IA70" s="14"/>
      <c r="IB70" s="15"/>
      <c r="IC70" s="15"/>
      <c r="ID70" s="15"/>
      <c r="IE70" s="16"/>
      <c r="IF70" s="14"/>
      <c r="IG70" s="15"/>
      <c r="IH70" s="15"/>
      <c r="II70" s="15"/>
      <c r="IJ70" s="16"/>
      <c r="IK70" s="14"/>
      <c r="IL70" s="15"/>
      <c r="IM70" s="15"/>
      <c r="IN70" s="15"/>
      <c r="IO70" s="16"/>
      <c r="IP70" s="14"/>
      <c r="IQ70" s="15"/>
      <c r="IR70" s="15"/>
      <c r="IS70" s="15"/>
      <c r="IT70" s="16"/>
      <c r="IU70" s="14"/>
      <c r="IV70" s="15"/>
      <c r="IW70" s="15"/>
      <c r="IX70" s="15"/>
      <c r="IY70" s="16"/>
      <c r="IZ70" s="14"/>
      <c r="JA70" s="15"/>
      <c r="JB70" s="15"/>
      <c r="JC70" s="15"/>
      <c r="JD70" s="16"/>
      <c r="JE70" s="14"/>
      <c r="JF70" s="15"/>
      <c r="JG70" s="15"/>
      <c r="JH70" s="15"/>
      <c r="JI70" s="16"/>
      <c r="JJ70" s="14"/>
      <c r="JK70" s="15"/>
      <c r="JL70" s="15"/>
      <c r="JM70" s="15"/>
      <c r="JN70" s="16"/>
      <c r="JO70" s="14"/>
      <c r="JP70" s="15"/>
      <c r="JQ70" s="15"/>
      <c r="JR70" s="15"/>
      <c r="JS70" s="16"/>
      <c r="JT70" s="14"/>
      <c r="JU70" s="15"/>
      <c r="JV70" s="15"/>
      <c r="JW70" s="15"/>
      <c r="JX70" s="16"/>
      <c r="JY70" s="14"/>
      <c r="JZ70" s="15"/>
      <c r="KA70" s="15"/>
      <c r="KB70" s="15"/>
      <c r="KC70" s="16"/>
      <c r="KD70" s="14"/>
      <c r="KE70" s="15"/>
      <c r="KF70" s="15"/>
      <c r="KG70" s="15"/>
      <c r="KH70" s="16"/>
      <c r="KI70" s="14"/>
      <c r="KJ70" s="15"/>
      <c r="KK70" s="15"/>
      <c r="KL70" s="15"/>
      <c r="KM70" s="16"/>
      <c r="KN70" s="14"/>
      <c r="KO70" s="15"/>
      <c r="KP70" s="15"/>
      <c r="KQ70" s="15"/>
      <c r="KR70" s="16"/>
      <c r="KS70" s="14"/>
      <c r="KT70" s="15"/>
      <c r="KU70" s="15"/>
      <c r="KV70" s="15"/>
      <c r="KW70" s="16"/>
      <c r="KX70" s="14"/>
      <c r="KY70" s="15"/>
      <c r="KZ70" s="15"/>
      <c r="LA70" s="15"/>
      <c r="LB70" s="16"/>
      <c r="LC70" s="14"/>
      <c r="LD70" s="15"/>
      <c r="LE70" s="15"/>
      <c r="LF70" s="15"/>
      <c r="LG70" s="16"/>
      <c r="LH70" s="14"/>
      <c r="LI70" s="15"/>
      <c r="LJ70" s="15"/>
      <c r="LK70" s="15"/>
      <c r="LL70" s="16"/>
      <c r="LM70" s="14"/>
      <c r="LN70" s="15"/>
      <c r="LO70" s="15"/>
      <c r="LP70" s="15"/>
      <c r="LQ70" s="16"/>
      <c r="LR70" s="14"/>
      <c r="LS70" s="15"/>
      <c r="LT70" s="15"/>
      <c r="LU70" s="15"/>
      <c r="LV70" s="16"/>
      <c r="LW70" s="14"/>
      <c r="LX70" s="15"/>
      <c r="LY70" s="15"/>
      <c r="LZ70" s="15"/>
      <c r="MA70" s="16"/>
      <c r="MB70" s="14"/>
      <c r="MC70" s="15"/>
      <c r="MD70" s="15"/>
      <c r="ME70" s="15"/>
      <c r="MF70" s="16"/>
      <c r="MG70" s="14"/>
      <c r="MH70" s="15"/>
      <c r="MI70" s="15"/>
      <c r="MJ70" s="15"/>
      <c r="MK70" s="16"/>
      <c r="ML70" s="14"/>
      <c r="MM70" s="15"/>
      <c r="MN70" s="15"/>
      <c r="MO70" s="15"/>
      <c r="MP70" s="16"/>
      <c r="MQ70" s="14"/>
      <c r="MR70" s="15"/>
      <c r="MS70" s="15"/>
      <c r="MT70" s="15"/>
      <c r="MU70" s="16"/>
      <c r="MV70" s="14"/>
      <c r="MW70" s="15"/>
      <c r="MX70" s="15"/>
      <c r="MY70" s="15"/>
      <c r="MZ70" s="16"/>
      <c r="NA70" s="14"/>
      <c r="NB70" s="15"/>
      <c r="NC70" s="15"/>
      <c r="ND70" s="15"/>
      <c r="NE70" s="16"/>
      <c r="NF70" s="14"/>
      <c r="NG70" s="15"/>
      <c r="NH70" s="15"/>
      <c r="NI70" s="15"/>
      <c r="NJ70" s="16"/>
      <c r="NK70" s="14"/>
      <c r="NL70" s="15"/>
      <c r="NM70" s="15"/>
      <c r="NN70" s="15"/>
      <c r="NO70" s="16"/>
      <c r="NP70" s="14"/>
      <c r="NQ70" s="15"/>
      <c r="NR70" s="15"/>
      <c r="NS70" s="15"/>
      <c r="NT70" s="16"/>
      <c r="NU70" s="14"/>
      <c r="NV70" s="15"/>
      <c r="NW70" s="15"/>
      <c r="NX70" s="15"/>
      <c r="NY70" s="16"/>
      <c r="NZ70" s="14"/>
      <c r="OA70" s="15"/>
      <c r="OB70" s="15"/>
      <c r="OC70" s="15"/>
      <c r="OD70" s="16"/>
      <c r="OE70" s="14"/>
      <c r="OF70" s="15"/>
      <c r="OG70" s="15"/>
      <c r="OH70" s="15"/>
      <c r="OI70" s="16"/>
      <c r="OJ70" s="14"/>
      <c r="OK70" s="15"/>
      <c r="OL70" s="15"/>
      <c r="OM70" s="15"/>
      <c r="ON70" s="16"/>
      <c r="OO70" s="14"/>
      <c r="OP70" s="15"/>
      <c r="OQ70" s="15"/>
      <c r="OR70" s="15"/>
      <c r="OS70" s="16"/>
      <c r="OT70" s="14"/>
      <c r="OU70" s="15"/>
      <c r="OV70" s="15"/>
      <c r="OW70" s="15"/>
      <c r="OX70" s="16"/>
      <c r="OY70" s="14"/>
      <c r="OZ70" s="15"/>
      <c r="PA70" s="15"/>
      <c r="PB70" s="15"/>
      <c r="PC70" s="16"/>
      <c r="PD70" s="14"/>
      <c r="PE70" s="15"/>
      <c r="PF70" s="15"/>
      <c r="PG70" s="15"/>
      <c r="PH70" s="16"/>
      <c r="PI70" s="14"/>
      <c r="PJ70" s="15"/>
      <c r="PK70" s="15"/>
      <c r="PL70" s="15"/>
      <c r="PM70" s="16"/>
      <c r="PN70" s="14"/>
      <c r="PO70" s="15"/>
      <c r="PP70" s="15"/>
      <c r="PQ70" s="15"/>
      <c r="PR70" s="16"/>
      <c r="PS70" s="14"/>
      <c r="PT70" s="15"/>
      <c r="PU70" s="15"/>
      <c r="PV70" s="15"/>
      <c r="PW70" s="16"/>
      <c r="PX70" s="14"/>
      <c r="PY70" s="15"/>
      <c r="PZ70" s="15"/>
      <c r="QA70" s="15"/>
      <c r="QB70" s="16"/>
      <c r="QC70" s="14"/>
      <c r="QD70" s="15"/>
      <c r="QE70" s="15"/>
      <c r="QF70" s="15"/>
      <c r="QG70" s="16"/>
      <c r="QH70" s="14"/>
      <c r="QI70" s="15"/>
      <c r="QJ70" s="15"/>
      <c r="QK70" s="15"/>
      <c r="QL70" s="16"/>
      <c r="QM70" s="14"/>
      <c r="QN70" s="15"/>
      <c r="QO70" s="15"/>
      <c r="QP70" s="15"/>
      <c r="QQ70" s="16"/>
      <c r="QR70" s="14"/>
      <c r="QS70" s="15"/>
      <c r="QT70" s="15"/>
      <c r="QU70" s="15"/>
      <c r="QV70" s="16"/>
      <c r="QW70" s="14"/>
      <c r="QX70" s="15"/>
      <c r="QY70" s="15"/>
      <c r="QZ70" s="15"/>
      <c r="RA70" s="16"/>
      <c r="RB70" s="14"/>
      <c r="RC70" s="15"/>
      <c r="RD70" s="15"/>
      <c r="RE70" s="15"/>
      <c r="RF70" s="16"/>
      <c r="RG70" s="14"/>
      <c r="RH70" s="15"/>
      <c r="RI70" s="15"/>
      <c r="RJ70" s="15"/>
      <c r="RK70" s="16"/>
      <c r="RL70" s="14"/>
      <c r="RM70" s="15"/>
      <c r="RN70" s="15"/>
      <c r="RO70" s="15"/>
      <c r="RP70" s="16"/>
      <c r="RQ70" s="14"/>
      <c r="RR70" s="15"/>
      <c r="RS70" s="15"/>
      <c r="RT70" s="15"/>
      <c r="RU70" s="16"/>
      <c r="RV70" s="14"/>
      <c r="RW70" s="15"/>
      <c r="RX70" s="15"/>
      <c r="RY70" s="15"/>
      <c r="RZ70" s="16"/>
      <c r="SA70" s="14"/>
      <c r="SB70" s="15"/>
      <c r="SC70" s="15"/>
      <c r="SD70" s="15"/>
      <c r="SE70" s="16"/>
      <c r="SF70" s="14"/>
      <c r="SG70" s="15"/>
      <c r="SH70" s="15"/>
      <c r="SI70" s="15"/>
      <c r="SJ70" s="16"/>
      <c r="SK70" s="14"/>
      <c r="SL70" s="15"/>
      <c r="SM70" s="15"/>
      <c r="SN70" s="15"/>
      <c r="SO70" s="16"/>
      <c r="SP70" s="14"/>
      <c r="SQ70" s="15"/>
      <c r="SR70" s="15"/>
      <c r="SS70" s="15"/>
      <c r="ST70" s="16"/>
      <c r="SU70" s="53"/>
      <c r="SV70" s="14"/>
      <c r="SW70" s="15"/>
      <c r="SX70" s="15"/>
      <c r="SY70" s="15"/>
      <c r="SZ70" s="16"/>
      <c r="TA70" s="53"/>
      <c r="TB70" s="14"/>
      <c r="TC70" s="15"/>
      <c r="TD70" s="15"/>
      <c r="TE70" s="15"/>
      <c r="TF70" s="16"/>
      <c r="TG70" s="53"/>
      <c r="TH70" s="14"/>
      <c r="TI70" s="15"/>
      <c r="TJ70" s="15"/>
      <c r="TK70" s="15"/>
      <c r="TL70" s="16"/>
      <c r="TM70" s="53"/>
      <c r="TN70" s="14"/>
      <c r="TO70" s="15"/>
      <c r="TP70" s="15"/>
      <c r="TQ70" s="15"/>
      <c r="TR70" s="16"/>
      <c r="TS70" s="53"/>
      <c r="TT70" s="14"/>
      <c r="TU70" s="15"/>
      <c r="TV70" s="15"/>
      <c r="TW70" s="15"/>
      <c r="TX70" s="16"/>
      <c r="TY70" s="53"/>
      <c r="TZ70" s="14"/>
      <c r="UA70" s="15"/>
      <c r="UB70" s="15"/>
      <c r="UC70" s="15"/>
      <c r="UD70" s="16"/>
      <c r="UE70" s="53"/>
      <c r="UF70" s="14"/>
      <c r="UG70" s="15"/>
      <c r="UH70" s="15"/>
      <c r="UI70" s="15"/>
      <c r="UJ70" s="16"/>
      <c r="UK70" s="53"/>
      <c r="UL70" s="14"/>
      <c r="UM70" s="15"/>
      <c r="UN70" s="15"/>
      <c r="UO70" s="15"/>
      <c r="UP70" s="16"/>
      <c r="UQ70" s="53"/>
      <c r="UR70" s="14"/>
      <c r="US70" s="15"/>
      <c r="UT70" s="15"/>
      <c r="UU70" s="15"/>
      <c r="UV70" s="16"/>
      <c r="UW70" s="53"/>
      <c r="UX70" s="14"/>
      <c r="UY70" s="15"/>
      <c r="UZ70" s="15"/>
      <c r="VA70" s="15"/>
      <c r="VB70" s="16"/>
      <c r="VC70" s="53"/>
      <c r="VD70" s="14"/>
      <c r="VE70" s="15"/>
      <c r="VF70" s="15"/>
      <c r="VG70" s="15"/>
      <c r="VH70" s="16"/>
      <c r="VI70" s="53"/>
      <c r="VJ70" s="14"/>
      <c r="VK70" s="15"/>
      <c r="VL70" s="15"/>
      <c r="VM70" s="15"/>
      <c r="VN70" s="16"/>
      <c r="VO70" s="53"/>
    </row>
    <row r="71" spans="2:587" ht="25.5" x14ac:dyDescent="0.2">
      <c r="C71" s="183"/>
      <c r="D71" s="24"/>
      <c r="E71" s="20"/>
      <c r="F71" s="21"/>
      <c r="G71" s="53"/>
      <c r="H71" s="159"/>
      <c r="I71" s="44"/>
      <c r="J71" s="119" t="s">
        <v>40</v>
      </c>
      <c r="K71" s="29"/>
      <c r="L71" s="8"/>
      <c r="M71" s="53"/>
      <c r="N71" s="159"/>
      <c r="O71" s="44"/>
      <c r="P71" s="119" t="s">
        <v>40</v>
      </c>
      <c r="Q71" s="29"/>
      <c r="R71" s="8"/>
      <c r="S71" s="53"/>
      <c r="T71" s="7"/>
      <c r="U71" s="2"/>
      <c r="V71" s="29" t="s">
        <v>40</v>
      </c>
      <c r="W71" s="29"/>
      <c r="X71" s="8"/>
      <c r="Y71" s="7"/>
      <c r="Z71" s="2"/>
      <c r="AA71" s="29" t="s">
        <v>40</v>
      </c>
      <c r="AB71" s="29"/>
      <c r="AC71" s="8"/>
      <c r="AD71" s="7"/>
      <c r="AE71" s="2"/>
      <c r="AF71" s="29" t="s">
        <v>40</v>
      </c>
      <c r="AG71" s="29"/>
      <c r="AH71" s="8"/>
      <c r="AI71" s="7"/>
      <c r="AJ71" s="2"/>
      <c r="AK71" s="29" t="s">
        <v>40</v>
      </c>
      <c r="AL71" s="29"/>
      <c r="AM71" s="8"/>
      <c r="AN71" s="7"/>
      <c r="AO71" s="2"/>
      <c r="AP71" s="29" t="s">
        <v>40</v>
      </c>
      <c r="AQ71" s="29"/>
      <c r="AR71" s="8"/>
      <c r="AS71" s="7"/>
      <c r="AT71" s="2"/>
      <c r="AU71" s="29" t="s">
        <v>40</v>
      </c>
      <c r="AV71" s="29"/>
      <c r="AW71" s="8"/>
      <c r="AX71" s="7"/>
      <c r="AY71" s="2"/>
      <c r="AZ71" s="29" t="s">
        <v>40</v>
      </c>
      <c r="BA71" s="29"/>
      <c r="BB71" s="8"/>
      <c r="BC71" s="7"/>
      <c r="BD71" s="2"/>
      <c r="BE71" s="29" t="s">
        <v>40</v>
      </c>
      <c r="BF71" s="29"/>
      <c r="BG71" s="8"/>
      <c r="BH71" s="7"/>
      <c r="BI71" s="2"/>
      <c r="BJ71" s="29" t="s">
        <v>40</v>
      </c>
      <c r="BK71" s="29"/>
      <c r="BL71" s="8"/>
      <c r="BM71" s="7"/>
      <c r="BN71" s="2"/>
      <c r="BO71" s="29" t="s">
        <v>40</v>
      </c>
      <c r="BP71" s="29"/>
      <c r="BQ71" s="8"/>
      <c r="BR71" s="7"/>
      <c r="BS71" s="2"/>
      <c r="BT71" s="29" t="s">
        <v>40</v>
      </c>
      <c r="BU71" s="29"/>
      <c r="BV71" s="8"/>
      <c r="BW71" s="7"/>
      <c r="BX71" s="2"/>
      <c r="BY71" s="29" t="s">
        <v>40</v>
      </c>
      <c r="BZ71" s="29"/>
      <c r="CA71" s="8"/>
      <c r="CB71" s="7"/>
      <c r="CC71" s="2"/>
      <c r="CD71" s="29" t="s">
        <v>40</v>
      </c>
      <c r="CE71" s="29"/>
      <c r="CF71" s="8"/>
      <c r="CG71" s="7"/>
      <c r="CH71" s="2"/>
      <c r="CI71" s="29" t="s">
        <v>40</v>
      </c>
      <c r="CJ71" s="29"/>
      <c r="CK71" s="8"/>
      <c r="CL71" s="7"/>
      <c r="CM71" s="2"/>
      <c r="CN71" s="29" t="s">
        <v>40</v>
      </c>
      <c r="CO71" s="29"/>
      <c r="CP71" s="8"/>
      <c r="CQ71" s="7"/>
      <c r="CR71" s="2"/>
      <c r="CS71" s="29" t="s">
        <v>40</v>
      </c>
      <c r="CT71" s="29"/>
      <c r="CU71" s="8"/>
      <c r="CV71" s="7"/>
      <c r="CW71" s="2"/>
      <c r="CX71" s="29" t="s">
        <v>40</v>
      </c>
      <c r="CY71" s="29"/>
      <c r="CZ71" s="8"/>
      <c r="DA71" s="7"/>
      <c r="DB71" s="2"/>
      <c r="DC71" s="29" t="s">
        <v>40</v>
      </c>
      <c r="DD71" s="29"/>
      <c r="DE71" s="8"/>
      <c r="DF71" s="7"/>
      <c r="DG71" s="2"/>
      <c r="DH71" s="29" t="s">
        <v>40</v>
      </c>
      <c r="DI71" s="29"/>
      <c r="DJ71" s="8"/>
      <c r="DK71" s="7"/>
      <c r="DL71" s="2"/>
      <c r="DM71" s="29" t="s">
        <v>40</v>
      </c>
      <c r="DN71" s="29"/>
      <c r="DO71" s="8"/>
      <c r="DP71" s="7"/>
      <c r="DQ71" s="2"/>
      <c r="DR71" s="29" t="s">
        <v>40</v>
      </c>
      <c r="DS71" s="29"/>
      <c r="DT71" s="8"/>
      <c r="DU71" s="7"/>
      <c r="DV71" s="2"/>
      <c r="DW71" s="29" t="s">
        <v>40</v>
      </c>
      <c r="DX71" s="29"/>
      <c r="DY71" s="8"/>
      <c r="DZ71" s="7"/>
      <c r="EA71" s="2"/>
      <c r="EB71" s="29" t="s">
        <v>40</v>
      </c>
      <c r="EC71" s="29"/>
      <c r="ED71" s="8"/>
      <c r="EE71" s="7"/>
      <c r="EF71" s="2"/>
      <c r="EG71" s="29" t="s">
        <v>40</v>
      </c>
      <c r="EH71" s="29"/>
      <c r="EI71" s="8"/>
      <c r="EJ71" s="7"/>
      <c r="EK71" s="2"/>
      <c r="EL71" s="29" t="s">
        <v>40</v>
      </c>
      <c r="EM71" s="29"/>
      <c r="EN71" s="8"/>
      <c r="EO71" s="7"/>
      <c r="EP71" s="2"/>
      <c r="EQ71" s="29" t="s">
        <v>40</v>
      </c>
      <c r="ER71" s="29"/>
      <c r="ES71" s="8"/>
      <c r="ET71" s="7"/>
      <c r="EU71" s="2"/>
      <c r="EV71" s="29" t="s">
        <v>40</v>
      </c>
      <c r="EW71" s="29"/>
      <c r="EX71" s="8"/>
      <c r="EY71" s="7"/>
      <c r="EZ71" s="2"/>
      <c r="FA71" s="29" t="s">
        <v>40</v>
      </c>
      <c r="FB71" s="29"/>
      <c r="FC71" s="8"/>
      <c r="FD71" s="7"/>
      <c r="FE71" s="2"/>
      <c r="FF71" s="29" t="s">
        <v>40</v>
      </c>
      <c r="FG71" s="29"/>
      <c r="FH71" s="8"/>
      <c r="FI71" s="7"/>
      <c r="FJ71" s="2"/>
      <c r="FK71" s="29" t="s">
        <v>40</v>
      </c>
      <c r="FL71" s="29"/>
      <c r="FM71" s="8"/>
      <c r="FN71" s="7"/>
      <c r="FO71" s="2"/>
      <c r="FP71" s="29" t="s">
        <v>40</v>
      </c>
      <c r="FQ71" s="29"/>
      <c r="FR71" s="8"/>
      <c r="FS71" s="7"/>
      <c r="FT71" s="2"/>
      <c r="FU71" s="29" t="s">
        <v>40</v>
      </c>
      <c r="FV71" s="29"/>
      <c r="FW71" s="8"/>
      <c r="FX71" s="7"/>
      <c r="FY71" s="2"/>
      <c r="FZ71" s="29" t="s">
        <v>40</v>
      </c>
      <c r="GA71" s="29"/>
      <c r="GB71" s="8"/>
      <c r="GC71" s="7"/>
      <c r="GD71" s="2"/>
      <c r="GE71" s="29" t="s">
        <v>40</v>
      </c>
      <c r="GF71" s="29"/>
      <c r="GG71" s="8"/>
      <c r="GH71" s="7"/>
      <c r="GI71" s="2"/>
      <c r="GJ71" s="29" t="s">
        <v>40</v>
      </c>
      <c r="GK71" s="29"/>
      <c r="GL71" s="8"/>
      <c r="GM71" s="7"/>
      <c r="GN71" s="2"/>
      <c r="GO71" s="29" t="s">
        <v>40</v>
      </c>
      <c r="GP71" s="29"/>
      <c r="GQ71" s="8"/>
      <c r="GR71" s="7"/>
      <c r="GS71" s="2"/>
      <c r="GT71" s="29" t="s">
        <v>40</v>
      </c>
      <c r="GU71" s="29"/>
      <c r="GV71" s="8"/>
      <c r="GW71" s="7"/>
      <c r="GX71" s="2"/>
      <c r="GY71" s="29" t="s">
        <v>40</v>
      </c>
      <c r="GZ71" s="29"/>
      <c r="HA71" s="8"/>
      <c r="HB71" s="7"/>
      <c r="HC71" s="2"/>
      <c r="HD71" s="29" t="s">
        <v>40</v>
      </c>
      <c r="HE71" s="29"/>
      <c r="HF71" s="8"/>
      <c r="HG71" s="7"/>
      <c r="HH71" s="2"/>
      <c r="HI71" s="29" t="s">
        <v>40</v>
      </c>
      <c r="HJ71" s="29"/>
      <c r="HK71" s="8"/>
      <c r="HL71" s="7"/>
      <c r="HM71" s="2"/>
      <c r="HN71" s="29" t="s">
        <v>40</v>
      </c>
      <c r="HO71" s="29"/>
      <c r="HP71" s="8"/>
      <c r="HQ71" s="7"/>
      <c r="HR71" s="2"/>
      <c r="HS71" s="29" t="s">
        <v>40</v>
      </c>
      <c r="HT71" s="29"/>
      <c r="HU71" s="8"/>
      <c r="HV71" s="7"/>
      <c r="HW71" s="2"/>
      <c r="HX71" s="29" t="s">
        <v>40</v>
      </c>
      <c r="HY71" s="29"/>
      <c r="HZ71" s="8"/>
      <c r="IA71" s="7"/>
      <c r="IB71" s="2"/>
      <c r="IC71" s="29" t="s">
        <v>40</v>
      </c>
      <c r="ID71" s="29"/>
      <c r="IE71" s="8"/>
      <c r="IF71" s="7"/>
      <c r="IG71" s="2"/>
      <c r="IH71" s="29" t="s">
        <v>40</v>
      </c>
      <c r="II71" s="29"/>
      <c r="IJ71" s="8"/>
      <c r="IK71" s="7"/>
      <c r="IL71" s="2"/>
      <c r="IM71" s="29" t="s">
        <v>40</v>
      </c>
      <c r="IN71" s="29"/>
      <c r="IO71" s="8"/>
      <c r="IP71" s="7"/>
      <c r="IQ71" s="2"/>
      <c r="IR71" s="29" t="s">
        <v>40</v>
      </c>
      <c r="IS71" s="29"/>
      <c r="IT71" s="8"/>
      <c r="IU71" s="7"/>
      <c r="IV71" s="2"/>
      <c r="IW71" s="29" t="s">
        <v>40</v>
      </c>
      <c r="IX71" s="29"/>
      <c r="IY71" s="8"/>
      <c r="IZ71" s="7"/>
      <c r="JA71" s="2"/>
      <c r="JB71" s="29" t="s">
        <v>40</v>
      </c>
      <c r="JC71" s="29"/>
      <c r="JD71" s="8"/>
      <c r="JE71" s="7"/>
      <c r="JF71" s="2"/>
      <c r="JG71" s="29" t="s">
        <v>40</v>
      </c>
      <c r="JH71" s="29"/>
      <c r="JI71" s="8"/>
      <c r="JJ71" s="7"/>
      <c r="JK71" s="2"/>
      <c r="JL71" s="29" t="s">
        <v>40</v>
      </c>
      <c r="JM71" s="29"/>
      <c r="JN71" s="8"/>
      <c r="JO71" s="7"/>
      <c r="JP71" s="2"/>
      <c r="JQ71" s="29" t="s">
        <v>40</v>
      </c>
      <c r="JR71" s="29"/>
      <c r="JS71" s="8"/>
      <c r="JT71" s="7"/>
      <c r="JU71" s="2"/>
      <c r="JV71" s="29" t="s">
        <v>40</v>
      </c>
      <c r="JW71" s="29"/>
      <c r="JX71" s="8"/>
      <c r="JY71" s="7"/>
      <c r="JZ71" s="2"/>
      <c r="KA71" s="29" t="s">
        <v>40</v>
      </c>
      <c r="KB71" s="29"/>
      <c r="KC71" s="8"/>
      <c r="KD71" s="7"/>
      <c r="KE71" s="2"/>
      <c r="KF71" s="29" t="s">
        <v>40</v>
      </c>
      <c r="KG71" s="29"/>
      <c r="KH71" s="8"/>
      <c r="KI71" s="7"/>
      <c r="KJ71" s="2"/>
      <c r="KK71" s="29" t="s">
        <v>40</v>
      </c>
      <c r="KL71" s="29"/>
      <c r="KM71" s="8"/>
      <c r="KN71" s="7"/>
      <c r="KO71" s="2"/>
      <c r="KP71" s="29" t="s">
        <v>40</v>
      </c>
      <c r="KQ71" s="29"/>
      <c r="KR71" s="8"/>
      <c r="KS71" s="7"/>
      <c r="KT71" s="2"/>
      <c r="KU71" s="29" t="s">
        <v>40</v>
      </c>
      <c r="KV71" s="29"/>
      <c r="KW71" s="8"/>
      <c r="KX71" s="7"/>
      <c r="KY71" s="2"/>
      <c r="KZ71" s="29" t="s">
        <v>40</v>
      </c>
      <c r="LA71" s="29"/>
      <c r="LB71" s="8"/>
      <c r="LC71" s="7"/>
      <c r="LD71" s="2"/>
      <c r="LE71" s="29" t="s">
        <v>40</v>
      </c>
      <c r="LF71" s="29"/>
      <c r="LG71" s="8"/>
      <c r="LH71" s="7"/>
      <c r="LI71" s="2"/>
      <c r="LJ71" s="29" t="s">
        <v>40</v>
      </c>
      <c r="LK71" s="29"/>
      <c r="LL71" s="8"/>
      <c r="LM71" s="7"/>
      <c r="LN71" s="2"/>
      <c r="LO71" s="29" t="s">
        <v>40</v>
      </c>
      <c r="LP71" s="29"/>
      <c r="LQ71" s="8"/>
      <c r="LR71" s="7"/>
      <c r="LS71" s="2"/>
      <c r="LT71" s="29" t="s">
        <v>40</v>
      </c>
      <c r="LU71" s="29"/>
      <c r="LV71" s="8"/>
      <c r="LW71" s="7"/>
      <c r="LX71" s="2"/>
      <c r="LY71" s="29" t="s">
        <v>40</v>
      </c>
      <c r="LZ71" s="29"/>
      <c r="MA71" s="8"/>
      <c r="MB71" s="7"/>
      <c r="MC71" s="2"/>
      <c r="MD71" s="29" t="s">
        <v>40</v>
      </c>
      <c r="ME71" s="29"/>
      <c r="MF71" s="8"/>
      <c r="MG71" s="7"/>
      <c r="MH71" s="2"/>
      <c r="MI71" s="29" t="s">
        <v>40</v>
      </c>
      <c r="MJ71" s="29"/>
      <c r="MK71" s="8"/>
      <c r="ML71" s="7"/>
      <c r="MM71" s="2"/>
      <c r="MN71" s="29" t="s">
        <v>40</v>
      </c>
      <c r="MO71" s="29"/>
      <c r="MP71" s="8"/>
      <c r="MQ71" s="7"/>
      <c r="MR71" s="2"/>
      <c r="MS71" s="29" t="s">
        <v>40</v>
      </c>
      <c r="MT71" s="29"/>
      <c r="MU71" s="8"/>
      <c r="MV71" s="7"/>
      <c r="MW71" s="2"/>
      <c r="MX71" s="29" t="s">
        <v>40</v>
      </c>
      <c r="MY71" s="29"/>
      <c r="MZ71" s="8"/>
      <c r="NA71" s="7"/>
      <c r="NB71" s="2"/>
      <c r="NC71" s="29" t="s">
        <v>40</v>
      </c>
      <c r="ND71" s="29"/>
      <c r="NE71" s="8"/>
      <c r="NF71" s="7"/>
      <c r="NG71" s="2"/>
      <c r="NH71" s="29" t="s">
        <v>40</v>
      </c>
      <c r="NI71" s="29"/>
      <c r="NJ71" s="8"/>
      <c r="NK71" s="7"/>
      <c r="NL71" s="2"/>
      <c r="NM71" s="29" t="s">
        <v>40</v>
      </c>
      <c r="NN71" s="29"/>
      <c r="NO71" s="8"/>
      <c r="NP71" s="7"/>
      <c r="NQ71" s="2"/>
      <c r="NR71" s="29" t="s">
        <v>40</v>
      </c>
      <c r="NS71" s="29"/>
      <c r="NT71" s="8"/>
      <c r="NU71" s="7"/>
      <c r="NV71" s="2"/>
      <c r="NW71" s="29" t="s">
        <v>40</v>
      </c>
      <c r="NX71" s="29"/>
      <c r="NY71" s="8"/>
      <c r="NZ71" s="7"/>
      <c r="OA71" s="2"/>
      <c r="OB71" s="29" t="s">
        <v>40</v>
      </c>
      <c r="OC71" s="29"/>
      <c r="OD71" s="8"/>
      <c r="OE71" s="7"/>
      <c r="OF71" s="2"/>
      <c r="OG71" s="29" t="s">
        <v>40</v>
      </c>
      <c r="OH71" s="29"/>
      <c r="OI71" s="8"/>
      <c r="OJ71" s="7"/>
      <c r="OK71" s="2"/>
      <c r="OL71" s="29" t="s">
        <v>40</v>
      </c>
      <c r="OM71" s="29"/>
      <c r="ON71" s="8"/>
      <c r="OO71" s="7"/>
      <c r="OP71" s="2"/>
      <c r="OQ71" s="29" t="s">
        <v>40</v>
      </c>
      <c r="OR71" s="29"/>
      <c r="OS71" s="8"/>
      <c r="OT71" s="7"/>
      <c r="OU71" s="2"/>
      <c r="OV71" s="29" t="s">
        <v>40</v>
      </c>
      <c r="OW71" s="29"/>
      <c r="OX71" s="8"/>
      <c r="OY71" s="7"/>
      <c r="OZ71" s="2"/>
      <c r="PA71" s="29" t="s">
        <v>40</v>
      </c>
      <c r="PB71" s="29"/>
      <c r="PC71" s="8"/>
      <c r="PD71" s="7"/>
      <c r="PE71" s="2"/>
      <c r="PF71" s="29" t="s">
        <v>40</v>
      </c>
      <c r="PG71" s="29"/>
      <c r="PH71" s="8"/>
      <c r="PI71" s="7"/>
      <c r="PJ71" s="2"/>
      <c r="PK71" s="29" t="s">
        <v>40</v>
      </c>
      <c r="PL71" s="29"/>
      <c r="PM71" s="8"/>
      <c r="PN71" s="7"/>
      <c r="PO71" s="2"/>
      <c r="PP71" s="29" t="s">
        <v>40</v>
      </c>
      <c r="PQ71" s="29"/>
      <c r="PR71" s="8"/>
      <c r="PS71" s="7"/>
      <c r="PT71" s="2"/>
      <c r="PU71" s="29" t="s">
        <v>40</v>
      </c>
      <c r="PV71" s="29"/>
      <c r="PW71" s="8"/>
      <c r="PX71" s="7"/>
      <c r="PY71" s="2"/>
      <c r="PZ71" s="29" t="s">
        <v>40</v>
      </c>
      <c r="QA71" s="29"/>
      <c r="QB71" s="8"/>
      <c r="QC71" s="7"/>
      <c r="QD71" s="2"/>
      <c r="QE71" s="29" t="s">
        <v>40</v>
      </c>
      <c r="QF71" s="29"/>
      <c r="QG71" s="8"/>
      <c r="QH71" s="7"/>
      <c r="QI71" s="2"/>
      <c r="QJ71" s="29" t="s">
        <v>40</v>
      </c>
      <c r="QK71" s="29"/>
      <c r="QL71" s="8"/>
      <c r="QM71" s="7"/>
      <c r="QN71" s="2"/>
      <c r="QO71" s="29" t="s">
        <v>40</v>
      </c>
      <c r="QP71" s="29"/>
      <c r="QQ71" s="8"/>
      <c r="QR71" s="7"/>
      <c r="QS71" s="2"/>
      <c r="QT71" s="29" t="s">
        <v>40</v>
      </c>
      <c r="QU71" s="29"/>
      <c r="QV71" s="8"/>
      <c r="QW71" s="7"/>
      <c r="QX71" s="2"/>
      <c r="QY71" s="29" t="s">
        <v>40</v>
      </c>
      <c r="QZ71" s="29"/>
      <c r="RA71" s="8"/>
      <c r="RB71" s="7"/>
      <c r="RC71" s="2"/>
      <c r="RD71" s="29" t="s">
        <v>40</v>
      </c>
      <c r="RE71" s="29"/>
      <c r="RF71" s="8"/>
      <c r="RG71" s="7"/>
      <c r="RH71" s="2"/>
      <c r="RI71" s="29" t="s">
        <v>40</v>
      </c>
      <c r="RJ71" s="29"/>
      <c r="RK71" s="8"/>
      <c r="RL71" s="7"/>
      <c r="RM71" s="2"/>
      <c r="RN71" s="29" t="s">
        <v>40</v>
      </c>
      <c r="RO71" s="29"/>
      <c r="RP71" s="8"/>
      <c r="RQ71" s="7"/>
      <c r="RR71" s="2"/>
      <c r="RS71" s="29" t="s">
        <v>40</v>
      </c>
      <c r="RT71" s="29"/>
      <c r="RU71" s="8"/>
      <c r="RV71" s="7"/>
      <c r="RW71" s="2"/>
      <c r="RX71" s="29" t="s">
        <v>40</v>
      </c>
      <c r="RY71" s="29"/>
      <c r="RZ71" s="8"/>
      <c r="SA71" s="7"/>
      <c r="SB71" s="2"/>
      <c r="SC71" s="29" t="s">
        <v>40</v>
      </c>
      <c r="SD71" s="29"/>
      <c r="SE71" s="8"/>
      <c r="SF71" s="7"/>
      <c r="SG71" s="2"/>
      <c r="SH71" s="29" t="s">
        <v>40</v>
      </c>
      <c r="SI71" s="29"/>
      <c r="SJ71" s="8"/>
      <c r="SK71" s="7"/>
      <c r="SL71" s="2"/>
      <c r="SM71" s="29" t="s">
        <v>40</v>
      </c>
      <c r="SN71" s="29"/>
      <c r="SO71" s="8"/>
      <c r="SP71" s="7"/>
      <c r="SQ71" s="2"/>
      <c r="SR71" s="29" t="s">
        <v>40</v>
      </c>
      <c r="SS71" s="29"/>
      <c r="ST71" s="8"/>
      <c r="SU71" s="53"/>
      <c r="SV71" s="159"/>
      <c r="SW71" s="44"/>
      <c r="SX71" s="119" t="s">
        <v>40</v>
      </c>
      <c r="SY71" s="29"/>
      <c r="SZ71" s="8"/>
      <c r="TA71" s="53"/>
      <c r="TB71" s="159"/>
      <c r="TC71" s="44"/>
      <c r="TD71" s="119" t="s">
        <v>40</v>
      </c>
      <c r="TE71" s="29"/>
      <c r="TF71" s="8"/>
      <c r="TG71" s="53"/>
      <c r="TH71" s="159"/>
      <c r="TI71" s="44"/>
      <c r="TJ71" s="119" t="s">
        <v>40</v>
      </c>
      <c r="TK71" s="29"/>
      <c r="TL71" s="8"/>
      <c r="TM71" s="53"/>
      <c r="TN71" s="159"/>
      <c r="TO71" s="44"/>
      <c r="TP71" s="119" t="s">
        <v>40</v>
      </c>
      <c r="TQ71" s="29"/>
      <c r="TR71" s="8"/>
      <c r="TS71" s="53"/>
      <c r="TT71" s="159"/>
      <c r="TU71" s="44"/>
      <c r="TV71" s="119" t="s">
        <v>40</v>
      </c>
      <c r="TW71" s="29"/>
      <c r="TX71" s="8"/>
      <c r="TY71" s="53"/>
      <c r="TZ71" s="159"/>
      <c r="UA71" s="44"/>
      <c r="UB71" s="119" t="s">
        <v>40</v>
      </c>
      <c r="UC71" s="29"/>
      <c r="UD71" s="8"/>
      <c r="UE71" s="53"/>
      <c r="UF71" s="159"/>
      <c r="UG71" s="44"/>
      <c r="UH71" s="119" t="s">
        <v>40</v>
      </c>
      <c r="UI71" s="29"/>
      <c r="UJ71" s="8"/>
      <c r="UK71" s="53"/>
      <c r="UL71" s="159"/>
      <c r="UM71" s="44"/>
      <c r="UN71" s="119" t="s">
        <v>40</v>
      </c>
      <c r="UO71" s="29"/>
      <c r="UP71" s="8"/>
      <c r="UQ71" s="53"/>
      <c r="UR71" s="159"/>
      <c r="US71" s="44"/>
      <c r="UT71" s="119" t="s">
        <v>40</v>
      </c>
      <c r="UU71" s="29"/>
      <c r="UV71" s="8"/>
      <c r="UW71" s="53"/>
      <c r="UX71" s="159"/>
      <c r="UY71" s="44"/>
      <c r="UZ71" s="119" t="s">
        <v>40</v>
      </c>
      <c r="VA71" s="29"/>
      <c r="VB71" s="8"/>
      <c r="VC71" s="53"/>
      <c r="VD71" s="159"/>
      <c r="VE71" s="44"/>
      <c r="VF71" s="119" t="s">
        <v>40</v>
      </c>
      <c r="VG71" s="29"/>
      <c r="VH71" s="8"/>
      <c r="VI71" s="53"/>
      <c r="VJ71" s="159"/>
      <c r="VK71" s="44"/>
      <c r="VL71" s="119" t="s">
        <v>40</v>
      </c>
      <c r="VM71" s="29"/>
      <c r="VN71" s="8"/>
      <c r="VO71" s="53"/>
    </row>
    <row r="72" spans="2:587" x14ac:dyDescent="0.2">
      <c r="B72" s="5" t="str">
        <f>B5</f>
        <v>K41</v>
      </c>
      <c r="C72" s="178" t="str">
        <f>C5</f>
        <v xml:space="preserve"> SANS MARQUE</v>
      </c>
      <c r="D72" s="7"/>
      <c r="E72" s="2"/>
      <c r="F72" s="8"/>
      <c r="G72" s="53"/>
      <c r="H72" s="159"/>
      <c r="I72" s="44"/>
      <c r="J72" s="78">
        <f t="shared" ref="J72" si="2874">SUMIF($M$2:$S$2,J$2,$M72:$S72)/$P$13*$J$13</f>
        <v>1021.0706150341687</v>
      </c>
      <c r="K72" s="78"/>
      <c r="L72" s="8"/>
      <c r="M72" s="53"/>
      <c r="N72" s="159"/>
      <c r="O72" s="44"/>
      <c r="P72" s="78">
        <f>SUMIF($S$2:$SU$2,P$2,$S72:$SU72)</f>
        <v>17930</v>
      </c>
      <c r="Q72" s="78"/>
      <c r="R72" s="8"/>
      <c r="S72" s="53"/>
      <c r="T72" s="7"/>
      <c r="U72" s="2"/>
      <c r="V72" s="6">
        <v>2100</v>
      </c>
      <c r="W72" s="78"/>
      <c r="X72" s="8"/>
      <c r="Y72" s="7"/>
      <c r="Z72" s="2"/>
      <c r="AA72" s="6">
        <v>3000</v>
      </c>
      <c r="AB72" s="78"/>
      <c r="AC72" s="8"/>
      <c r="AD72" s="7"/>
      <c r="AE72" s="2"/>
      <c r="AF72" s="6">
        <v>2470</v>
      </c>
      <c r="AG72" s="78"/>
      <c r="AH72" s="8"/>
      <c r="AI72" s="7"/>
      <c r="AJ72" s="2"/>
      <c r="AK72" s="6">
        <v>2950</v>
      </c>
      <c r="AL72" s="78"/>
      <c r="AM72" s="8"/>
      <c r="AN72" s="7"/>
      <c r="AO72" s="2"/>
      <c r="AP72" s="6">
        <v>2400</v>
      </c>
      <c r="AQ72" s="78"/>
      <c r="AR72" s="8"/>
      <c r="AS72" s="7"/>
      <c r="AT72" s="2"/>
      <c r="AU72" s="6">
        <v>2340</v>
      </c>
      <c r="AV72" s="78"/>
      <c r="AW72" s="8"/>
      <c r="AX72" s="7"/>
      <c r="AY72" s="2"/>
      <c r="AZ72" s="6">
        <v>2670</v>
      </c>
      <c r="BA72" s="78"/>
      <c r="BB72" s="8"/>
      <c r="BC72" s="7"/>
      <c r="BD72" s="2"/>
      <c r="BE72" s="6"/>
      <c r="BF72" s="78"/>
      <c r="BG72" s="8"/>
      <c r="BH72" s="7"/>
      <c r="BI72" s="2"/>
      <c r="BJ72" s="6"/>
      <c r="BK72" s="78"/>
      <c r="BL72" s="8"/>
      <c r="BM72" s="7"/>
      <c r="BN72" s="2"/>
      <c r="BO72" s="6"/>
      <c r="BP72" s="78"/>
      <c r="BQ72" s="8"/>
      <c r="BR72" s="7"/>
      <c r="BS72" s="2"/>
      <c r="BT72" s="6"/>
      <c r="BU72" s="78"/>
      <c r="BV72" s="8"/>
      <c r="BW72" s="7"/>
      <c r="BX72" s="2"/>
      <c r="BY72" s="6"/>
      <c r="BZ72" s="78"/>
      <c r="CA72" s="8"/>
      <c r="CB72" s="7"/>
      <c r="CC72" s="2"/>
      <c r="CD72" s="6"/>
      <c r="CE72" s="78"/>
      <c r="CF72" s="8"/>
      <c r="CG72" s="7"/>
      <c r="CH72" s="2"/>
      <c r="CI72" s="6"/>
      <c r="CJ72" s="78"/>
      <c r="CK72" s="8"/>
      <c r="CL72" s="7"/>
      <c r="CM72" s="2"/>
      <c r="CN72" s="6"/>
      <c r="CO72" s="78"/>
      <c r="CP72" s="8"/>
      <c r="CQ72" s="7"/>
      <c r="CR72" s="2"/>
      <c r="CS72" s="6"/>
      <c r="CT72" s="78"/>
      <c r="CU72" s="8"/>
      <c r="CV72" s="7"/>
      <c r="CW72" s="2"/>
      <c r="CX72" s="6"/>
      <c r="CY72" s="78"/>
      <c r="CZ72" s="8"/>
      <c r="DA72" s="7"/>
      <c r="DB72" s="2"/>
      <c r="DC72" s="6"/>
      <c r="DD72" s="78"/>
      <c r="DE72" s="8"/>
      <c r="DF72" s="7"/>
      <c r="DG72" s="2"/>
      <c r="DH72" s="6"/>
      <c r="DI72" s="78"/>
      <c r="DJ72" s="8"/>
      <c r="DK72" s="7"/>
      <c r="DL72" s="2"/>
      <c r="DM72" s="6"/>
      <c r="DN72" s="78"/>
      <c r="DO72" s="8"/>
      <c r="DP72" s="7"/>
      <c r="DQ72" s="2"/>
      <c r="DR72" s="6"/>
      <c r="DS72" s="78"/>
      <c r="DT72" s="8"/>
      <c r="DU72" s="7"/>
      <c r="DV72" s="2"/>
      <c r="DW72" s="6"/>
      <c r="DX72" s="78"/>
      <c r="DY72" s="8"/>
      <c r="DZ72" s="7"/>
      <c r="EA72" s="2"/>
      <c r="EB72" s="6"/>
      <c r="EC72" s="78"/>
      <c r="ED72" s="8"/>
      <c r="EE72" s="7"/>
      <c r="EF72" s="2"/>
      <c r="EG72" s="6"/>
      <c r="EH72" s="78"/>
      <c r="EI72" s="8"/>
      <c r="EJ72" s="7"/>
      <c r="EK72" s="2"/>
      <c r="EL72" s="6"/>
      <c r="EM72" s="78"/>
      <c r="EN72" s="8"/>
      <c r="EO72" s="7"/>
      <c r="EP72" s="2"/>
      <c r="EQ72" s="6"/>
      <c r="ER72" s="78"/>
      <c r="ES72" s="8"/>
      <c r="ET72" s="7"/>
      <c r="EU72" s="2"/>
      <c r="EV72" s="6"/>
      <c r="EW72" s="78"/>
      <c r="EX72" s="8"/>
      <c r="EY72" s="7"/>
      <c r="EZ72" s="2"/>
      <c r="FA72" s="6"/>
      <c r="FB72" s="78"/>
      <c r="FC72" s="8"/>
      <c r="FD72" s="7"/>
      <c r="FE72" s="2"/>
      <c r="FF72" s="6"/>
      <c r="FG72" s="78"/>
      <c r="FH72" s="8"/>
      <c r="FI72" s="7"/>
      <c r="FJ72" s="2"/>
      <c r="FK72" s="6"/>
      <c r="FL72" s="78"/>
      <c r="FM72" s="8"/>
      <c r="FN72" s="7"/>
      <c r="FO72" s="2"/>
      <c r="FP72" s="6"/>
      <c r="FQ72" s="78"/>
      <c r="FR72" s="8"/>
      <c r="FS72" s="7"/>
      <c r="FT72" s="2"/>
      <c r="FU72" s="6"/>
      <c r="FV72" s="78"/>
      <c r="FW72" s="8"/>
      <c r="FX72" s="7"/>
      <c r="FY72" s="2"/>
      <c r="FZ72" s="6"/>
      <c r="GA72" s="78"/>
      <c r="GB72" s="8"/>
      <c r="GC72" s="7"/>
      <c r="GD72" s="2"/>
      <c r="GE72" s="6"/>
      <c r="GF72" s="78"/>
      <c r="GG72" s="8"/>
      <c r="GH72" s="7"/>
      <c r="GI72" s="2"/>
      <c r="GJ72" s="6"/>
      <c r="GK72" s="78"/>
      <c r="GL72" s="8"/>
      <c r="GM72" s="7"/>
      <c r="GN72" s="2"/>
      <c r="GO72" s="6"/>
      <c r="GP72" s="78"/>
      <c r="GQ72" s="8"/>
      <c r="GR72" s="7"/>
      <c r="GS72" s="2"/>
      <c r="GT72" s="6"/>
      <c r="GU72" s="78"/>
      <c r="GV72" s="8"/>
      <c r="GW72" s="7"/>
      <c r="GX72" s="2"/>
      <c r="GY72" s="6"/>
      <c r="GZ72" s="78"/>
      <c r="HA72" s="8"/>
      <c r="HB72" s="7"/>
      <c r="HC72" s="2"/>
      <c r="HD72" s="6"/>
      <c r="HE72" s="78"/>
      <c r="HF72" s="8"/>
      <c r="HG72" s="7"/>
      <c r="HH72" s="2"/>
      <c r="HI72" s="6"/>
      <c r="HJ72" s="78"/>
      <c r="HK72" s="8"/>
      <c r="HL72" s="7"/>
      <c r="HM72" s="2"/>
      <c r="HN72" s="6"/>
      <c r="HO72" s="78"/>
      <c r="HP72" s="8"/>
      <c r="HQ72" s="7"/>
      <c r="HR72" s="2"/>
      <c r="HS72" s="6"/>
      <c r="HT72" s="78"/>
      <c r="HU72" s="8"/>
      <c r="HV72" s="7"/>
      <c r="HW72" s="2"/>
      <c r="HX72" s="6"/>
      <c r="HY72" s="78"/>
      <c r="HZ72" s="8"/>
      <c r="IA72" s="7"/>
      <c r="IB72" s="2"/>
      <c r="IC72" s="6"/>
      <c r="ID72" s="78"/>
      <c r="IE72" s="8"/>
      <c r="IF72" s="7"/>
      <c r="IG72" s="2"/>
      <c r="IH72" s="6"/>
      <c r="II72" s="78"/>
      <c r="IJ72" s="8"/>
      <c r="IK72" s="7"/>
      <c r="IL72" s="2"/>
      <c r="IM72" s="6"/>
      <c r="IN72" s="78"/>
      <c r="IO72" s="8"/>
      <c r="IP72" s="7"/>
      <c r="IQ72" s="2"/>
      <c r="IR72" s="6"/>
      <c r="IS72" s="78"/>
      <c r="IT72" s="8"/>
      <c r="IU72" s="7"/>
      <c r="IV72" s="2"/>
      <c r="IW72" s="6"/>
      <c r="IX72" s="78"/>
      <c r="IY72" s="8"/>
      <c r="IZ72" s="7"/>
      <c r="JA72" s="2"/>
      <c r="JB72" s="6"/>
      <c r="JC72" s="78"/>
      <c r="JD72" s="8"/>
      <c r="JE72" s="7"/>
      <c r="JF72" s="2"/>
      <c r="JG72" s="6"/>
      <c r="JH72" s="78"/>
      <c r="JI72" s="8"/>
      <c r="JJ72" s="7"/>
      <c r="JK72" s="2"/>
      <c r="JL72" s="6"/>
      <c r="JM72" s="78"/>
      <c r="JN72" s="8"/>
      <c r="JO72" s="7"/>
      <c r="JP72" s="2"/>
      <c r="JQ72" s="6"/>
      <c r="JR72" s="78"/>
      <c r="JS72" s="8"/>
      <c r="JT72" s="7"/>
      <c r="JU72" s="2"/>
      <c r="JV72" s="6"/>
      <c r="JW72" s="78"/>
      <c r="JX72" s="8"/>
      <c r="JY72" s="7"/>
      <c r="JZ72" s="2"/>
      <c r="KA72" s="6"/>
      <c r="KB72" s="78"/>
      <c r="KC72" s="8"/>
      <c r="KD72" s="7"/>
      <c r="KE72" s="2"/>
      <c r="KF72" s="6"/>
      <c r="KG72" s="78"/>
      <c r="KH72" s="8"/>
      <c r="KI72" s="7"/>
      <c r="KJ72" s="2"/>
      <c r="KK72" s="6"/>
      <c r="KL72" s="78"/>
      <c r="KM72" s="8"/>
      <c r="KN72" s="7"/>
      <c r="KO72" s="2"/>
      <c r="KP72" s="6"/>
      <c r="KQ72" s="78"/>
      <c r="KR72" s="8"/>
      <c r="KS72" s="7"/>
      <c r="KT72" s="2"/>
      <c r="KU72" s="6"/>
      <c r="KV72" s="78"/>
      <c r="KW72" s="8"/>
      <c r="KX72" s="7"/>
      <c r="KY72" s="2"/>
      <c r="KZ72" s="6"/>
      <c r="LA72" s="78"/>
      <c r="LB72" s="8"/>
      <c r="LC72" s="7"/>
      <c r="LD72" s="2"/>
      <c r="LE72" s="6"/>
      <c r="LF72" s="78"/>
      <c r="LG72" s="8"/>
      <c r="LH72" s="7"/>
      <c r="LI72" s="2"/>
      <c r="LJ72" s="6"/>
      <c r="LK72" s="78"/>
      <c r="LL72" s="8"/>
      <c r="LM72" s="7"/>
      <c r="LN72" s="2"/>
      <c r="LO72" s="6"/>
      <c r="LP72" s="78"/>
      <c r="LQ72" s="8"/>
      <c r="LR72" s="7"/>
      <c r="LS72" s="2"/>
      <c r="LT72" s="6"/>
      <c r="LU72" s="78"/>
      <c r="LV72" s="8"/>
      <c r="LW72" s="7"/>
      <c r="LX72" s="2"/>
      <c r="LY72" s="6"/>
      <c r="LZ72" s="78"/>
      <c r="MA72" s="8"/>
      <c r="MB72" s="7"/>
      <c r="MC72" s="2"/>
      <c r="MD72" s="6"/>
      <c r="ME72" s="78"/>
      <c r="MF72" s="8"/>
      <c r="MG72" s="7"/>
      <c r="MH72" s="2"/>
      <c r="MI72" s="6"/>
      <c r="MJ72" s="78"/>
      <c r="MK72" s="8"/>
      <c r="ML72" s="7"/>
      <c r="MM72" s="2"/>
      <c r="MN72" s="6"/>
      <c r="MO72" s="78"/>
      <c r="MP72" s="8"/>
      <c r="MQ72" s="7"/>
      <c r="MR72" s="2"/>
      <c r="MS72" s="6"/>
      <c r="MT72" s="78"/>
      <c r="MU72" s="8"/>
      <c r="MV72" s="7"/>
      <c r="MW72" s="2"/>
      <c r="MX72" s="6"/>
      <c r="MY72" s="78"/>
      <c r="MZ72" s="8"/>
      <c r="NA72" s="7"/>
      <c r="NB72" s="2"/>
      <c r="NC72" s="6"/>
      <c r="ND72" s="78"/>
      <c r="NE72" s="8"/>
      <c r="NF72" s="7"/>
      <c r="NG72" s="2"/>
      <c r="NH72" s="6"/>
      <c r="NI72" s="78"/>
      <c r="NJ72" s="8"/>
      <c r="NK72" s="7"/>
      <c r="NL72" s="2"/>
      <c r="NM72" s="6"/>
      <c r="NN72" s="78"/>
      <c r="NO72" s="8"/>
      <c r="NP72" s="7"/>
      <c r="NQ72" s="2"/>
      <c r="NR72" s="6"/>
      <c r="NS72" s="78"/>
      <c r="NT72" s="8"/>
      <c r="NU72" s="7"/>
      <c r="NV72" s="2"/>
      <c r="NW72" s="6"/>
      <c r="NX72" s="78"/>
      <c r="NY72" s="8"/>
      <c r="NZ72" s="7"/>
      <c r="OA72" s="2"/>
      <c r="OB72" s="6"/>
      <c r="OC72" s="78"/>
      <c r="OD72" s="8"/>
      <c r="OE72" s="7"/>
      <c r="OF72" s="2"/>
      <c r="OG72" s="6"/>
      <c r="OH72" s="78"/>
      <c r="OI72" s="8"/>
      <c r="OJ72" s="7"/>
      <c r="OK72" s="2"/>
      <c r="OL72" s="6"/>
      <c r="OM72" s="78"/>
      <c r="ON72" s="8"/>
      <c r="OO72" s="7"/>
      <c r="OP72" s="2"/>
      <c r="OQ72" s="6"/>
      <c r="OR72" s="78"/>
      <c r="OS72" s="8"/>
      <c r="OT72" s="7"/>
      <c r="OU72" s="2"/>
      <c r="OV72" s="6"/>
      <c r="OW72" s="78"/>
      <c r="OX72" s="8"/>
      <c r="OY72" s="7"/>
      <c r="OZ72" s="2"/>
      <c r="PA72" s="6"/>
      <c r="PB72" s="78"/>
      <c r="PC72" s="8"/>
      <c r="PD72" s="7"/>
      <c r="PE72" s="2"/>
      <c r="PF72" s="6"/>
      <c r="PG72" s="78"/>
      <c r="PH72" s="8"/>
      <c r="PI72" s="7"/>
      <c r="PJ72" s="2"/>
      <c r="PK72" s="6"/>
      <c r="PL72" s="78"/>
      <c r="PM72" s="8"/>
      <c r="PN72" s="7"/>
      <c r="PO72" s="2"/>
      <c r="PP72" s="6"/>
      <c r="PQ72" s="78"/>
      <c r="PR72" s="8"/>
      <c r="PS72" s="7"/>
      <c r="PT72" s="2"/>
      <c r="PU72" s="6"/>
      <c r="PV72" s="78"/>
      <c r="PW72" s="8"/>
      <c r="PX72" s="7"/>
      <c r="PY72" s="2"/>
      <c r="PZ72" s="6"/>
      <c r="QA72" s="78"/>
      <c r="QB72" s="8"/>
      <c r="QC72" s="7"/>
      <c r="QD72" s="2"/>
      <c r="QE72" s="6"/>
      <c r="QF72" s="78"/>
      <c r="QG72" s="8"/>
      <c r="QH72" s="7"/>
      <c r="QI72" s="2"/>
      <c r="QJ72" s="6"/>
      <c r="QK72" s="78"/>
      <c r="QL72" s="8"/>
      <c r="QM72" s="7"/>
      <c r="QN72" s="2"/>
      <c r="QO72" s="6"/>
      <c r="QP72" s="78"/>
      <c r="QQ72" s="8"/>
      <c r="QR72" s="7"/>
      <c r="QS72" s="2"/>
      <c r="QT72" s="6"/>
      <c r="QU72" s="78"/>
      <c r="QV72" s="8"/>
      <c r="QW72" s="7"/>
      <c r="QX72" s="2"/>
      <c r="QY72" s="6"/>
      <c r="QZ72" s="78"/>
      <c r="RA72" s="8"/>
      <c r="RB72" s="7"/>
      <c r="RC72" s="2"/>
      <c r="RD72" s="6"/>
      <c r="RE72" s="78"/>
      <c r="RF72" s="8"/>
      <c r="RG72" s="7"/>
      <c r="RH72" s="2"/>
      <c r="RI72" s="6"/>
      <c r="RJ72" s="78"/>
      <c r="RK72" s="8"/>
      <c r="RL72" s="7"/>
      <c r="RM72" s="2"/>
      <c r="RN72" s="6"/>
      <c r="RO72" s="78"/>
      <c r="RP72" s="8"/>
      <c r="RQ72" s="7"/>
      <c r="RR72" s="2"/>
      <c r="RS72" s="6"/>
      <c r="RT72" s="78"/>
      <c r="RU72" s="8"/>
      <c r="RV72" s="7"/>
      <c r="RW72" s="2"/>
      <c r="RX72" s="6"/>
      <c r="RY72" s="78"/>
      <c r="RZ72" s="8"/>
      <c r="SA72" s="7"/>
      <c r="SB72" s="2"/>
      <c r="SC72" s="6"/>
      <c r="SD72" s="78"/>
      <c r="SE72" s="8"/>
      <c r="SF72" s="7"/>
      <c r="SG72" s="2"/>
      <c r="SH72" s="6"/>
      <c r="SI72" s="78"/>
      <c r="SJ72" s="8"/>
      <c r="SK72" s="7"/>
      <c r="SL72" s="2"/>
      <c r="SM72" s="6"/>
      <c r="SN72" s="78"/>
      <c r="SO72" s="8"/>
      <c r="SP72" s="7"/>
      <c r="SQ72" s="2"/>
      <c r="SR72" s="6"/>
      <c r="SS72" s="78"/>
      <c r="ST72" s="8"/>
      <c r="SU72" s="53"/>
      <c r="SV72" s="159"/>
      <c r="SW72" s="44"/>
      <c r="SX72" s="78">
        <f t="shared" ref="SX72" si="2875">SUMIFS($S72:$SU72,$S$2:$SU$2,SX$2,$S$1:$SU$1,SW$11)/SX$1*SX$13</f>
        <v>1000</v>
      </c>
      <c r="SY72" s="78"/>
      <c r="SZ72" s="8"/>
      <c r="TA72" s="53"/>
      <c r="TB72" s="159"/>
      <c r="TC72" s="44"/>
      <c r="TD72" s="78">
        <f t="shared" ref="TD72" si="2876">SUMIFS($S72:$SU72,$S$2:$SU$2,TD$2,$S$1:$SU$1,TC$11)/TD$1*TD$13</f>
        <v>1000</v>
      </c>
      <c r="TE72" s="78"/>
      <c r="TF72" s="8"/>
      <c r="TG72" s="53"/>
      <c r="TH72" s="159"/>
      <c r="TI72" s="44"/>
      <c r="TJ72" s="78" t="e">
        <f t="shared" ref="TJ72" si="2877">SUMIFS($S72:$SU72,$S$2:$SU$2,TJ$2,$S$1:$SU$1,TI$11)/TJ$1*TJ$13</f>
        <v>#DIV/0!</v>
      </c>
      <c r="TK72" s="78"/>
      <c r="TL72" s="8"/>
      <c r="TM72" s="53"/>
      <c r="TN72" s="159"/>
      <c r="TO72" s="44"/>
      <c r="TP72" s="78">
        <f t="shared" ref="TP72" si="2878">SUMIFS($S72:$SU72,$S$2:$SU$2,TP$2,$S$1:$SU$1,TO$11)/TP$1*TP$13</f>
        <v>1176.1904761904761</v>
      </c>
      <c r="TQ72" s="78"/>
      <c r="TR72" s="8"/>
      <c r="TS72" s="53"/>
      <c r="TT72" s="159"/>
      <c r="TU72" s="44"/>
      <c r="TV72" s="78" t="e">
        <f t="shared" ref="TV72" si="2879">SUMIFS($S72:$SU72,$S$2:$SU$2,TV$2,$S$1:$SU$1,TU$11)/TV$1*TV$13</f>
        <v>#DIV/0!</v>
      </c>
      <c r="TW72" s="78"/>
      <c r="TX72" s="8"/>
      <c r="TY72" s="53"/>
      <c r="TZ72" s="159"/>
      <c r="UA72" s="44"/>
      <c r="UB72" s="78">
        <f t="shared" ref="UB72" si="2880">SUMIFS($S72:$SU72,$S$2:$SU$2,UB$2,$S$1:$SU$1,UA$11)/UB$1*UB$13</f>
        <v>1000</v>
      </c>
      <c r="UC72" s="78"/>
      <c r="UD72" s="8"/>
      <c r="UE72" s="53"/>
      <c r="UF72" s="159"/>
      <c r="UG72" s="44"/>
      <c r="UH72" s="78">
        <f t="shared" ref="UH72" si="2881">SUMIFS($S72:$SU72,$S$2:$SU$2,UH$2,$S$1:$SU$1,UG$11)/UH$1*UH$13</f>
        <v>1000</v>
      </c>
      <c r="UI72" s="78"/>
      <c r="UJ72" s="8"/>
      <c r="UK72" s="53"/>
      <c r="UL72" s="159"/>
      <c r="UM72" s="44"/>
      <c r="UN72" s="78" t="e">
        <f t="shared" ref="UN72" si="2882">SUMIFS($S72:$SU72,$S$2:$SU$2,UN$2,$S$1:$SU$1,UM$11)/UN$1*UN$13</f>
        <v>#DIV/0!</v>
      </c>
      <c r="UO72" s="78"/>
      <c r="UP72" s="8"/>
      <c r="UQ72" s="53"/>
      <c r="UR72" s="159"/>
      <c r="US72" s="44"/>
      <c r="UT72" s="78" t="e">
        <f t="shared" ref="UT72" si="2883">SUMIFS($S72:$SU72,$S$2:$SU$2,UT$2,$S$1:$SU$1,US$11)/UT$1*UT$13</f>
        <v>#DIV/0!</v>
      </c>
      <c r="UU72" s="78"/>
      <c r="UV72" s="8"/>
      <c r="UW72" s="53"/>
      <c r="UX72" s="159"/>
      <c r="UY72" s="44"/>
      <c r="UZ72" s="78">
        <f t="shared" ref="UZ72" si="2884">SUMIFS($S72:$SU72,$S$2:$SU$2,UZ$2,$S$1:$SU$1,UY$11)/UZ$1*UZ$13</f>
        <v>1000</v>
      </c>
      <c r="VA72" s="78"/>
      <c r="VB72" s="8"/>
      <c r="VC72" s="53"/>
      <c r="VD72" s="159"/>
      <c r="VE72" s="44"/>
      <c r="VF72" s="78" t="e">
        <f t="shared" ref="VF72" si="2885">SUMIFS($S72:$SU72,$S$2:$SU$2,VF$2,$S$1:$SU$1,VE$11)/VF$1*VF$13</f>
        <v>#DIV/0!</v>
      </c>
      <c r="VG72" s="78"/>
      <c r="VH72" s="8"/>
      <c r="VI72" s="53"/>
      <c r="VJ72" s="159"/>
      <c r="VK72" s="44"/>
      <c r="VL72" s="78" t="e">
        <f t="shared" ref="VL72" si="2886">SUMIFS($S72:$SU72,$S$2:$SU$2,VL$2,$S$1:$SU$1,VK$11)/VL$1*VL$13</f>
        <v>#DIV/0!</v>
      </c>
      <c r="VM72" s="78"/>
      <c r="VN72" s="8"/>
      <c r="VO72" s="53"/>
    </row>
    <row r="73" spans="2:587" ht="25.5" x14ac:dyDescent="0.2">
      <c r="B73" s="5"/>
      <c r="C73" s="178"/>
      <c r="D73" s="160" t="s">
        <v>215</v>
      </c>
      <c r="E73" s="2"/>
      <c r="F73" s="8"/>
      <c r="G73" s="53"/>
      <c r="H73" s="160" t="s">
        <v>47</v>
      </c>
      <c r="I73" s="78"/>
      <c r="J73" s="78"/>
      <c r="K73" s="78"/>
      <c r="L73" s="8"/>
      <c r="M73" s="53"/>
      <c r="N73" s="160" t="s">
        <v>47</v>
      </c>
      <c r="O73" s="78"/>
      <c r="P73" s="78"/>
      <c r="Q73" s="78"/>
      <c r="R73" s="8"/>
      <c r="S73" s="53"/>
      <c r="T73" s="28" t="s">
        <v>47</v>
      </c>
      <c r="U73" s="78"/>
      <c r="V73" s="78"/>
      <c r="W73" s="78"/>
      <c r="X73" s="8"/>
      <c r="Y73" s="28" t="s">
        <v>47</v>
      </c>
      <c r="Z73" s="78"/>
      <c r="AA73" s="78"/>
      <c r="AB73" s="78"/>
      <c r="AC73" s="8"/>
      <c r="AD73" s="28" t="s">
        <v>47</v>
      </c>
      <c r="AE73" s="78"/>
      <c r="AF73" s="78"/>
      <c r="AG73" s="78"/>
      <c r="AH73" s="8"/>
      <c r="AI73" s="28" t="s">
        <v>47</v>
      </c>
      <c r="AJ73" s="78"/>
      <c r="AK73" s="78"/>
      <c r="AL73" s="78"/>
      <c r="AM73" s="8"/>
      <c r="AN73" s="28" t="s">
        <v>47</v>
      </c>
      <c r="AO73" s="78"/>
      <c r="AP73" s="78"/>
      <c r="AQ73" s="78"/>
      <c r="AR73" s="8"/>
      <c r="AS73" s="28" t="s">
        <v>47</v>
      </c>
      <c r="AT73" s="78"/>
      <c r="AU73" s="78"/>
      <c r="AV73" s="78"/>
      <c r="AW73" s="8"/>
      <c r="AX73" s="28" t="s">
        <v>47</v>
      </c>
      <c r="AY73" s="78"/>
      <c r="AZ73" s="78"/>
      <c r="BA73" s="78"/>
      <c r="BB73" s="8"/>
      <c r="BC73" s="28" t="s">
        <v>47</v>
      </c>
      <c r="BD73" s="78"/>
      <c r="BE73" s="78"/>
      <c r="BF73" s="78"/>
      <c r="BG73" s="8"/>
      <c r="BH73" s="28" t="s">
        <v>47</v>
      </c>
      <c r="BI73" s="78"/>
      <c r="BJ73" s="78"/>
      <c r="BK73" s="78"/>
      <c r="BL73" s="8"/>
      <c r="BM73" s="28" t="s">
        <v>47</v>
      </c>
      <c r="BN73" s="78"/>
      <c r="BO73" s="78"/>
      <c r="BP73" s="78"/>
      <c r="BQ73" s="8"/>
      <c r="BR73" s="28" t="s">
        <v>47</v>
      </c>
      <c r="BS73" s="78"/>
      <c r="BT73" s="78"/>
      <c r="BU73" s="78"/>
      <c r="BV73" s="8"/>
      <c r="BW73" s="28" t="s">
        <v>47</v>
      </c>
      <c r="BX73" s="78"/>
      <c r="BY73" s="78"/>
      <c r="BZ73" s="78"/>
      <c r="CA73" s="8"/>
      <c r="CB73" s="28" t="s">
        <v>47</v>
      </c>
      <c r="CC73" s="78"/>
      <c r="CD73" s="78"/>
      <c r="CE73" s="78"/>
      <c r="CF73" s="8"/>
      <c r="CG73" s="28" t="s">
        <v>47</v>
      </c>
      <c r="CH73" s="78"/>
      <c r="CI73" s="78"/>
      <c r="CJ73" s="78"/>
      <c r="CK73" s="8"/>
      <c r="CL73" s="28" t="s">
        <v>47</v>
      </c>
      <c r="CM73" s="78"/>
      <c r="CN73" s="78"/>
      <c r="CO73" s="78"/>
      <c r="CP73" s="8"/>
      <c r="CQ73" s="28" t="s">
        <v>47</v>
      </c>
      <c r="CR73" s="78"/>
      <c r="CS73" s="78"/>
      <c r="CT73" s="78"/>
      <c r="CU73" s="8"/>
      <c r="CV73" s="28" t="s">
        <v>47</v>
      </c>
      <c r="CW73" s="78"/>
      <c r="CX73" s="78"/>
      <c r="CY73" s="78"/>
      <c r="CZ73" s="8"/>
      <c r="DA73" s="28" t="s">
        <v>47</v>
      </c>
      <c r="DB73" s="78"/>
      <c r="DC73" s="78"/>
      <c r="DD73" s="78"/>
      <c r="DE73" s="8"/>
      <c r="DF73" s="28" t="s">
        <v>47</v>
      </c>
      <c r="DG73" s="78"/>
      <c r="DH73" s="78"/>
      <c r="DI73" s="78"/>
      <c r="DJ73" s="8"/>
      <c r="DK73" s="28" t="s">
        <v>47</v>
      </c>
      <c r="DL73" s="78"/>
      <c r="DM73" s="78"/>
      <c r="DN73" s="78"/>
      <c r="DO73" s="8"/>
      <c r="DP73" s="28" t="s">
        <v>47</v>
      </c>
      <c r="DQ73" s="78"/>
      <c r="DR73" s="78"/>
      <c r="DS73" s="78"/>
      <c r="DT73" s="8"/>
      <c r="DU73" s="28" t="s">
        <v>47</v>
      </c>
      <c r="DV73" s="78"/>
      <c r="DW73" s="78"/>
      <c r="DX73" s="78"/>
      <c r="DY73" s="8"/>
      <c r="DZ73" s="28" t="s">
        <v>47</v>
      </c>
      <c r="EA73" s="78"/>
      <c r="EB73" s="78"/>
      <c r="EC73" s="78"/>
      <c r="ED73" s="8"/>
      <c r="EE73" s="28" t="s">
        <v>47</v>
      </c>
      <c r="EF73" s="78"/>
      <c r="EG73" s="78"/>
      <c r="EH73" s="78"/>
      <c r="EI73" s="8"/>
      <c r="EJ73" s="28" t="s">
        <v>47</v>
      </c>
      <c r="EK73" s="78"/>
      <c r="EL73" s="78"/>
      <c r="EM73" s="78"/>
      <c r="EN73" s="8"/>
      <c r="EO73" s="28" t="s">
        <v>47</v>
      </c>
      <c r="EP73" s="78"/>
      <c r="EQ73" s="78"/>
      <c r="ER73" s="78"/>
      <c r="ES73" s="8"/>
      <c r="ET73" s="28" t="s">
        <v>47</v>
      </c>
      <c r="EU73" s="78"/>
      <c r="EV73" s="78"/>
      <c r="EW73" s="78"/>
      <c r="EX73" s="8"/>
      <c r="EY73" s="28" t="s">
        <v>47</v>
      </c>
      <c r="EZ73" s="78"/>
      <c r="FA73" s="78"/>
      <c r="FB73" s="78"/>
      <c r="FC73" s="8"/>
      <c r="FD73" s="28" t="s">
        <v>47</v>
      </c>
      <c r="FE73" s="78"/>
      <c r="FF73" s="78"/>
      <c r="FG73" s="78"/>
      <c r="FH73" s="8"/>
      <c r="FI73" s="28" t="s">
        <v>47</v>
      </c>
      <c r="FJ73" s="78"/>
      <c r="FK73" s="78"/>
      <c r="FL73" s="78"/>
      <c r="FM73" s="8"/>
      <c r="FN73" s="28" t="s">
        <v>47</v>
      </c>
      <c r="FO73" s="78"/>
      <c r="FP73" s="78"/>
      <c r="FQ73" s="78"/>
      <c r="FR73" s="8"/>
      <c r="FS73" s="28" t="s">
        <v>47</v>
      </c>
      <c r="FT73" s="78"/>
      <c r="FU73" s="78"/>
      <c r="FV73" s="78"/>
      <c r="FW73" s="8"/>
      <c r="FX73" s="28" t="s">
        <v>47</v>
      </c>
      <c r="FY73" s="78"/>
      <c r="FZ73" s="78"/>
      <c r="GA73" s="78"/>
      <c r="GB73" s="8"/>
      <c r="GC73" s="28" t="s">
        <v>47</v>
      </c>
      <c r="GD73" s="78"/>
      <c r="GE73" s="78"/>
      <c r="GF73" s="78"/>
      <c r="GG73" s="8"/>
      <c r="GH73" s="28" t="s">
        <v>47</v>
      </c>
      <c r="GI73" s="78"/>
      <c r="GJ73" s="78"/>
      <c r="GK73" s="78"/>
      <c r="GL73" s="8"/>
      <c r="GM73" s="28" t="s">
        <v>47</v>
      </c>
      <c r="GN73" s="78"/>
      <c r="GO73" s="78"/>
      <c r="GP73" s="78"/>
      <c r="GQ73" s="8"/>
      <c r="GR73" s="28" t="s">
        <v>47</v>
      </c>
      <c r="GS73" s="78"/>
      <c r="GT73" s="78"/>
      <c r="GU73" s="78"/>
      <c r="GV73" s="8"/>
      <c r="GW73" s="28" t="s">
        <v>47</v>
      </c>
      <c r="GX73" s="78"/>
      <c r="GY73" s="78"/>
      <c r="GZ73" s="78"/>
      <c r="HA73" s="8"/>
      <c r="HB73" s="28" t="s">
        <v>47</v>
      </c>
      <c r="HC73" s="78"/>
      <c r="HD73" s="78"/>
      <c r="HE73" s="78"/>
      <c r="HF73" s="8"/>
      <c r="HG73" s="28" t="s">
        <v>47</v>
      </c>
      <c r="HH73" s="78"/>
      <c r="HI73" s="78"/>
      <c r="HJ73" s="78"/>
      <c r="HK73" s="8"/>
      <c r="HL73" s="28" t="s">
        <v>47</v>
      </c>
      <c r="HM73" s="78"/>
      <c r="HN73" s="78"/>
      <c r="HO73" s="78"/>
      <c r="HP73" s="8"/>
      <c r="HQ73" s="28" t="s">
        <v>47</v>
      </c>
      <c r="HR73" s="78"/>
      <c r="HS73" s="78"/>
      <c r="HT73" s="78"/>
      <c r="HU73" s="8"/>
      <c r="HV73" s="28" t="s">
        <v>47</v>
      </c>
      <c r="HW73" s="78"/>
      <c r="HX73" s="78"/>
      <c r="HY73" s="78"/>
      <c r="HZ73" s="8"/>
      <c r="IA73" s="28" t="s">
        <v>47</v>
      </c>
      <c r="IB73" s="78"/>
      <c r="IC73" s="78"/>
      <c r="ID73" s="78"/>
      <c r="IE73" s="8"/>
      <c r="IF73" s="28" t="s">
        <v>47</v>
      </c>
      <c r="IG73" s="78"/>
      <c r="IH73" s="78"/>
      <c r="II73" s="78"/>
      <c r="IJ73" s="8"/>
      <c r="IK73" s="28" t="s">
        <v>47</v>
      </c>
      <c r="IL73" s="78"/>
      <c r="IM73" s="78"/>
      <c r="IN73" s="78"/>
      <c r="IO73" s="8"/>
      <c r="IP73" s="28" t="s">
        <v>47</v>
      </c>
      <c r="IQ73" s="78"/>
      <c r="IR73" s="78"/>
      <c r="IS73" s="78"/>
      <c r="IT73" s="8"/>
      <c r="IU73" s="28" t="s">
        <v>47</v>
      </c>
      <c r="IV73" s="78"/>
      <c r="IW73" s="78"/>
      <c r="IX73" s="78"/>
      <c r="IY73" s="8"/>
      <c r="IZ73" s="28" t="s">
        <v>47</v>
      </c>
      <c r="JA73" s="78"/>
      <c r="JB73" s="78"/>
      <c r="JC73" s="78"/>
      <c r="JD73" s="8"/>
      <c r="JE73" s="28" t="s">
        <v>47</v>
      </c>
      <c r="JF73" s="78"/>
      <c r="JG73" s="78"/>
      <c r="JH73" s="78"/>
      <c r="JI73" s="8"/>
      <c r="JJ73" s="28" t="s">
        <v>47</v>
      </c>
      <c r="JK73" s="78"/>
      <c r="JL73" s="78"/>
      <c r="JM73" s="78"/>
      <c r="JN73" s="8"/>
      <c r="JO73" s="28" t="s">
        <v>47</v>
      </c>
      <c r="JP73" s="78"/>
      <c r="JQ73" s="78"/>
      <c r="JR73" s="78"/>
      <c r="JS73" s="8"/>
      <c r="JT73" s="28" t="s">
        <v>47</v>
      </c>
      <c r="JU73" s="78"/>
      <c r="JV73" s="78"/>
      <c r="JW73" s="78"/>
      <c r="JX73" s="8"/>
      <c r="JY73" s="28" t="s">
        <v>47</v>
      </c>
      <c r="JZ73" s="78"/>
      <c r="KA73" s="78"/>
      <c r="KB73" s="78"/>
      <c r="KC73" s="8"/>
      <c r="KD73" s="28" t="s">
        <v>47</v>
      </c>
      <c r="KE73" s="78"/>
      <c r="KF73" s="78"/>
      <c r="KG73" s="78"/>
      <c r="KH73" s="8"/>
      <c r="KI73" s="28" t="s">
        <v>47</v>
      </c>
      <c r="KJ73" s="78"/>
      <c r="KK73" s="78"/>
      <c r="KL73" s="78"/>
      <c r="KM73" s="8"/>
      <c r="KN73" s="28" t="s">
        <v>47</v>
      </c>
      <c r="KO73" s="78"/>
      <c r="KP73" s="78"/>
      <c r="KQ73" s="78"/>
      <c r="KR73" s="8"/>
      <c r="KS73" s="28" t="s">
        <v>47</v>
      </c>
      <c r="KT73" s="78"/>
      <c r="KU73" s="78"/>
      <c r="KV73" s="78"/>
      <c r="KW73" s="8"/>
      <c r="KX73" s="28" t="s">
        <v>47</v>
      </c>
      <c r="KY73" s="78"/>
      <c r="KZ73" s="78"/>
      <c r="LA73" s="78"/>
      <c r="LB73" s="8"/>
      <c r="LC73" s="28" t="s">
        <v>47</v>
      </c>
      <c r="LD73" s="78"/>
      <c r="LE73" s="78"/>
      <c r="LF73" s="78"/>
      <c r="LG73" s="8"/>
      <c r="LH73" s="28" t="s">
        <v>47</v>
      </c>
      <c r="LI73" s="78"/>
      <c r="LJ73" s="78"/>
      <c r="LK73" s="78"/>
      <c r="LL73" s="8"/>
      <c r="LM73" s="28" t="s">
        <v>47</v>
      </c>
      <c r="LN73" s="78"/>
      <c r="LO73" s="78"/>
      <c r="LP73" s="78"/>
      <c r="LQ73" s="8"/>
      <c r="LR73" s="28" t="s">
        <v>47</v>
      </c>
      <c r="LS73" s="78"/>
      <c r="LT73" s="78"/>
      <c r="LU73" s="78"/>
      <c r="LV73" s="8"/>
      <c r="LW73" s="28" t="s">
        <v>47</v>
      </c>
      <c r="LX73" s="78"/>
      <c r="LY73" s="78"/>
      <c r="LZ73" s="78"/>
      <c r="MA73" s="8"/>
      <c r="MB73" s="28" t="s">
        <v>47</v>
      </c>
      <c r="MC73" s="78"/>
      <c r="MD73" s="78"/>
      <c r="ME73" s="78"/>
      <c r="MF73" s="8"/>
      <c r="MG73" s="28" t="s">
        <v>47</v>
      </c>
      <c r="MH73" s="78"/>
      <c r="MI73" s="78"/>
      <c r="MJ73" s="78"/>
      <c r="MK73" s="8"/>
      <c r="ML73" s="28" t="s">
        <v>47</v>
      </c>
      <c r="MM73" s="78"/>
      <c r="MN73" s="78"/>
      <c r="MO73" s="78"/>
      <c r="MP73" s="8"/>
      <c r="MQ73" s="28" t="s">
        <v>47</v>
      </c>
      <c r="MR73" s="78"/>
      <c r="MS73" s="78"/>
      <c r="MT73" s="78"/>
      <c r="MU73" s="8"/>
      <c r="MV73" s="28" t="s">
        <v>47</v>
      </c>
      <c r="MW73" s="78"/>
      <c r="MX73" s="78"/>
      <c r="MY73" s="78"/>
      <c r="MZ73" s="8"/>
      <c r="NA73" s="28" t="s">
        <v>47</v>
      </c>
      <c r="NB73" s="78"/>
      <c r="NC73" s="78"/>
      <c r="ND73" s="78"/>
      <c r="NE73" s="8"/>
      <c r="NF73" s="28" t="s">
        <v>47</v>
      </c>
      <c r="NG73" s="78"/>
      <c r="NH73" s="78"/>
      <c r="NI73" s="78"/>
      <c r="NJ73" s="8"/>
      <c r="NK73" s="28" t="s">
        <v>47</v>
      </c>
      <c r="NL73" s="78"/>
      <c r="NM73" s="78"/>
      <c r="NN73" s="78"/>
      <c r="NO73" s="8"/>
      <c r="NP73" s="28" t="s">
        <v>47</v>
      </c>
      <c r="NQ73" s="78"/>
      <c r="NR73" s="78"/>
      <c r="NS73" s="78"/>
      <c r="NT73" s="8"/>
      <c r="NU73" s="28" t="s">
        <v>47</v>
      </c>
      <c r="NV73" s="78"/>
      <c r="NW73" s="78"/>
      <c r="NX73" s="78"/>
      <c r="NY73" s="8"/>
      <c r="NZ73" s="28" t="s">
        <v>47</v>
      </c>
      <c r="OA73" s="78"/>
      <c r="OB73" s="78"/>
      <c r="OC73" s="78"/>
      <c r="OD73" s="8"/>
      <c r="OE73" s="28" t="s">
        <v>47</v>
      </c>
      <c r="OF73" s="78"/>
      <c r="OG73" s="78"/>
      <c r="OH73" s="78"/>
      <c r="OI73" s="8"/>
      <c r="OJ73" s="28" t="s">
        <v>47</v>
      </c>
      <c r="OK73" s="78"/>
      <c r="OL73" s="78"/>
      <c r="OM73" s="78"/>
      <c r="ON73" s="8"/>
      <c r="OO73" s="28" t="s">
        <v>47</v>
      </c>
      <c r="OP73" s="78"/>
      <c r="OQ73" s="78"/>
      <c r="OR73" s="78"/>
      <c r="OS73" s="8"/>
      <c r="OT73" s="28" t="s">
        <v>47</v>
      </c>
      <c r="OU73" s="78"/>
      <c r="OV73" s="78"/>
      <c r="OW73" s="78"/>
      <c r="OX73" s="8"/>
      <c r="OY73" s="28" t="s">
        <v>47</v>
      </c>
      <c r="OZ73" s="78"/>
      <c r="PA73" s="78"/>
      <c r="PB73" s="78"/>
      <c r="PC73" s="8"/>
      <c r="PD73" s="28" t="s">
        <v>47</v>
      </c>
      <c r="PE73" s="78"/>
      <c r="PF73" s="78"/>
      <c r="PG73" s="78"/>
      <c r="PH73" s="8"/>
      <c r="PI73" s="28" t="s">
        <v>47</v>
      </c>
      <c r="PJ73" s="78"/>
      <c r="PK73" s="78"/>
      <c r="PL73" s="78"/>
      <c r="PM73" s="8"/>
      <c r="PN73" s="28" t="s">
        <v>47</v>
      </c>
      <c r="PO73" s="78"/>
      <c r="PP73" s="78"/>
      <c r="PQ73" s="78"/>
      <c r="PR73" s="8"/>
      <c r="PS73" s="28" t="s">
        <v>47</v>
      </c>
      <c r="PT73" s="78"/>
      <c r="PU73" s="78"/>
      <c r="PV73" s="78"/>
      <c r="PW73" s="8"/>
      <c r="PX73" s="28" t="s">
        <v>47</v>
      </c>
      <c r="PY73" s="78"/>
      <c r="PZ73" s="78"/>
      <c r="QA73" s="78"/>
      <c r="QB73" s="8"/>
      <c r="QC73" s="28" t="s">
        <v>47</v>
      </c>
      <c r="QD73" s="78"/>
      <c r="QE73" s="78"/>
      <c r="QF73" s="78"/>
      <c r="QG73" s="8"/>
      <c r="QH73" s="28" t="s">
        <v>47</v>
      </c>
      <c r="QI73" s="78"/>
      <c r="QJ73" s="78"/>
      <c r="QK73" s="78"/>
      <c r="QL73" s="8"/>
      <c r="QM73" s="28" t="s">
        <v>47</v>
      </c>
      <c r="QN73" s="78"/>
      <c r="QO73" s="78"/>
      <c r="QP73" s="78"/>
      <c r="QQ73" s="8"/>
      <c r="QR73" s="28" t="s">
        <v>47</v>
      </c>
      <c r="QS73" s="78"/>
      <c r="QT73" s="78"/>
      <c r="QU73" s="78"/>
      <c r="QV73" s="8"/>
      <c r="QW73" s="28" t="s">
        <v>47</v>
      </c>
      <c r="QX73" s="78"/>
      <c r="QY73" s="78"/>
      <c r="QZ73" s="78"/>
      <c r="RA73" s="8"/>
      <c r="RB73" s="28" t="s">
        <v>47</v>
      </c>
      <c r="RC73" s="78"/>
      <c r="RD73" s="78"/>
      <c r="RE73" s="78"/>
      <c r="RF73" s="8"/>
      <c r="RG73" s="28" t="s">
        <v>47</v>
      </c>
      <c r="RH73" s="78"/>
      <c r="RI73" s="78"/>
      <c r="RJ73" s="78"/>
      <c r="RK73" s="8"/>
      <c r="RL73" s="28" t="s">
        <v>47</v>
      </c>
      <c r="RM73" s="78"/>
      <c r="RN73" s="78"/>
      <c r="RO73" s="78"/>
      <c r="RP73" s="8"/>
      <c r="RQ73" s="28" t="s">
        <v>47</v>
      </c>
      <c r="RR73" s="78"/>
      <c r="RS73" s="78"/>
      <c r="RT73" s="78"/>
      <c r="RU73" s="8"/>
      <c r="RV73" s="28" t="s">
        <v>47</v>
      </c>
      <c r="RW73" s="78"/>
      <c r="RX73" s="78"/>
      <c r="RY73" s="78"/>
      <c r="RZ73" s="8"/>
      <c r="SA73" s="28" t="s">
        <v>47</v>
      </c>
      <c r="SB73" s="78"/>
      <c r="SC73" s="78"/>
      <c r="SD73" s="78"/>
      <c r="SE73" s="8"/>
      <c r="SF73" s="28" t="s">
        <v>47</v>
      </c>
      <c r="SG73" s="78"/>
      <c r="SH73" s="78"/>
      <c r="SI73" s="78"/>
      <c r="SJ73" s="8"/>
      <c r="SK73" s="28" t="s">
        <v>47</v>
      </c>
      <c r="SL73" s="78"/>
      <c r="SM73" s="78"/>
      <c r="SN73" s="78"/>
      <c r="SO73" s="8"/>
      <c r="SP73" s="28" t="s">
        <v>47</v>
      </c>
      <c r="SQ73" s="78"/>
      <c r="SR73" s="78"/>
      <c r="SS73" s="78"/>
      <c r="ST73" s="8"/>
      <c r="SU73" s="53"/>
      <c r="SV73" s="160" t="s">
        <v>47</v>
      </c>
      <c r="SW73" s="78"/>
      <c r="SX73" s="78"/>
      <c r="SY73" s="78"/>
      <c r="SZ73" s="8"/>
      <c r="TA73" s="53"/>
      <c r="TB73" s="160" t="s">
        <v>47</v>
      </c>
      <c r="TC73" s="78"/>
      <c r="TD73" s="78"/>
      <c r="TE73" s="78"/>
      <c r="TF73" s="8"/>
      <c r="TG73" s="53"/>
      <c r="TH73" s="160" t="s">
        <v>47</v>
      </c>
      <c r="TI73" s="78"/>
      <c r="TJ73" s="78"/>
      <c r="TK73" s="78"/>
      <c r="TL73" s="8"/>
      <c r="TM73" s="53"/>
      <c r="TN73" s="160" t="s">
        <v>47</v>
      </c>
      <c r="TO73" s="78"/>
      <c r="TP73" s="78"/>
      <c r="TQ73" s="78"/>
      <c r="TR73" s="8"/>
      <c r="TS73" s="53"/>
      <c r="TT73" s="160" t="s">
        <v>47</v>
      </c>
      <c r="TU73" s="78"/>
      <c r="TV73" s="78"/>
      <c r="TW73" s="78"/>
      <c r="TX73" s="8"/>
      <c r="TY73" s="53"/>
      <c r="TZ73" s="160" t="s">
        <v>47</v>
      </c>
      <c r="UA73" s="78"/>
      <c r="UB73" s="78"/>
      <c r="UC73" s="78"/>
      <c r="UD73" s="8"/>
      <c r="UE73" s="53"/>
      <c r="UF73" s="160" t="s">
        <v>47</v>
      </c>
      <c r="UG73" s="78"/>
      <c r="UH73" s="78"/>
      <c r="UI73" s="78"/>
      <c r="UJ73" s="8"/>
      <c r="UK73" s="53"/>
      <c r="UL73" s="160" t="s">
        <v>47</v>
      </c>
      <c r="UM73" s="78"/>
      <c r="UN73" s="78"/>
      <c r="UO73" s="78"/>
      <c r="UP73" s="8"/>
      <c r="UQ73" s="53"/>
      <c r="UR73" s="160" t="s">
        <v>47</v>
      </c>
      <c r="US73" s="78"/>
      <c r="UT73" s="78"/>
      <c r="UU73" s="78"/>
      <c r="UV73" s="8"/>
      <c r="UW73" s="53"/>
      <c r="UX73" s="160" t="s">
        <v>47</v>
      </c>
      <c r="UY73" s="78"/>
      <c r="UZ73" s="78"/>
      <c r="VA73" s="78"/>
      <c r="VB73" s="8"/>
      <c r="VC73" s="53"/>
      <c r="VD73" s="160" t="s">
        <v>47</v>
      </c>
      <c r="VE73" s="78"/>
      <c r="VF73" s="78"/>
      <c r="VG73" s="78"/>
      <c r="VH73" s="8"/>
      <c r="VI73" s="53"/>
      <c r="VJ73" s="160" t="s">
        <v>47</v>
      </c>
      <c r="VK73" s="78"/>
      <c r="VL73" s="78"/>
      <c r="VM73" s="78"/>
      <c r="VN73" s="8"/>
      <c r="VO73" s="53"/>
    </row>
    <row r="74" spans="2:587" x14ac:dyDescent="0.2">
      <c r="B74" s="5"/>
      <c r="C74" s="243" t="s">
        <v>253</v>
      </c>
      <c r="D74" s="95">
        <f>D$13</f>
        <v>2880</v>
      </c>
      <c r="F74" s="8"/>
      <c r="G74" s="53"/>
      <c r="H74" s="161">
        <f t="shared" ref="H74" si="2887">SUMIF($M$2:$S$2,H$2,$M74:$S74)/$P$13*$J$13</f>
        <v>1030.2961275626424</v>
      </c>
      <c r="I74" s="78"/>
      <c r="J74" s="78"/>
      <c r="K74" s="78"/>
      <c r="L74" s="8"/>
      <c r="M74" s="53"/>
      <c r="N74" s="161">
        <f t="shared" ref="N74" si="2888">SUMIF($S$2:$SU$2,N$2,$S74:$SU74)</f>
        <v>18092</v>
      </c>
      <c r="O74" s="78"/>
      <c r="P74" s="78"/>
      <c r="Q74" s="78"/>
      <c r="R74" s="8"/>
      <c r="S74" s="53"/>
      <c r="T74" s="110">
        <v>2116</v>
      </c>
      <c r="U74" s="78"/>
      <c r="V74" s="78"/>
      <c r="W74" s="78"/>
      <c r="X74" s="8"/>
      <c r="Y74" s="110">
        <v>3014</v>
      </c>
      <c r="Z74" s="78"/>
      <c r="AA74" s="78"/>
      <c r="AB74" s="78"/>
      <c r="AC74" s="8"/>
      <c r="AD74" s="110">
        <v>2502</v>
      </c>
      <c r="AE74" s="78"/>
      <c r="AF74" s="78"/>
      <c r="AG74" s="78"/>
      <c r="AH74" s="8"/>
      <c r="AI74" s="110">
        <v>2965</v>
      </c>
      <c r="AJ74" s="78"/>
      <c r="AK74" s="78"/>
      <c r="AL74" s="78"/>
      <c r="AM74" s="8"/>
      <c r="AN74" s="110">
        <v>2443</v>
      </c>
      <c r="AO74" s="78"/>
      <c r="AP74" s="78"/>
      <c r="AQ74" s="78"/>
      <c r="AR74" s="8"/>
      <c r="AS74" s="110">
        <v>2347</v>
      </c>
      <c r="AT74" s="78"/>
      <c r="AU74" s="78"/>
      <c r="AV74" s="78"/>
      <c r="AW74" s="8"/>
      <c r="AX74" s="110">
        <v>2705</v>
      </c>
      <c r="AY74" s="78"/>
      <c r="AZ74" s="78"/>
      <c r="BA74" s="78"/>
      <c r="BB74" s="8"/>
      <c r="BC74" s="110"/>
      <c r="BD74" s="78"/>
      <c r="BE74" s="78"/>
      <c r="BF74" s="78"/>
      <c r="BG74" s="8"/>
      <c r="BH74" s="110"/>
      <c r="BI74" s="78"/>
      <c r="BJ74" s="78"/>
      <c r="BK74" s="78"/>
      <c r="BL74" s="8"/>
      <c r="BM74" s="110"/>
      <c r="BN74" s="78"/>
      <c r="BO74" s="78"/>
      <c r="BP74" s="78"/>
      <c r="BQ74" s="8"/>
      <c r="BR74" s="110"/>
      <c r="BS74" s="78"/>
      <c r="BT74" s="78"/>
      <c r="BU74" s="78"/>
      <c r="BV74" s="8"/>
      <c r="BW74" s="110"/>
      <c r="BX74" s="78"/>
      <c r="BY74" s="78"/>
      <c r="BZ74" s="78"/>
      <c r="CA74" s="8"/>
      <c r="CB74" s="110"/>
      <c r="CC74" s="78"/>
      <c r="CD74" s="78"/>
      <c r="CE74" s="78"/>
      <c r="CF74" s="8"/>
      <c r="CG74" s="110"/>
      <c r="CH74" s="78"/>
      <c r="CI74" s="78"/>
      <c r="CJ74" s="78"/>
      <c r="CK74" s="8"/>
      <c r="CL74" s="110"/>
      <c r="CM74" s="78"/>
      <c r="CN74" s="78"/>
      <c r="CO74" s="78"/>
      <c r="CP74" s="8"/>
      <c r="CQ74" s="110"/>
      <c r="CR74" s="78"/>
      <c r="CS74" s="78"/>
      <c r="CT74" s="78"/>
      <c r="CU74" s="8"/>
      <c r="CV74" s="110"/>
      <c r="CW74" s="78"/>
      <c r="CX74" s="78"/>
      <c r="CY74" s="78"/>
      <c r="CZ74" s="8"/>
      <c r="DA74" s="110"/>
      <c r="DB74" s="78"/>
      <c r="DC74" s="78"/>
      <c r="DD74" s="78"/>
      <c r="DE74" s="8"/>
      <c r="DF74" s="110"/>
      <c r="DG74" s="78"/>
      <c r="DH74" s="78"/>
      <c r="DI74" s="78"/>
      <c r="DJ74" s="8"/>
      <c r="DK74" s="110"/>
      <c r="DL74" s="78"/>
      <c r="DM74" s="78"/>
      <c r="DN74" s="78"/>
      <c r="DO74" s="8"/>
      <c r="DP74" s="110"/>
      <c r="DQ74" s="78"/>
      <c r="DR74" s="78"/>
      <c r="DS74" s="78"/>
      <c r="DT74" s="8"/>
      <c r="DU74" s="110"/>
      <c r="DV74" s="78"/>
      <c r="DW74" s="78"/>
      <c r="DX74" s="78"/>
      <c r="DY74" s="8"/>
      <c r="DZ74" s="110"/>
      <c r="EA74" s="78"/>
      <c r="EB74" s="78"/>
      <c r="EC74" s="78"/>
      <c r="ED74" s="8"/>
      <c r="EE74" s="110"/>
      <c r="EF74" s="78"/>
      <c r="EG74" s="78"/>
      <c r="EH74" s="78"/>
      <c r="EI74" s="8"/>
      <c r="EJ74" s="110"/>
      <c r="EK74" s="78"/>
      <c r="EL74" s="78"/>
      <c r="EM74" s="78"/>
      <c r="EN74" s="8"/>
      <c r="EO74" s="110"/>
      <c r="EP74" s="78"/>
      <c r="EQ74" s="78"/>
      <c r="ER74" s="78"/>
      <c r="ES74" s="8"/>
      <c r="ET74" s="110"/>
      <c r="EU74" s="78"/>
      <c r="EV74" s="78"/>
      <c r="EW74" s="78"/>
      <c r="EX74" s="8"/>
      <c r="EY74" s="110"/>
      <c r="EZ74" s="78"/>
      <c r="FA74" s="78"/>
      <c r="FB74" s="78"/>
      <c r="FC74" s="8"/>
      <c r="FD74" s="110"/>
      <c r="FE74" s="78"/>
      <c r="FF74" s="78"/>
      <c r="FG74" s="78"/>
      <c r="FH74" s="8"/>
      <c r="FI74" s="110"/>
      <c r="FJ74" s="78"/>
      <c r="FK74" s="78"/>
      <c r="FL74" s="78"/>
      <c r="FM74" s="8"/>
      <c r="FN74" s="110"/>
      <c r="FO74" s="78"/>
      <c r="FP74" s="78"/>
      <c r="FQ74" s="78"/>
      <c r="FR74" s="8"/>
      <c r="FS74" s="110"/>
      <c r="FT74" s="78"/>
      <c r="FU74" s="78"/>
      <c r="FV74" s="78"/>
      <c r="FW74" s="8"/>
      <c r="FX74" s="110"/>
      <c r="FY74" s="78"/>
      <c r="FZ74" s="78"/>
      <c r="GA74" s="78"/>
      <c r="GB74" s="8"/>
      <c r="GC74" s="110"/>
      <c r="GD74" s="78"/>
      <c r="GE74" s="78"/>
      <c r="GF74" s="78"/>
      <c r="GG74" s="8"/>
      <c r="GH74" s="110"/>
      <c r="GI74" s="78"/>
      <c r="GJ74" s="78"/>
      <c r="GK74" s="78"/>
      <c r="GL74" s="8"/>
      <c r="GM74" s="110"/>
      <c r="GN74" s="78"/>
      <c r="GO74" s="78"/>
      <c r="GP74" s="78"/>
      <c r="GQ74" s="8"/>
      <c r="GR74" s="110"/>
      <c r="GS74" s="78"/>
      <c r="GT74" s="78"/>
      <c r="GU74" s="78"/>
      <c r="GV74" s="8"/>
      <c r="GW74" s="110"/>
      <c r="GX74" s="78"/>
      <c r="GY74" s="78"/>
      <c r="GZ74" s="78"/>
      <c r="HA74" s="8"/>
      <c r="HB74" s="110"/>
      <c r="HC74" s="78"/>
      <c r="HD74" s="78"/>
      <c r="HE74" s="78"/>
      <c r="HF74" s="8"/>
      <c r="HG74" s="110"/>
      <c r="HH74" s="78"/>
      <c r="HI74" s="78"/>
      <c r="HJ74" s="78"/>
      <c r="HK74" s="8"/>
      <c r="HL74" s="110"/>
      <c r="HM74" s="78"/>
      <c r="HN74" s="78"/>
      <c r="HO74" s="78"/>
      <c r="HP74" s="8"/>
      <c r="HQ74" s="110"/>
      <c r="HR74" s="78"/>
      <c r="HS74" s="78"/>
      <c r="HT74" s="78"/>
      <c r="HU74" s="8"/>
      <c r="HV74" s="110"/>
      <c r="HW74" s="78"/>
      <c r="HX74" s="78"/>
      <c r="HY74" s="78"/>
      <c r="HZ74" s="8"/>
      <c r="IA74" s="110"/>
      <c r="IB74" s="78"/>
      <c r="IC74" s="78"/>
      <c r="ID74" s="78"/>
      <c r="IE74" s="8"/>
      <c r="IF74" s="110"/>
      <c r="IG74" s="78"/>
      <c r="IH74" s="78"/>
      <c r="II74" s="78"/>
      <c r="IJ74" s="8"/>
      <c r="IK74" s="110"/>
      <c r="IL74" s="78"/>
      <c r="IM74" s="78"/>
      <c r="IN74" s="78"/>
      <c r="IO74" s="8"/>
      <c r="IP74" s="110"/>
      <c r="IQ74" s="78"/>
      <c r="IR74" s="78"/>
      <c r="IS74" s="78"/>
      <c r="IT74" s="8"/>
      <c r="IU74" s="110"/>
      <c r="IV74" s="78"/>
      <c r="IW74" s="78"/>
      <c r="IX74" s="78"/>
      <c r="IY74" s="8"/>
      <c r="IZ74" s="110"/>
      <c r="JA74" s="78"/>
      <c r="JB74" s="78"/>
      <c r="JC74" s="78"/>
      <c r="JD74" s="8"/>
      <c r="JE74" s="110"/>
      <c r="JF74" s="78"/>
      <c r="JG74" s="78"/>
      <c r="JH74" s="78"/>
      <c r="JI74" s="8"/>
      <c r="JJ74" s="110"/>
      <c r="JK74" s="78"/>
      <c r="JL74" s="78"/>
      <c r="JM74" s="78"/>
      <c r="JN74" s="8"/>
      <c r="JO74" s="110"/>
      <c r="JP74" s="78"/>
      <c r="JQ74" s="78"/>
      <c r="JR74" s="78"/>
      <c r="JS74" s="8"/>
      <c r="JT74" s="110"/>
      <c r="JU74" s="78"/>
      <c r="JV74" s="78"/>
      <c r="JW74" s="78"/>
      <c r="JX74" s="8"/>
      <c r="JY74" s="110"/>
      <c r="JZ74" s="78"/>
      <c r="KA74" s="78"/>
      <c r="KB74" s="78"/>
      <c r="KC74" s="8"/>
      <c r="KD74" s="110"/>
      <c r="KE74" s="78"/>
      <c r="KF74" s="78"/>
      <c r="KG74" s="78"/>
      <c r="KH74" s="8"/>
      <c r="KI74" s="110"/>
      <c r="KJ74" s="78"/>
      <c r="KK74" s="78"/>
      <c r="KL74" s="78"/>
      <c r="KM74" s="8"/>
      <c r="KN74" s="110"/>
      <c r="KO74" s="78"/>
      <c r="KP74" s="78"/>
      <c r="KQ74" s="78"/>
      <c r="KR74" s="8"/>
      <c r="KS74" s="110"/>
      <c r="KT74" s="78"/>
      <c r="KU74" s="78"/>
      <c r="KV74" s="78"/>
      <c r="KW74" s="8"/>
      <c r="KX74" s="110"/>
      <c r="KY74" s="78"/>
      <c r="KZ74" s="78"/>
      <c r="LA74" s="78"/>
      <c r="LB74" s="8"/>
      <c r="LC74" s="110"/>
      <c r="LD74" s="78"/>
      <c r="LE74" s="78"/>
      <c r="LF74" s="78"/>
      <c r="LG74" s="8"/>
      <c r="LH74" s="110"/>
      <c r="LI74" s="78"/>
      <c r="LJ74" s="78"/>
      <c r="LK74" s="78"/>
      <c r="LL74" s="8"/>
      <c r="LM74" s="110"/>
      <c r="LN74" s="78"/>
      <c r="LO74" s="78"/>
      <c r="LP74" s="78"/>
      <c r="LQ74" s="8"/>
      <c r="LR74" s="110"/>
      <c r="LS74" s="78"/>
      <c r="LT74" s="78"/>
      <c r="LU74" s="78"/>
      <c r="LV74" s="8"/>
      <c r="LW74" s="110"/>
      <c r="LX74" s="78"/>
      <c r="LY74" s="78"/>
      <c r="LZ74" s="78"/>
      <c r="MA74" s="8"/>
      <c r="MB74" s="110"/>
      <c r="MC74" s="78"/>
      <c r="MD74" s="78"/>
      <c r="ME74" s="78"/>
      <c r="MF74" s="8"/>
      <c r="MG74" s="110"/>
      <c r="MH74" s="78"/>
      <c r="MI74" s="78"/>
      <c r="MJ74" s="78"/>
      <c r="MK74" s="8"/>
      <c r="ML74" s="110"/>
      <c r="MM74" s="78"/>
      <c r="MN74" s="78"/>
      <c r="MO74" s="78"/>
      <c r="MP74" s="8"/>
      <c r="MQ74" s="110"/>
      <c r="MR74" s="78"/>
      <c r="MS74" s="78"/>
      <c r="MT74" s="78"/>
      <c r="MU74" s="8"/>
      <c r="MV74" s="110"/>
      <c r="MW74" s="78"/>
      <c r="MX74" s="78"/>
      <c r="MY74" s="78"/>
      <c r="MZ74" s="8"/>
      <c r="NA74" s="110"/>
      <c r="NB74" s="78"/>
      <c r="NC74" s="78"/>
      <c r="ND74" s="78"/>
      <c r="NE74" s="8"/>
      <c r="NF74" s="110"/>
      <c r="NG74" s="78"/>
      <c r="NH74" s="78"/>
      <c r="NI74" s="78"/>
      <c r="NJ74" s="8"/>
      <c r="NK74" s="110"/>
      <c r="NL74" s="78"/>
      <c r="NM74" s="78"/>
      <c r="NN74" s="78"/>
      <c r="NO74" s="8"/>
      <c r="NP74" s="110"/>
      <c r="NQ74" s="78"/>
      <c r="NR74" s="78"/>
      <c r="NS74" s="78"/>
      <c r="NT74" s="8"/>
      <c r="NU74" s="110"/>
      <c r="NV74" s="78"/>
      <c r="NW74" s="78"/>
      <c r="NX74" s="78"/>
      <c r="NY74" s="8"/>
      <c r="NZ74" s="110"/>
      <c r="OA74" s="78"/>
      <c r="OB74" s="78"/>
      <c r="OC74" s="78"/>
      <c r="OD74" s="8"/>
      <c r="OE74" s="110"/>
      <c r="OF74" s="78"/>
      <c r="OG74" s="78"/>
      <c r="OH74" s="78"/>
      <c r="OI74" s="8"/>
      <c r="OJ74" s="110"/>
      <c r="OK74" s="78"/>
      <c r="OL74" s="78"/>
      <c r="OM74" s="78"/>
      <c r="ON74" s="8"/>
      <c r="OO74" s="110"/>
      <c r="OP74" s="78"/>
      <c r="OQ74" s="78"/>
      <c r="OR74" s="78"/>
      <c r="OS74" s="8"/>
      <c r="OT74" s="110"/>
      <c r="OU74" s="78"/>
      <c r="OV74" s="78"/>
      <c r="OW74" s="78"/>
      <c r="OX74" s="8"/>
      <c r="OY74" s="110"/>
      <c r="OZ74" s="78"/>
      <c r="PA74" s="78"/>
      <c r="PB74" s="78"/>
      <c r="PC74" s="8"/>
      <c r="PD74" s="110"/>
      <c r="PE74" s="78"/>
      <c r="PF74" s="78"/>
      <c r="PG74" s="78"/>
      <c r="PH74" s="8"/>
      <c r="PI74" s="110"/>
      <c r="PJ74" s="78"/>
      <c r="PK74" s="78"/>
      <c r="PL74" s="78"/>
      <c r="PM74" s="8"/>
      <c r="PN74" s="110"/>
      <c r="PO74" s="78"/>
      <c r="PP74" s="78"/>
      <c r="PQ74" s="78"/>
      <c r="PR74" s="8"/>
      <c r="PS74" s="110"/>
      <c r="PT74" s="78"/>
      <c r="PU74" s="78"/>
      <c r="PV74" s="78"/>
      <c r="PW74" s="8"/>
      <c r="PX74" s="110"/>
      <c r="PY74" s="78"/>
      <c r="PZ74" s="78"/>
      <c r="QA74" s="78"/>
      <c r="QB74" s="8"/>
      <c r="QC74" s="110"/>
      <c r="QD74" s="78"/>
      <c r="QE74" s="78"/>
      <c r="QF74" s="78"/>
      <c r="QG74" s="8"/>
      <c r="QH74" s="110"/>
      <c r="QI74" s="78"/>
      <c r="QJ74" s="78"/>
      <c r="QK74" s="78"/>
      <c r="QL74" s="8"/>
      <c r="QM74" s="110"/>
      <c r="QN74" s="78"/>
      <c r="QO74" s="78"/>
      <c r="QP74" s="78"/>
      <c r="QQ74" s="8"/>
      <c r="QR74" s="110"/>
      <c r="QS74" s="78"/>
      <c r="QT74" s="78"/>
      <c r="QU74" s="78"/>
      <c r="QV74" s="8"/>
      <c r="QW74" s="110"/>
      <c r="QX74" s="78"/>
      <c r="QY74" s="78"/>
      <c r="QZ74" s="78"/>
      <c r="RA74" s="8"/>
      <c r="RB74" s="110"/>
      <c r="RC74" s="78"/>
      <c r="RD74" s="78"/>
      <c r="RE74" s="78"/>
      <c r="RF74" s="8"/>
      <c r="RG74" s="110"/>
      <c r="RH74" s="78"/>
      <c r="RI74" s="78"/>
      <c r="RJ74" s="78"/>
      <c r="RK74" s="8"/>
      <c r="RL74" s="110"/>
      <c r="RM74" s="78"/>
      <c r="RN74" s="78"/>
      <c r="RO74" s="78"/>
      <c r="RP74" s="8"/>
      <c r="RQ74" s="110"/>
      <c r="RR74" s="78"/>
      <c r="RS74" s="78"/>
      <c r="RT74" s="78"/>
      <c r="RU74" s="8"/>
      <c r="RV74" s="110"/>
      <c r="RW74" s="78"/>
      <c r="RX74" s="78"/>
      <c r="RY74" s="78"/>
      <c r="RZ74" s="8"/>
      <c r="SA74" s="110"/>
      <c r="SB74" s="78"/>
      <c r="SC74" s="78"/>
      <c r="SD74" s="78"/>
      <c r="SE74" s="8"/>
      <c r="SF74" s="110"/>
      <c r="SG74" s="78"/>
      <c r="SH74" s="78"/>
      <c r="SI74" s="78"/>
      <c r="SJ74" s="8"/>
      <c r="SK74" s="110"/>
      <c r="SL74" s="78"/>
      <c r="SM74" s="78"/>
      <c r="SN74" s="78"/>
      <c r="SO74" s="8"/>
      <c r="SP74" s="110"/>
      <c r="SQ74" s="78"/>
      <c r="SR74" s="78"/>
      <c r="SS74" s="78"/>
      <c r="ST74" s="8"/>
      <c r="SU74" s="53"/>
      <c r="SV74" s="161">
        <f>SUMIFS($S74:$SU74,$S$2:$SU$2,SV$2,$S$1:$SU$1,SW$11)/SX$1*SX$13</f>
        <v>1007.6190476190476</v>
      </c>
      <c r="SW74" s="78"/>
      <c r="SX74" s="78"/>
      <c r="SY74" s="78"/>
      <c r="SZ74" s="8"/>
      <c r="TA74" s="53"/>
      <c r="TB74" s="161">
        <f>SUMIFS($S74:$SU74,$S$2:$SU$2,TB$2,$S$1:$SU$1,TC$11)/TD$1*TD$13</f>
        <v>1004.6666666666666</v>
      </c>
      <c r="TC74" s="78"/>
      <c r="TD74" s="78"/>
      <c r="TE74" s="78"/>
      <c r="TF74" s="8"/>
      <c r="TG74" s="53"/>
      <c r="TH74" s="161" t="e">
        <f>SUMIFS($S74:$SU74,$S$2:$SU$2,TH$2,$S$1:$SU$1,TI$11)/TJ$1*TJ$13</f>
        <v>#DIV/0!</v>
      </c>
      <c r="TI74" s="78"/>
      <c r="TJ74" s="78"/>
      <c r="TK74" s="78"/>
      <c r="TL74" s="8"/>
      <c r="TM74" s="53"/>
      <c r="TN74" s="161">
        <f>SUMIFS($S74:$SU74,$S$2:$SU$2,TN$2,$S$1:$SU$1,TO$11)/TP$1*TP$13</f>
        <v>1191.4285714285716</v>
      </c>
      <c r="TO74" s="78"/>
      <c r="TP74" s="78"/>
      <c r="TQ74" s="78"/>
      <c r="TR74" s="8"/>
      <c r="TS74" s="53"/>
      <c r="TT74" s="161" t="e">
        <f>SUMIFS($S74:$SU74,$S$2:$SU$2,TT$2,$S$1:$SU$1,TU$11)/TV$1*TV$13</f>
        <v>#DIV/0!</v>
      </c>
      <c r="TU74" s="78"/>
      <c r="TV74" s="78"/>
      <c r="TW74" s="78"/>
      <c r="TX74" s="8"/>
      <c r="TY74" s="53"/>
      <c r="TZ74" s="161">
        <f>SUMIFS($S74:$SU74,$S$2:$SU$2,TZ$2,$S$1:$SU$1,UA$11)/UB$1*UB$13</f>
        <v>1005.0847457627119</v>
      </c>
      <c r="UA74" s="78"/>
      <c r="UB74" s="78"/>
      <c r="UC74" s="78"/>
      <c r="UD74" s="8"/>
      <c r="UE74" s="53"/>
      <c r="UF74" s="161">
        <f>SUMIFS($S74:$SU74,$S$2:$SU$2,UF$2,$S$1:$SU$1,UG$11)/UH$1*UH$13</f>
        <v>1017.9166666666666</v>
      </c>
      <c r="UG74" s="78"/>
      <c r="UH74" s="78"/>
      <c r="UI74" s="78"/>
      <c r="UJ74" s="8"/>
      <c r="UK74" s="53"/>
      <c r="UL74" s="161" t="e">
        <f>SUMIFS($S74:$SU74,$S$2:$SU$2,UL$2,$S$1:$SU$1,UM$11)/UN$1*UN$13</f>
        <v>#DIV/0!</v>
      </c>
      <c r="UM74" s="78"/>
      <c r="UN74" s="78"/>
      <c r="UO74" s="78"/>
      <c r="UP74" s="8"/>
      <c r="UQ74" s="53"/>
      <c r="UR74" s="161" t="e">
        <f>SUMIFS($S74:$SU74,$S$2:$SU$2,UR$2,$S$1:$SU$1,US$11)/UT$1*UT$13</f>
        <v>#DIV/0!</v>
      </c>
      <c r="US74" s="78"/>
      <c r="UT74" s="78"/>
      <c r="UU74" s="78"/>
      <c r="UV74" s="8"/>
      <c r="UW74" s="53"/>
      <c r="UX74" s="161">
        <f>SUMIFS($S74:$SU74,$S$2:$SU$2,UX$2,$S$1:$SU$1,UY$11)/UZ$1*UZ$13</f>
        <v>1008.3832335329341</v>
      </c>
      <c r="UY74" s="78"/>
      <c r="UZ74" s="78"/>
      <c r="VA74" s="78"/>
      <c r="VB74" s="8"/>
      <c r="VC74" s="53"/>
      <c r="VD74" s="161" t="e">
        <f>SUMIFS($S74:$SU74,$S$2:$SU$2,VD$2,$S$1:$SU$1,VE$11)/VF$1*VF$13</f>
        <v>#DIV/0!</v>
      </c>
      <c r="VE74" s="78"/>
      <c r="VF74" s="78"/>
      <c r="VG74" s="78"/>
      <c r="VH74" s="8"/>
      <c r="VI74" s="53"/>
      <c r="VJ74" s="161" t="e">
        <f>SUMIFS($S74:$SU74,$S$2:$SU$2,VJ$2,$S$1:$SU$1,VK$11)/VL$1*VL$13</f>
        <v>#DIV/0!</v>
      </c>
      <c r="VK74" s="78"/>
      <c r="VL74" s="78"/>
      <c r="VM74" s="78"/>
      <c r="VN74" s="8"/>
      <c r="VO74" s="53"/>
    </row>
    <row r="75" spans="2:587" x14ac:dyDescent="0.2">
      <c r="B75" s="5"/>
      <c r="C75" s="178"/>
      <c r="D75" s="7"/>
      <c r="E75" s="2"/>
      <c r="F75" s="8"/>
      <c r="G75" s="53"/>
      <c r="H75" s="159"/>
      <c r="I75" s="44"/>
      <c r="J75" s="78"/>
      <c r="K75" s="78"/>
      <c r="L75" s="8"/>
      <c r="M75" s="53"/>
      <c r="N75" s="159"/>
      <c r="O75" s="44"/>
      <c r="P75" s="78"/>
      <c r="Q75" s="78"/>
      <c r="R75" s="8"/>
      <c r="S75" s="53"/>
      <c r="T75" s="7"/>
      <c r="U75" s="2"/>
      <c r="V75" s="78"/>
      <c r="W75" s="78"/>
      <c r="X75" s="8"/>
      <c r="Y75" s="7"/>
      <c r="Z75" s="2"/>
      <c r="AA75" s="78"/>
      <c r="AB75" s="78"/>
      <c r="AC75" s="8"/>
      <c r="AD75" s="7"/>
      <c r="AE75" s="2"/>
      <c r="AF75" s="78"/>
      <c r="AG75" s="78"/>
      <c r="AH75" s="8"/>
      <c r="AI75" s="7"/>
      <c r="AJ75" s="2"/>
      <c r="AK75" s="78"/>
      <c r="AL75" s="78"/>
      <c r="AM75" s="8"/>
      <c r="AN75" s="7"/>
      <c r="AO75" s="2"/>
      <c r="AP75" s="78"/>
      <c r="AQ75" s="78"/>
      <c r="AR75" s="8"/>
      <c r="AS75" s="7"/>
      <c r="AT75" s="2"/>
      <c r="AU75" s="78"/>
      <c r="AV75" s="78"/>
      <c r="AW75" s="8"/>
      <c r="AX75" s="7"/>
      <c r="AY75" s="2"/>
      <c r="AZ75" s="78"/>
      <c r="BA75" s="78"/>
      <c r="BB75" s="8"/>
      <c r="BC75" s="7"/>
      <c r="BD75" s="2"/>
      <c r="BE75" s="78"/>
      <c r="BF75" s="78"/>
      <c r="BG75" s="8"/>
      <c r="BH75" s="7"/>
      <c r="BI75" s="2"/>
      <c r="BJ75" s="78"/>
      <c r="BK75" s="78"/>
      <c r="BL75" s="8"/>
      <c r="BM75" s="7"/>
      <c r="BN75" s="2"/>
      <c r="BO75" s="78"/>
      <c r="BP75" s="78"/>
      <c r="BQ75" s="8"/>
      <c r="BR75" s="7"/>
      <c r="BS75" s="2"/>
      <c r="BT75" s="78"/>
      <c r="BU75" s="78"/>
      <c r="BV75" s="8"/>
      <c r="BW75" s="7"/>
      <c r="BX75" s="2"/>
      <c r="BY75" s="78"/>
      <c r="BZ75" s="78"/>
      <c r="CA75" s="8"/>
      <c r="CB75" s="7"/>
      <c r="CC75" s="2"/>
      <c r="CD75" s="78"/>
      <c r="CE75" s="78"/>
      <c r="CF75" s="8"/>
      <c r="CG75" s="7"/>
      <c r="CH75" s="2"/>
      <c r="CI75" s="78"/>
      <c r="CJ75" s="78"/>
      <c r="CK75" s="8"/>
      <c r="CL75" s="7"/>
      <c r="CM75" s="2"/>
      <c r="CN75" s="78"/>
      <c r="CO75" s="78"/>
      <c r="CP75" s="8"/>
      <c r="CQ75" s="7"/>
      <c r="CR75" s="2"/>
      <c r="CS75" s="78"/>
      <c r="CT75" s="78"/>
      <c r="CU75" s="8"/>
      <c r="CV75" s="7"/>
      <c r="CW75" s="2"/>
      <c r="CX75" s="78"/>
      <c r="CY75" s="78"/>
      <c r="CZ75" s="8"/>
      <c r="DA75" s="7"/>
      <c r="DB75" s="2"/>
      <c r="DC75" s="78"/>
      <c r="DD75" s="78"/>
      <c r="DE75" s="8"/>
      <c r="DF75" s="7"/>
      <c r="DG75" s="2"/>
      <c r="DH75" s="78"/>
      <c r="DI75" s="78"/>
      <c r="DJ75" s="8"/>
      <c r="DK75" s="7"/>
      <c r="DL75" s="2"/>
      <c r="DM75" s="78"/>
      <c r="DN75" s="78"/>
      <c r="DO75" s="8"/>
      <c r="DP75" s="7"/>
      <c r="DQ75" s="2"/>
      <c r="DR75" s="78"/>
      <c r="DS75" s="78"/>
      <c r="DT75" s="8"/>
      <c r="DU75" s="7"/>
      <c r="DV75" s="2"/>
      <c r="DW75" s="78"/>
      <c r="DX75" s="78"/>
      <c r="DY75" s="8"/>
      <c r="DZ75" s="7"/>
      <c r="EA75" s="2"/>
      <c r="EB75" s="78"/>
      <c r="EC75" s="78"/>
      <c r="ED75" s="8"/>
      <c r="EE75" s="7"/>
      <c r="EF75" s="2"/>
      <c r="EG75" s="78"/>
      <c r="EH75" s="78"/>
      <c r="EI75" s="8"/>
      <c r="EJ75" s="7"/>
      <c r="EK75" s="2"/>
      <c r="EL75" s="78"/>
      <c r="EM75" s="78"/>
      <c r="EN75" s="8"/>
      <c r="EO75" s="7"/>
      <c r="EP75" s="2"/>
      <c r="EQ75" s="78"/>
      <c r="ER75" s="78"/>
      <c r="ES75" s="8"/>
      <c r="ET75" s="7"/>
      <c r="EU75" s="2"/>
      <c r="EV75" s="78"/>
      <c r="EW75" s="78"/>
      <c r="EX75" s="8"/>
      <c r="EY75" s="7"/>
      <c r="EZ75" s="2"/>
      <c r="FA75" s="78"/>
      <c r="FB75" s="78"/>
      <c r="FC75" s="8"/>
      <c r="FD75" s="7"/>
      <c r="FE75" s="2"/>
      <c r="FF75" s="78"/>
      <c r="FG75" s="78"/>
      <c r="FH75" s="8"/>
      <c r="FI75" s="7"/>
      <c r="FJ75" s="2"/>
      <c r="FK75" s="78"/>
      <c r="FL75" s="78"/>
      <c r="FM75" s="8"/>
      <c r="FN75" s="7"/>
      <c r="FO75" s="2"/>
      <c r="FP75" s="78"/>
      <c r="FQ75" s="78"/>
      <c r="FR75" s="8"/>
      <c r="FS75" s="7"/>
      <c r="FT75" s="2"/>
      <c r="FU75" s="78"/>
      <c r="FV75" s="78"/>
      <c r="FW75" s="8"/>
      <c r="FX75" s="7"/>
      <c r="FY75" s="2"/>
      <c r="FZ75" s="78"/>
      <c r="GA75" s="78"/>
      <c r="GB75" s="8"/>
      <c r="GC75" s="7"/>
      <c r="GD75" s="2"/>
      <c r="GE75" s="78"/>
      <c r="GF75" s="78"/>
      <c r="GG75" s="8"/>
      <c r="GH75" s="7"/>
      <c r="GI75" s="2"/>
      <c r="GJ75" s="78"/>
      <c r="GK75" s="78"/>
      <c r="GL75" s="8"/>
      <c r="GM75" s="7"/>
      <c r="GN75" s="2"/>
      <c r="GO75" s="78"/>
      <c r="GP75" s="78"/>
      <c r="GQ75" s="8"/>
      <c r="GR75" s="7"/>
      <c r="GS75" s="2"/>
      <c r="GT75" s="78"/>
      <c r="GU75" s="78"/>
      <c r="GV75" s="8"/>
      <c r="GW75" s="7"/>
      <c r="GX75" s="2"/>
      <c r="GY75" s="78"/>
      <c r="GZ75" s="78"/>
      <c r="HA75" s="8"/>
      <c r="HB75" s="7"/>
      <c r="HC75" s="2"/>
      <c r="HD75" s="78"/>
      <c r="HE75" s="78"/>
      <c r="HF75" s="8"/>
      <c r="HG75" s="7"/>
      <c r="HH75" s="2"/>
      <c r="HI75" s="78"/>
      <c r="HJ75" s="78"/>
      <c r="HK75" s="8"/>
      <c r="HL75" s="7"/>
      <c r="HM75" s="2"/>
      <c r="HN75" s="78"/>
      <c r="HO75" s="78"/>
      <c r="HP75" s="8"/>
      <c r="HQ75" s="7"/>
      <c r="HR75" s="2"/>
      <c r="HS75" s="78"/>
      <c r="HT75" s="78"/>
      <c r="HU75" s="8"/>
      <c r="HV75" s="7"/>
      <c r="HW75" s="2"/>
      <c r="HX75" s="78"/>
      <c r="HY75" s="78"/>
      <c r="HZ75" s="8"/>
      <c r="IA75" s="7"/>
      <c r="IB75" s="2"/>
      <c r="IC75" s="78"/>
      <c r="ID75" s="78"/>
      <c r="IE75" s="8"/>
      <c r="IF75" s="7"/>
      <c r="IG75" s="2"/>
      <c r="IH75" s="78"/>
      <c r="II75" s="78"/>
      <c r="IJ75" s="8"/>
      <c r="IK75" s="7"/>
      <c r="IL75" s="2"/>
      <c r="IM75" s="78"/>
      <c r="IN75" s="78"/>
      <c r="IO75" s="8"/>
      <c r="IP75" s="7"/>
      <c r="IQ75" s="2"/>
      <c r="IR75" s="78"/>
      <c r="IS75" s="78"/>
      <c r="IT75" s="8"/>
      <c r="IU75" s="7"/>
      <c r="IV75" s="2"/>
      <c r="IW75" s="78"/>
      <c r="IX75" s="78"/>
      <c r="IY75" s="8"/>
      <c r="IZ75" s="7"/>
      <c r="JA75" s="2"/>
      <c r="JB75" s="78"/>
      <c r="JC75" s="78"/>
      <c r="JD75" s="8"/>
      <c r="JE75" s="7"/>
      <c r="JF75" s="2"/>
      <c r="JG75" s="78"/>
      <c r="JH75" s="78"/>
      <c r="JI75" s="8"/>
      <c r="JJ75" s="7"/>
      <c r="JK75" s="2"/>
      <c r="JL75" s="78"/>
      <c r="JM75" s="78"/>
      <c r="JN75" s="8"/>
      <c r="JO75" s="7"/>
      <c r="JP75" s="2"/>
      <c r="JQ75" s="78"/>
      <c r="JR75" s="78"/>
      <c r="JS75" s="8"/>
      <c r="JT75" s="7"/>
      <c r="JU75" s="2"/>
      <c r="JV75" s="78"/>
      <c r="JW75" s="78"/>
      <c r="JX75" s="8"/>
      <c r="JY75" s="7"/>
      <c r="JZ75" s="2"/>
      <c r="KA75" s="78"/>
      <c r="KB75" s="78"/>
      <c r="KC75" s="8"/>
      <c r="KD75" s="7"/>
      <c r="KE75" s="2"/>
      <c r="KF75" s="78"/>
      <c r="KG75" s="78"/>
      <c r="KH75" s="8"/>
      <c r="KI75" s="7"/>
      <c r="KJ75" s="2"/>
      <c r="KK75" s="78"/>
      <c r="KL75" s="78"/>
      <c r="KM75" s="8"/>
      <c r="KN75" s="7"/>
      <c r="KO75" s="2"/>
      <c r="KP75" s="78"/>
      <c r="KQ75" s="78"/>
      <c r="KR75" s="8"/>
      <c r="KS75" s="7"/>
      <c r="KT75" s="2"/>
      <c r="KU75" s="78"/>
      <c r="KV75" s="78"/>
      <c r="KW75" s="8"/>
      <c r="KX75" s="7"/>
      <c r="KY75" s="2"/>
      <c r="KZ75" s="78"/>
      <c r="LA75" s="78"/>
      <c r="LB75" s="8"/>
      <c r="LC75" s="7"/>
      <c r="LD75" s="2"/>
      <c r="LE75" s="78"/>
      <c r="LF75" s="78"/>
      <c r="LG75" s="8"/>
      <c r="LH75" s="7"/>
      <c r="LI75" s="2"/>
      <c r="LJ75" s="78"/>
      <c r="LK75" s="78"/>
      <c r="LL75" s="8"/>
      <c r="LM75" s="7"/>
      <c r="LN75" s="2"/>
      <c r="LO75" s="78"/>
      <c r="LP75" s="78"/>
      <c r="LQ75" s="8"/>
      <c r="LR75" s="7"/>
      <c r="LS75" s="2"/>
      <c r="LT75" s="78"/>
      <c r="LU75" s="78"/>
      <c r="LV75" s="8"/>
      <c r="LW75" s="7"/>
      <c r="LX75" s="2"/>
      <c r="LY75" s="78"/>
      <c r="LZ75" s="78"/>
      <c r="MA75" s="8"/>
      <c r="MB75" s="7"/>
      <c r="MC75" s="2"/>
      <c r="MD75" s="78"/>
      <c r="ME75" s="78"/>
      <c r="MF75" s="8"/>
      <c r="MG75" s="7"/>
      <c r="MH75" s="2"/>
      <c r="MI75" s="78"/>
      <c r="MJ75" s="78"/>
      <c r="MK75" s="8"/>
      <c r="ML75" s="7"/>
      <c r="MM75" s="2"/>
      <c r="MN75" s="78"/>
      <c r="MO75" s="78"/>
      <c r="MP75" s="8"/>
      <c r="MQ75" s="7"/>
      <c r="MR75" s="2"/>
      <c r="MS75" s="78"/>
      <c r="MT75" s="78"/>
      <c r="MU75" s="8"/>
      <c r="MV75" s="7"/>
      <c r="MW75" s="2"/>
      <c r="MX75" s="78"/>
      <c r="MY75" s="78"/>
      <c r="MZ75" s="8"/>
      <c r="NA75" s="7"/>
      <c r="NB75" s="2"/>
      <c r="NC75" s="78"/>
      <c r="ND75" s="78"/>
      <c r="NE75" s="8"/>
      <c r="NF75" s="7"/>
      <c r="NG75" s="2"/>
      <c r="NH75" s="78"/>
      <c r="NI75" s="78"/>
      <c r="NJ75" s="8"/>
      <c r="NK75" s="7"/>
      <c r="NL75" s="2"/>
      <c r="NM75" s="78"/>
      <c r="NN75" s="78"/>
      <c r="NO75" s="8"/>
      <c r="NP75" s="7"/>
      <c r="NQ75" s="2"/>
      <c r="NR75" s="78"/>
      <c r="NS75" s="78"/>
      <c r="NT75" s="8"/>
      <c r="NU75" s="7"/>
      <c r="NV75" s="2"/>
      <c r="NW75" s="78"/>
      <c r="NX75" s="78"/>
      <c r="NY75" s="8"/>
      <c r="NZ75" s="7"/>
      <c r="OA75" s="2"/>
      <c r="OB75" s="78"/>
      <c r="OC75" s="78"/>
      <c r="OD75" s="8"/>
      <c r="OE75" s="7"/>
      <c r="OF75" s="2"/>
      <c r="OG75" s="78"/>
      <c r="OH75" s="78"/>
      <c r="OI75" s="8"/>
      <c r="OJ75" s="7"/>
      <c r="OK75" s="2"/>
      <c r="OL75" s="78"/>
      <c r="OM75" s="78"/>
      <c r="ON75" s="8"/>
      <c r="OO75" s="7"/>
      <c r="OP75" s="2"/>
      <c r="OQ75" s="78"/>
      <c r="OR75" s="78"/>
      <c r="OS75" s="8"/>
      <c r="OT75" s="7"/>
      <c r="OU75" s="2"/>
      <c r="OV75" s="78"/>
      <c r="OW75" s="78"/>
      <c r="OX75" s="8"/>
      <c r="OY75" s="7"/>
      <c r="OZ75" s="2"/>
      <c r="PA75" s="78"/>
      <c r="PB75" s="78"/>
      <c r="PC75" s="8"/>
      <c r="PD75" s="7"/>
      <c r="PE75" s="2"/>
      <c r="PF75" s="78"/>
      <c r="PG75" s="78"/>
      <c r="PH75" s="8"/>
      <c r="PI75" s="7"/>
      <c r="PJ75" s="2"/>
      <c r="PK75" s="78"/>
      <c r="PL75" s="78"/>
      <c r="PM75" s="8"/>
      <c r="PN75" s="7"/>
      <c r="PO75" s="2"/>
      <c r="PP75" s="78"/>
      <c r="PQ75" s="78"/>
      <c r="PR75" s="8"/>
      <c r="PS75" s="7"/>
      <c r="PT75" s="2"/>
      <c r="PU75" s="78"/>
      <c r="PV75" s="78"/>
      <c r="PW75" s="8"/>
      <c r="PX75" s="7"/>
      <c r="PY75" s="2"/>
      <c r="PZ75" s="78"/>
      <c r="QA75" s="78"/>
      <c r="QB75" s="8"/>
      <c r="QC75" s="7"/>
      <c r="QD75" s="2"/>
      <c r="QE75" s="78"/>
      <c r="QF75" s="78"/>
      <c r="QG75" s="8"/>
      <c r="QH75" s="7"/>
      <c r="QI75" s="2"/>
      <c r="QJ75" s="78"/>
      <c r="QK75" s="78"/>
      <c r="QL75" s="8"/>
      <c r="QM75" s="7"/>
      <c r="QN75" s="2"/>
      <c r="QO75" s="78"/>
      <c r="QP75" s="78"/>
      <c r="QQ75" s="8"/>
      <c r="QR75" s="7"/>
      <c r="QS75" s="2"/>
      <c r="QT75" s="78"/>
      <c r="QU75" s="78"/>
      <c r="QV75" s="8"/>
      <c r="QW75" s="7"/>
      <c r="QX75" s="2"/>
      <c r="QY75" s="78"/>
      <c r="QZ75" s="78"/>
      <c r="RA75" s="8"/>
      <c r="RB75" s="7"/>
      <c r="RC75" s="2"/>
      <c r="RD75" s="78"/>
      <c r="RE75" s="78"/>
      <c r="RF75" s="8"/>
      <c r="RG75" s="7"/>
      <c r="RH75" s="2"/>
      <c r="RI75" s="78"/>
      <c r="RJ75" s="78"/>
      <c r="RK75" s="8"/>
      <c r="RL75" s="7"/>
      <c r="RM75" s="2"/>
      <c r="RN75" s="78"/>
      <c r="RO75" s="78"/>
      <c r="RP75" s="8"/>
      <c r="RQ75" s="7"/>
      <c r="RR75" s="2"/>
      <c r="RS75" s="78"/>
      <c r="RT75" s="78"/>
      <c r="RU75" s="8"/>
      <c r="RV75" s="7"/>
      <c r="RW75" s="2"/>
      <c r="RX75" s="78"/>
      <c r="RY75" s="78"/>
      <c r="RZ75" s="8"/>
      <c r="SA75" s="7"/>
      <c r="SB75" s="2"/>
      <c r="SC75" s="78"/>
      <c r="SD75" s="78"/>
      <c r="SE75" s="8"/>
      <c r="SF75" s="7"/>
      <c r="SG75" s="2"/>
      <c r="SH75" s="78"/>
      <c r="SI75" s="78"/>
      <c r="SJ75" s="8"/>
      <c r="SK75" s="7"/>
      <c r="SL75" s="2"/>
      <c r="SM75" s="78"/>
      <c r="SN75" s="78"/>
      <c r="SO75" s="8"/>
      <c r="SP75" s="7"/>
      <c r="SQ75" s="2"/>
      <c r="SR75" s="78"/>
      <c r="SS75" s="78"/>
      <c r="ST75" s="8"/>
      <c r="SU75" s="53"/>
      <c r="SV75" s="159"/>
      <c r="SW75" s="44"/>
      <c r="SX75" s="78"/>
      <c r="SY75" s="78"/>
      <c r="SZ75" s="8"/>
      <c r="TA75" s="53"/>
      <c r="TB75" s="159"/>
      <c r="TC75" s="44"/>
      <c r="TD75" s="78"/>
      <c r="TE75" s="78"/>
      <c r="TF75" s="8"/>
      <c r="TG75" s="53"/>
      <c r="TH75" s="159"/>
      <c r="TI75" s="44"/>
      <c r="TJ75" s="78"/>
      <c r="TK75" s="78"/>
      <c r="TL75" s="8"/>
      <c r="TM75" s="53"/>
      <c r="TN75" s="159"/>
      <c r="TO75" s="44"/>
      <c r="TP75" s="78"/>
      <c r="TQ75" s="78"/>
      <c r="TR75" s="8"/>
      <c r="TS75" s="53"/>
      <c r="TT75" s="159"/>
      <c r="TU75" s="44"/>
      <c r="TV75" s="78"/>
      <c r="TW75" s="78"/>
      <c r="TX75" s="8"/>
      <c r="TY75" s="53"/>
      <c r="TZ75" s="159"/>
      <c r="UA75" s="44"/>
      <c r="UB75" s="78"/>
      <c r="UC75" s="78"/>
      <c r="UD75" s="8"/>
      <c r="UE75" s="53"/>
      <c r="UF75" s="159"/>
      <c r="UG75" s="44"/>
      <c r="UH75" s="78"/>
      <c r="UI75" s="78"/>
      <c r="UJ75" s="8"/>
      <c r="UK75" s="53"/>
      <c r="UL75" s="159"/>
      <c r="UM75" s="44"/>
      <c r="UN75" s="78"/>
      <c r="UO75" s="78"/>
      <c r="UP75" s="8"/>
      <c r="UQ75" s="53"/>
      <c r="UR75" s="159"/>
      <c r="US75" s="44"/>
      <c r="UT75" s="78"/>
      <c r="UU75" s="78"/>
      <c r="UV75" s="8"/>
      <c r="UW75" s="53"/>
      <c r="UX75" s="159"/>
      <c r="UY75" s="44"/>
      <c r="UZ75" s="78"/>
      <c r="VA75" s="78"/>
      <c r="VB75" s="8"/>
      <c r="VC75" s="53"/>
      <c r="VD75" s="159"/>
      <c r="VE75" s="44"/>
      <c r="VF75" s="78"/>
      <c r="VG75" s="78"/>
      <c r="VH75" s="8"/>
      <c r="VI75" s="53"/>
      <c r="VJ75" s="159"/>
      <c r="VK75" s="44"/>
      <c r="VL75" s="78"/>
      <c r="VM75" s="78"/>
      <c r="VN75" s="8"/>
      <c r="VO75" s="53"/>
    </row>
    <row r="76" spans="2:587" ht="13.5" thickBot="1" x14ac:dyDescent="0.25">
      <c r="C76" s="182"/>
      <c r="D76" s="9"/>
      <c r="E76" s="10"/>
      <c r="F76" s="11"/>
      <c r="G76" s="53"/>
      <c r="H76" s="9"/>
      <c r="I76" s="10"/>
      <c r="J76" s="10"/>
      <c r="K76" s="10"/>
      <c r="L76" s="11"/>
      <c r="M76" s="53"/>
      <c r="N76" s="9"/>
      <c r="O76" s="10"/>
      <c r="P76" s="10"/>
      <c r="Q76" s="10"/>
      <c r="R76" s="11"/>
      <c r="S76" s="53"/>
      <c r="T76" s="9"/>
      <c r="U76" s="10"/>
      <c r="V76" s="10"/>
      <c r="W76" s="10"/>
      <c r="X76" s="11"/>
      <c r="Y76" s="9"/>
      <c r="Z76" s="10"/>
      <c r="AA76" s="10"/>
      <c r="AB76" s="10"/>
      <c r="AC76" s="11"/>
      <c r="AD76" s="9"/>
      <c r="AE76" s="10"/>
      <c r="AF76" s="10"/>
      <c r="AG76" s="10"/>
      <c r="AH76" s="11"/>
      <c r="AI76" s="9"/>
      <c r="AJ76" s="10"/>
      <c r="AK76" s="10"/>
      <c r="AL76" s="10"/>
      <c r="AM76" s="11"/>
      <c r="AN76" s="9"/>
      <c r="AO76" s="10"/>
      <c r="AP76" s="10"/>
      <c r="AQ76" s="10"/>
      <c r="AR76" s="11"/>
      <c r="AS76" s="9"/>
      <c r="AT76" s="10"/>
      <c r="AU76" s="10"/>
      <c r="AV76" s="10"/>
      <c r="AW76" s="11"/>
      <c r="AX76" s="9"/>
      <c r="AY76" s="10"/>
      <c r="AZ76" s="10"/>
      <c r="BA76" s="10"/>
      <c r="BB76" s="11"/>
      <c r="BC76" s="9"/>
      <c r="BD76" s="10"/>
      <c r="BE76" s="10"/>
      <c r="BF76" s="10"/>
      <c r="BG76" s="11"/>
      <c r="BH76" s="9"/>
      <c r="BI76" s="10"/>
      <c r="BJ76" s="10"/>
      <c r="BK76" s="10"/>
      <c r="BL76" s="11"/>
      <c r="BM76" s="9"/>
      <c r="BN76" s="10"/>
      <c r="BO76" s="10"/>
      <c r="BP76" s="10"/>
      <c r="BQ76" s="11"/>
      <c r="BR76" s="9"/>
      <c r="BS76" s="10"/>
      <c r="BT76" s="10"/>
      <c r="BU76" s="10"/>
      <c r="BV76" s="11"/>
      <c r="BW76" s="9"/>
      <c r="BX76" s="10"/>
      <c r="BY76" s="10"/>
      <c r="BZ76" s="10"/>
      <c r="CA76" s="11"/>
      <c r="CB76" s="9"/>
      <c r="CC76" s="10"/>
      <c r="CD76" s="10"/>
      <c r="CE76" s="10"/>
      <c r="CF76" s="11"/>
      <c r="CG76" s="9"/>
      <c r="CH76" s="10"/>
      <c r="CI76" s="10"/>
      <c r="CJ76" s="10"/>
      <c r="CK76" s="11"/>
      <c r="CL76" s="9"/>
      <c r="CM76" s="10"/>
      <c r="CN76" s="10"/>
      <c r="CO76" s="10"/>
      <c r="CP76" s="11"/>
      <c r="CQ76" s="9"/>
      <c r="CR76" s="10"/>
      <c r="CS76" s="10"/>
      <c r="CT76" s="10"/>
      <c r="CU76" s="11"/>
      <c r="CV76" s="9"/>
      <c r="CW76" s="10"/>
      <c r="CX76" s="10"/>
      <c r="CY76" s="10"/>
      <c r="CZ76" s="11"/>
      <c r="DA76" s="9"/>
      <c r="DB76" s="10"/>
      <c r="DC76" s="10"/>
      <c r="DD76" s="10"/>
      <c r="DE76" s="11"/>
      <c r="DF76" s="9"/>
      <c r="DG76" s="10"/>
      <c r="DH76" s="10"/>
      <c r="DI76" s="10"/>
      <c r="DJ76" s="11"/>
      <c r="DK76" s="9"/>
      <c r="DL76" s="10"/>
      <c r="DM76" s="10"/>
      <c r="DN76" s="10"/>
      <c r="DO76" s="11"/>
      <c r="DP76" s="9"/>
      <c r="DQ76" s="10"/>
      <c r="DR76" s="10"/>
      <c r="DS76" s="10"/>
      <c r="DT76" s="11"/>
      <c r="DU76" s="9"/>
      <c r="DV76" s="10"/>
      <c r="DW76" s="10"/>
      <c r="DX76" s="10"/>
      <c r="DY76" s="11"/>
      <c r="DZ76" s="9"/>
      <c r="EA76" s="10"/>
      <c r="EB76" s="10"/>
      <c r="EC76" s="10"/>
      <c r="ED76" s="11"/>
      <c r="EE76" s="9"/>
      <c r="EF76" s="10"/>
      <c r="EG76" s="10"/>
      <c r="EH76" s="10"/>
      <c r="EI76" s="11"/>
      <c r="EJ76" s="9"/>
      <c r="EK76" s="10"/>
      <c r="EL76" s="10"/>
      <c r="EM76" s="10"/>
      <c r="EN76" s="11"/>
      <c r="EO76" s="9"/>
      <c r="EP76" s="10"/>
      <c r="EQ76" s="10"/>
      <c r="ER76" s="10"/>
      <c r="ES76" s="11"/>
      <c r="ET76" s="9"/>
      <c r="EU76" s="10"/>
      <c r="EV76" s="10"/>
      <c r="EW76" s="10"/>
      <c r="EX76" s="11"/>
      <c r="EY76" s="9"/>
      <c r="EZ76" s="10"/>
      <c r="FA76" s="10"/>
      <c r="FB76" s="10"/>
      <c r="FC76" s="11"/>
      <c r="FD76" s="9"/>
      <c r="FE76" s="10"/>
      <c r="FF76" s="10"/>
      <c r="FG76" s="10"/>
      <c r="FH76" s="11"/>
      <c r="FI76" s="9"/>
      <c r="FJ76" s="10"/>
      <c r="FK76" s="10"/>
      <c r="FL76" s="10"/>
      <c r="FM76" s="11"/>
      <c r="FN76" s="9"/>
      <c r="FO76" s="10"/>
      <c r="FP76" s="10"/>
      <c r="FQ76" s="10"/>
      <c r="FR76" s="11"/>
      <c r="FS76" s="9"/>
      <c r="FT76" s="10"/>
      <c r="FU76" s="10"/>
      <c r="FV76" s="10"/>
      <c r="FW76" s="11"/>
      <c r="FX76" s="9"/>
      <c r="FY76" s="10"/>
      <c r="FZ76" s="10"/>
      <c r="GA76" s="10"/>
      <c r="GB76" s="11"/>
      <c r="GC76" s="9"/>
      <c r="GD76" s="10"/>
      <c r="GE76" s="10"/>
      <c r="GF76" s="10"/>
      <c r="GG76" s="11"/>
      <c r="GH76" s="9"/>
      <c r="GI76" s="10"/>
      <c r="GJ76" s="10"/>
      <c r="GK76" s="10"/>
      <c r="GL76" s="11"/>
      <c r="GM76" s="9"/>
      <c r="GN76" s="10"/>
      <c r="GO76" s="10"/>
      <c r="GP76" s="10"/>
      <c r="GQ76" s="11"/>
      <c r="GR76" s="9"/>
      <c r="GS76" s="10"/>
      <c r="GT76" s="10"/>
      <c r="GU76" s="10"/>
      <c r="GV76" s="11"/>
      <c r="GW76" s="9"/>
      <c r="GX76" s="10"/>
      <c r="GY76" s="10"/>
      <c r="GZ76" s="10"/>
      <c r="HA76" s="11"/>
      <c r="HB76" s="9"/>
      <c r="HC76" s="10"/>
      <c r="HD76" s="10"/>
      <c r="HE76" s="10"/>
      <c r="HF76" s="11"/>
      <c r="HG76" s="9"/>
      <c r="HH76" s="10"/>
      <c r="HI76" s="10"/>
      <c r="HJ76" s="10"/>
      <c r="HK76" s="11"/>
      <c r="HL76" s="9"/>
      <c r="HM76" s="10"/>
      <c r="HN76" s="10"/>
      <c r="HO76" s="10"/>
      <c r="HP76" s="11"/>
      <c r="HQ76" s="9"/>
      <c r="HR76" s="10"/>
      <c r="HS76" s="10"/>
      <c r="HT76" s="10"/>
      <c r="HU76" s="11"/>
      <c r="HV76" s="9"/>
      <c r="HW76" s="10"/>
      <c r="HX76" s="10"/>
      <c r="HY76" s="10"/>
      <c r="HZ76" s="11"/>
      <c r="IA76" s="9"/>
      <c r="IB76" s="10"/>
      <c r="IC76" s="10"/>
      <c r="ID76" s="10"/>
      <c r="IE76" s="11"/>
      <c r="IF76" s="9"/>
      <c r="IG76" s="10"/>
      <c r="IH76" s="10"/>
      <c r="II76" s="10"/>
      <c r="IJ76" s="11"/>
      <c r="IK76" s="9"/>
      <c r="IL76" s="10"/>
      <c r="IM76" s="10"/>
      <c r="IN76" s="10"/>
      <c r="IO76" s="11"/>
      <c r="IP76" s="9"/>
      <c r="IQ76" s="10"/>
      <c r="IR76" s="10"/>
      <c r="IS76" s="10"/>
      <c r="IT76" s="11"/>
      <c r="IU76" s="9"/>
      <c r="IV76" s="10"/>
      <c r="IW76" s="10"/>
      <c r="IX76" s="10"/>
      <c r="IY76" s="11"/>
      <c r="IZ76" s="9"/>
      <c r="JA76" s="10"/>
      <c r="JB76" s="10"/>
      <c r="JC76" s="10"/>
      <c r="JD76" s="11"/>
      <c r="JE76" s="9"/>
      <c r="JF76" s="10"/>
      <c r="JG76" s="10"/>
      <c r="JH76" s="10"/>
      <c r="JI76" s="11"/>
      <c r="JJ76" s="9"/>
      <c r="JK76" s="10"/>
      <c r="JL76" s="10"/>
      <c r="JM76" s="10"/>
      <c r="JN76" s="11"/>
      <c r="JO76" s="9"/>
      <c r="JP76" s="10"/>
      <c r="JQ76" s="10"/>
      <c r="JR76" s="10"/>
      <c r="JS76" s="11"/>
      <c r="JT76" s="9"/>
      <c r="JU76" s="10"/>
      <c r="JV76" s="10"/>
      <c r="JW76" s="10"/>
      <c r="JX76" s="11"/>
      <c r="JY76" s="9"/>
      <c r="JZ76" s="10"/>
      <c r="KA76" s="10"/>
      <c r="KB76" s="10"/>
      <c r="KC76" s="11"/>
      <c r="KD76" s="9"/>
      <c r="KE76" s="10"/>
      <c r="KF76" s="10"/>
      <c r="KG76" s="10"/>
      <c r="KH76" s="11"/>
      <c r="KI76" s="9"/>
      <c r="KJ76" s="10"/>
      <c r="KK76" s="10"/>
      <c r="KL76" s="10"/>
      <c r="KM76" s="11"/>
      <c r="KN76" s="9"/>
      <c r="KO76" s="10"/>
      <c r="KP76" s="10"/>
      <c r="KQ76" s="10"/>
      <c r="KR76" s="11"/>
      <c r="KS76" s="9"/>
      <c r="KT76" s="10"/>
      <c r="KU76" s="10"/>
      <c r="KV76" s="10"/>
      <c r="KW76" s="11"/>
      <c r="KX76" s="9"/>
      <c r="KY76" s="10"/>
      <c r="KZ76" s="10"/>
      <c r="LA76" s="10"/>
      <c r="LB76" s="11"/>
      <c r="LC76" s="9"/>
      <c r="LD76" s="10"/>
      <c r="LE76" s="10"/>
      <c r="LF76" s="10"/>
      <c r="LG76" s="11"/>
      <c r="LH76" s="9"/>
      <c r="LI76" s="10"/>
      <c r="LJ76" s="10"/>
      <c r="LK76" s="10"/>
      <c r="LL76" s="11"/>
      <c r="LM76" s="9"/>
      <c r="LN76" s="10"/>
      <c r="LO76" s="10"/>
      <c r="LP76" s="10"/>
      <c r="LQ76" s="11"/>
      <c r="LR76" s="9"/>
      <c r="LS76" s="10"/>
      <c r="LT76" s="10"/>
      <c r="LU76" s="10"/>
      <c r="LV76" s="11"/>
      <c r="LW76" s="9"/>
      <c r="LX76" s="10"/>
      <c r="LY76" s="10"/>
      <c r="LZ76" s="10"/>
      <c r="MA76" s="11"/>
      <c r="MB76" s="9"/>
      <c r="MC76" s="10"/>
      <c r="MD76" s="10"/>
      <c r="ME76" s="10"/>
      <c r="MF76" s="11"/>
      <c r="MG76" s="9"/>
      <c r="MH76" s="10"/>
      <c r="MI76" s="10"/>
      <c r="MJ76" s="10"/>
      <c r="MK76" s="11"/>
      <c r="ML76" s="9"/>
      <c r="MM76" s="10"/>
      <c r="MN76" s="10"/>
      <c r="MO76" s="10"/>
      <c r="MP76" s="11"/>
      <c r="MQ76" s="9"/>
      <c r="MR76" s="10"/>
      <c r="MS76" s="10"/>
      <c r="MT76" s="10"/>
      <c r="MU76" s="11"/>
      <c r="MV76" s="9"/>
      <c r="MW76" s="10"/>
      <c r="MX76" s="10"/>
      <c r="MY76" s="10"/>
      <c r="MZ76" s="11"/>
      <c r="NA76" s="9"/>
      <c r="NB76" s="10"/>
      <c r="NC76" s="10"/>
      <c r="ND76" s="10"/>
      <c r="NE76" s="11"/>
      <c r="NF76" s="9"/>
      <c r="NG76" s="10"/>
      <c r="NH76" s="10"/>
      <c r="NI76" s="10"/>
      <c r="NJ76" s="11"/>
      <c r="NK76" s="9"/>
      <c r="NL76" s="10"/>
      <c r="NM76" s="10"/>
      <c r="NN76" s="10"/>
      <c r="NO76" s="11"/>
      <c r="NP76" s="9"/>
      <c r="NQ76" s="10"/>
      <c r="NR76" s="10"/>
      <c r="NS76" s="10"/>
      <c r="NT76" s="11"/>
      <c r="NU76" s="9"/>
      <c r="NV76" s="10"/>
      <c r="NW76" s="10"/>
      <c r="NX76" s="10"/>
      <c r="NY76" s="11"/>
      <c r="NZ76" s="9"/>
      <c r="OA76" s="10"/>
      <c r="OB76" s="10"/>
      <c r="OC76" s="10"/>
      <c r="OD76" s="11"/>
      <c r="OE76" s="9"/>
      <c r="OF76" s="10"/>
      <c r="OG76" s="10"/>
      <c r="OH76" s="10"/>
      <c r="OI76" s="11"/>
      <c r="OJ76" s="9"/>
      <c r="OK76" s="10"/>
      <c r="OL76" s="10"/>
      <c r="OM76" s="10"/>
      <c r="ON76" s="11"/>
      <c r="OO76" s="9"/>
      <c r="OP76" s="10"/>
      <c r="OQ76" s="10"/>
      <c r="OR76" s="10"/>
      <c r="OS76" s="11"/>
      <c r="OT76" s="9"/>
      <c r="OU76" s="10"/>
      <c r="OV76" s="10"/>
      <c r="OW76" s="10"/>
      <c r="OX76" s="11"/>
      <c r="OY76" s="9"/>
      <c r="OZ76" s="10"/>
      <c r="PA76" s="10"/>
      <c r="PB76" s="10"/>
      <c r="PC76" s="11"/>
      <c r="PD76" s="9"/>
      <c r="PE76" s="10"/>
      <c r="PF76" s="10"/>
      <c r="PG76" s="10"/>
      <c r="PH76" s="11"/>
      <c r="PI76" s="9"/>
      <c r="PJ76" s="10"/>
      <c r="PK76" s="10"/>
      <c r="PL76" s="10"/>
      <c r="PM76" s="11"/>
      <c r="PN76" s="9"/>
      <c r="PO76" s="10"/>
      <c r="PP76" s="10"/>
      <c r="PQ76" s="10"/>
      <c r="PR76" s="11"/>
      <c r="PS76" s="9"/>
      <c r="PT76" s="10"/>
      <c r="PU76" s="10"/>
      <c r="PV76" s="10"/>
      <c r="PW76" s="11"/>
      <c r="PX76" s="9"/>
      <c r="PY76" s="10"/>
      <c r="PZ76" s="10"/>
      <c r="QA76" s="10"/>
      <c r="QB76" s="11"/>
      <c r="QC76" s="9"/>
      <c r="QD76" s="10"/>
      <c r="QE76" s="10"/>
      <c r="QF76" s="10"/>
      <c r="QG76" s="11"/>
      <c r="QH76" s="9"/>
      <c r="QI76" s="10"/>
      <c r="QJ76" s="10"/>
      <c r="QK76" s="10"/>
      <c r="QL76" s="11"/>
      <c r="QM76" s="9"/>
      <c r="QN76" s="10"/>
      <c r="QO76" s="10"/>
      <c r="QP76" s="10"/>
      <c r="QQ76" s="11"/>
      <c r="QR76" s="9"/>
      <c r="QS76" s="10"/>
      <c r="QT76" s="10"/>
      <c r="QU76" s="10"/>
      <c r="QV76" s="11"/>
      <c r="QW76" s="9"/>
      <c r="QX76" s="10"/>
      <c r="QY76" s="10"/>
      <c r="QZ76" s="10"/>
      <c r="RA76" s="11"/>
      <c r="RB76" s="9"/>
      <c r="RC76" s="10"/>
      <c r="RD76" s="10"/>
      <c r="RE76" s="10"/>
      <c r="RF76" s="11"/>
      <c r="RG76" s="9"/>
      <c r="RH76" s="10"/>
      <c r="RI76" s="10"/>
      <c r="RJ76" s="10"/>
      <c r="RK76" s="11"/>
      <c r="RL76" s="9"/>
      <c r="RM76" s="10"/>
      <c r="RN76" s="10"/>
      <c r="RO76" s="10"/>
      <c r="RP76" s="11"/>
      <c r="RQ76" s="9"/>
      <c r="RR76" s="10"/>
      <c r="RS76" s="10"/>
      <c r="RT76" s="10"/>
      <c r="RU76" s="11"/>
      <c r="RV76" s="9"/>
      <c r="RW76" s="10"/>
      <c r="RX76" s="10"/>
      <c r="RY76" s="10"/>
      <c r="RZ76" s="11"/>
      <c r="SA76" s="9"/>
      <c r="SB76" s="10"/>
      <c r="SC76" s="10"/>
      <c r="SD76" s="10"/>
      <c r="SE76" s="11"/>
      <c r="SF76" s="9"/>
      <c r="SG76" s="10"/>
      <c r="SH76" s="10"/>
      <c r="SI76" s="10"/>
      <c r="SJ76" s="11"/>
      <c r="SK76" s="9"/>
      <c r="SL76" s="10"/>
      <c r="SM76" s="10"/>
      <c r="SN76" s="10"/>
      <c r="SO76" s="11"/>
      <c r="SP76" s="9"/>
      <c r="SQ76" s="10"/>
      <c r="SR76" s="10"/>
      <c r="SS76" s="10"/>
      <c r="ST76" s="11"/>
      <c r="SU76" s="53"/>
      <c r="SV76" s="9"/>
      <c r="SW76" s="10"/>
      <c r="SX76" s="10"/>
      <c r="SY76" s="10"/>
      <c r="SZ76" s="11"/>
      <c r="TA76" s="53"/>
      <c r="TB76" s="9"/>
      <c r="TC76" s="10"/>
      <c r="TD76" s="10"/>
      <c r="TE76" s="10"/>
      <c r="TF76" s="11"/>
      <c r="TG76" s="53"/>
      <c r="TH76" s="9"/>
      <c r="TI76" s="10"/>
      <c r="TJ76" s="10"/>
      <c r="TK76" s="10"/>
      <c r="TL76" s="11"/>
      <c r="TM76" s="53"/>
      <c r="TN76" s="9"/>
      <c r="TO76" s="10"/>
      <c r="TP76" s="10"/>
      <c r="TQ76" s="10"/>
      <c r="TR76" s="11"/>
      <c r="TS76" s="53"/>
      <c r="TT76" s="9"/>
      <c r="TU76" s="10"/>
      <c r="TV76" s="10"/>
      <c r="TW76" s="10"/>
      <c r="TX76" s="11"/>
      <c r="TY76" s="53"/>
      <c r="TZ76" s="9"/>
      <c r="UA76" s="10"/>
      <c r="UB76" s="10"/>
      <c r="UC76" s="10"/>
      <c r="UD76" s="11"/>
      <c r="UE76" s="53"/>
      <c r="UF76" s="9"/>
      <c r="UG76" s="10"/>
      <c r="UH76" s="10"/>
      <c r="UI76" s="10"/>
      <c r="UJ76" s="11"/>
      <c r="UK76" s="53"/>
      <c r="UL76" s="9"/>
      <c r="UM76" s="10"/>
      <c r="UN76" s="10"/>
      <c r="UO76" s="10"/>
      <c r="UP76" s="11"/>
      <c r="UQ76" s="53"/>
      <c r="UR76" s="9"/>
      <c r="US76" s="10"/>
      <c r="UT76" s="10"/>
      <c r="UU76" s="10"/>
      <c r="UV76" s="11"/>
      <c r="UW76" s="53"/>
      <c r="UX76" s="9"/>
      <c r="UY76" s="10"/>
      <c r="UZ76" s="10"/>
      <c r="VA76" s="10"/>
      <c r="VB76" s="11"/>
      <c r="VC76" s="53"/>
      <c r="VD76" s="9"/>
      <c r="VE76" s="10"/>
      <c r="VF76" s="10"/>
      <c r="VG76" s="10"/>
      <c r="VH76" s="11"/>
      <c r="VI76" s="53"/>
      <c r="VJ76" s="9"/>
      <c r="VK76" s="10"/>
      <c r="VL76" s="10"/>
      <c r="VM76" s="10"/>
      <c r="VN76" s="11"/>
      <c r="VO76" s="53"/>
    </row>
    <row r="77" spans="2:587" s="25" customFormat="1" ht="9" thickBot="1" x14ac:dyDescent="0.2">
      <c r="G77" s="52"/>
      <c r="M77" s="52"/>
      <c r="S77" s="52"/>
      <c r="SU77" s="52"/>
      <c r="TA77" s="52"/>
      <c r="TG77" s="52"/>
      <c r="TM77" s="52"/>
      <c r="TS77" s="52"/>
      <c r="TY77" s="52"/>
      <c r="UE77" s="52"/>
      <c r="UK77" s="52"/>
      <c r="UQ77" s="52"/>
      <c r="UW77" s="52"/>
      <c r="VC77" s="52"/>
      <c r="VI77" s="52"/>
      <c r="VO77" s="52"/>
    </row>
    <row r="78" spans="2:587" ht="15.75" thickBot="1" x14ac:dyDescent="0.3">
      <c r="C78" s="176" t="s">
        <v>41</v>
      </c>
      <c r="D78" s="14"/>
      <c r="E78" s="15"/>
      <c r="F78" s="16"/>
      <c r="G78" s="53"/>
      <c r="H78" s="14"/>
      <c r="I78" s="15"/>
      <c r="J78" s="15"/>
      <c r="K78" s="15"/>
      <c r="L78" s="16"/>
      <c r="M78" s="53"/>
      <c r="N78" s="14"/>
      <c r="O78" s="15"/>
      <c r="P78" s="15"/>
      <c r="Q78" s="15"/>
      <c r="R78" s="16"/>
      <c r="S78" s="53"/>
      <c r="T78" s="14"/>
      <c r="U78" s="15"/>
      <c r="V78" s="15"/>
      <c r="W78" s="15"/>
      <c r="X78" s="16"/>
      <c r="Y78" s="14"/>
      <c r="Z78" s="15"/>
      <c r="AA78" s="15"/>
      <c r="AB78" s="15"/>
      <c r="AC78" s="16"/>
      <c r="AD78" s="14"/>
      <c r="AE78" s="15"/>
      <c r="AF78" s="15"/>
      <c r="AG78" s="15"/>
      <c r="AH78" s="16"/>
      <c r="AI78" s="14"/>
      <c r="AJ78" s="15"/>
      <c r="AK78" s="15"/>
      <c r="AL78" s="15"/>
      <c r="AM78" s="16"/>
      <c r="AN78" s="14"/>
      <c r="AO78" s="15"/>
      <c r="AP78" s="15"/>
      <c r="AQ78" s="15"/>
      <c r="AR78" s="16"/>
      <c r="AS78" s="14"/>
      <c r="AT78" s="15"/>
      <c r="AU78" s="15"/>
      <c r="AV78" s="15"/>
      <c r="AW78" s="16"/>
      <c r="AX78" s="14"/>
      <c r="AY78" s="15"/>
      <c r="AZ78" s="15"/>
      <c r="BA78" s="15"/>
      <c r="BB78" s="16"/>
      <c r="BC78" s="14"/>
      <c r="BD78" s="15"/>
      <c r="BE78" s="15"/>
      <c r="BF78" s="15"/>
      <c r="BG78" s="16"/>
      <c r="BH78" s="14"/>
      <c r="BI78" s="15"/>
      <c r="BJ78" s="15"/>
      <c r="BK78" s="15"/>
      <c r="BL78" s="16"/>
      <c r="BM78" s="14"/>
      <c r="BN78" s="15"/>
      <c r="BO78" s="15"/>
      <c r="BP78" s="15"/>
      <c r="BQ78" s="16"/>
      <c r="BR78" s="14"/>
      <c r="BS78" s="15"/>
      <c r="BT78" s="15"/>
      <c r="BU78" s="15"/>
      <c r="BV78" s="16"/>
      <c r="BW78" s="14"/>
      <c r="BX78" s="15"/>
      <c r="BY78" s="15"/>
      <c r="BZ78" s="15"/>
      <c r="CA78" s="16"/>
      <c r="CB78" s="14"/>
      <c r="CC78" s="15"/>
      <c r="CD78" s="15"/>
      <c r="CE78" s="15"/>
      <c r="CF78" s="16"/>
      <c r="CG78" s="14"/>
      <c r="CH78" s="15"/>
      <c r="CI78" s="15"/>
      <c r="CJ78" s="15"/>
      <c r="CK78" s="16"/>
      <c r="CL78" s="14"/>
      <c r="CM78" s="15"/>
      <c r="CN78" s="15"/>
      <c r="CO78" s="15"/>
      <c r="CP78" s="16"/>
      <c r="CQ78" s="14"/>
      <c r="CR78" s="15"/>
      <c r="CS78" s="15"/>
      <c r="CT78" s="15"/>
      <c r="CU78" s="16"/>
      <c r="CV78" s="14"/>
      <c r="CW78" s="15"/>
      <c r="CX78" s="15"/>
      <c r="CY78" s="15"/>
      <c r="CZ78" s="16"/>
      <c r="DA78" s="14"/>
      <c r="DB78" s="15"/>
      <c r="DC78" s="15"/>
      <c r="DD78" s="15"/>
      <c r="DE78" s="16"/>
      <c r="DF78" s="14"/>
      <c r="DG78" s="15"/>
      <c r="DH78" s="15"/>
      <c r="DI78" s="15"/>
      <c r="DJ78" s="16"/>
      <c r="DK78" s="14"/>
      <c r="DL78" s="15"/>
      <c r="DM78" s="15"/>
      <c r="DN78" s="15"/>
      <c r="DO78" s="16"/>
      <c r="DP78" s="14"/>
      <c r="DQ78" s="15"/>
      <c r="DR78" s="15"/>
      <c r="DS78" s="15"/>
      <c r="DT78" s="16"/>
      <c r="DU78" s="14"/>
      <c r="DV78" s="15"/>
      <c r="DW78" s="15"/>
      <c r="DX78" s="15"/>
      <c r="DY78" s="16"/>
      <c r="DZ78" s="14"/>
      <c r="EA78" s="15"/>
      <c r="EB78" s="15"/>
      <c r="EC78" s="15"/>
      <c r="ED78" s="16"/>
      <c r="EE78" s="14"/>
      <c r="EF78" s="15"/>
      <c r="EG78" s="15"/>
      <c r="EH78" s="15"/>
      <c r="EI78" s="16"/>
      <c r="EJ78" s="14"/>
      <c r="EK78" s="15"/>
      <c r="EL78" s="15"/>
      <c r="EM78" s="15"/>
      <c r="EN78" s="16"/>
      <c r="EO78" s="14"/>
      <c r="EP78" s="15"/>
      <c r="EQ78" s="15"/>
      <c r="ER78" s="15"/>
      <c r="ES78" s="16"/>
      <c r="ET78" s="14"/>
      <c r="EU78" s="15"/>
      <c r="EV78" s="15"/>
      <c r="EW78" s="15"/>
      <c r="EX78" s="16"/>
      <c r="EY78" s="14"/>
      <c r="EZ78" s="15"/>
      <c r="FA78" s="15"/>
      <c r="FB78" s="15"/>
      <c r="FC78" s="16"/>
      <c r="FD78" s="14"/>
      <c r="FE78" s="15"/>
      <c r="FF78" s="15"/>
      <c r="FG78" s="15"/>
      <c r="FH78" s="16"/>
      <c r="FI78" s="14"/>
      <c r="FJ78" s="15"/>
      <c r="FK78" s="15"/>
      <c r="FL78" s="15"/>
      <c r="FM78" s="16"/>
      <c r="FN78" s="14"/>
      <c r="FO78" s="15"/>
      <c r="FP78" s="15"/>
      <c r="FQ78" s="15"/>
      <c r="FR78" s="16"/>
      <c r="FS78" s="14"/>
      <c r="FT78" s="15"/>
      <c r="FU78" s="15"/>
      <c r="FV78" s="15"/>
      <c r="FW78" s="16"/>
      <c r="FX78" s="14"/>
      <c r="FY78" s="15"/>
      <c r="FZ78" s="15"/>
      <c r="GA78" s="15"/>
      <c r="GB78" s="16"/>
      <c r="GC78" s="14"/>
      <c r="GD78" s="15"/>
      <c r="GE78" s="15"/>
      <c r="GF78" s="15"/>
      <c r="GG78" s="16"/>
      <c r="GH78" s="14"/>
      <c r="GI78" s="15"/>
      <c r="GJ78" s="15"/>
      <c r="GK78" s="15"/>
      <c r="GL78" s="16"/>
      <c r="GM78" s="14"/>
      <c r="GN78" s="15"/>
      <c r="GO78" s="15"/>
      <c r="GP78" s="15"/>
      <c r="GQ78" s="16"/>
      <c r="GR78" s="14"/>
      <c r="GS78" s="15"/>
      <c r="GT78" s="15"/>
      <c r="GU78" s="15"/>
      <c r="GV78" s="16"/>
      <c r="GW78" s="14"/>
      <c r="GX78" s="15"/>
      <c r="GY78" s="15"/>
      <c r="GZ78" s="15"/>
      <c r="HA78" s="16"/>
      <c r="HB78" s="14"/>
      <c r="HC78" s="15"/>
      <c r="HD78" s="15"/>
      <c r="HE78" s="15"/>
      <c r="HF78" s="16"/>
      <c r="HG78" s="14"/>
      <c r="HH78" s="15"/>
      <c r="HI78" s="15"/>
      <c r="HJ78" s="15"/>
      <c r="HK78" s="16"/>
      <c r="HL78" s="14"/>
      <c r="HM78" s="15"/>
      <c r="HN78" s="15"/>
      <c r="HO78" s="15"/>
      <c r="HP78" s="16"/>
      <c r="HQ78" s="14"/>
      <c r="HR78" s="15"/>
      <c r="HS78" s="15"/>
      <c r="HT78" s="15"/>
      <c r="HU78" s="16"/>
      <c r="HV78" s="14"/>
      <c r="HW78" s="15"/>
      <c r="HX78" s="15"/>
      <c r="HY78" s="15"/>
      <c r="HZ78" s="16"/>
      <c r="IA78" s="14"/>
      <c r="IB78" s="15"/>
      <c r="IC78" s="15"/>
      <c r="ID78" s="15"/>
      <c r="IE78" s="16"/>
      <c r="IF78" s="14"/>
      <c r="IG78" s="15"/>
      <c r="IH78" s="15"/>
      <c r="II78" s="15"/>
      <c r="IJ78" s="16"/>
      <c r="IK78" s="14"/>
      <c r="IL78" s="15"/>
      <c r="IM78" s="15"/>
      <c r="IN78" s="15"/>
      <c r="IO78" s="16"/>
      <c r="IP78" s="14"/>
      <c r="IQ78" s="15"/>
      <c r="IR78" s="15"/>
      <c r="IS78" s="15"/>
      <c r="IT78" s="16"/>
      <c r="IU78" s="14"/>
      <c r="IV78" s="15"/>
      <c r="IW78" s="15"/>
      <c r="IX78" s="15"/>
      <c r="IY78" s="16"/>
      <c r="IZ78" s="14"/>
      <c r="JA78" s="15"/>
      <c r="JB78" s="15"/>
      <c r="JC78" s="15"/>
      <c r="JD78" s="16"/>
      <c r="JE78" s="14"/>
      <c r="JF78" s="15"/>
      <c r="JG78" s="15"/>
      <c r="JH78" s="15"/>
      <c r="JI78" s="16"/>
      <c r="JJ78" s="14"/>
      <c r="JK78" s="15"/>
      <c r="JL78" s="15"/>
      <c r="JM78" s="15"/>
      <c r="JN78" s="16"/>
      <c r="JO78" s="14"/>
      <c r="JP78" s="15"/>
      <c r="JQ78" s="15"/>
      <c r="JR78" s="15"/>
      <c r="JS78" s="16"/>
      <c r="JT78" s="14"/>
      <c r="JU78" s="15"/>
      <c r="JV78" s="15"/>
      <c r="JW78" s="15"/>
      <c r="JX78" s="16"/>
      <c r="JY78" s="14"/>
      <c r="JZ78" s="15"/>
      <c r="KA78" s="15"/>
      <c r="KB78" s="15"/>
      <c r="KC78" s="16"/>
      <c r="KD78" s="14"/>
      <c r="KE78" s="15"/>
      <c r="KF78" s="15"/>
      <c r="KG78" s="15"/>
      <c r="KH78" s="16"/>
      <c r="KI78" s="14"/>
      <c r="KJ78" s="15"/>
      <c r="KK78" s="15"/>
      <c r="KL78" s="15"/>
      <c r="KM78" s="16"/>
      <c r="KN78" s="14"/>
      <c r="KO78" s="15"/>
      <c r="KP78" s="15"/>
      <c r="KQ78" s="15"/>
      <c r="KR78" s="16"/>
      <c r="KS78" s="14"/>
      <c r="KT78" s="15"/>
      <c r="KU78" s="15"/>
      <c r="KV78" s="15"/>
      <c r="KW78" s="16"/>
      <c r="KX78" s="14"/>
      <c r="KY78" s="15"/>
      <c r="KZ78" s="15"/>
      <c r="LA78" s="15"/>
      <c r="LB78" s="16"/>
      <c r="LC78" s="14"/>
      <c r="LD78" s="15"/>
      <c r="LE78" s="15"/>
      <c r="LF78" s="15"/>
      <c r="LG78" s="16"/>
      <c r="LH78" s="14"/>
      <c r="LI78" s="15"/>
      <c r="LJ78" s="15"/>
      <c r="LK78" s="15"/>
      <c r="LL78" s="16"/>
      <c r="LM78" s="14"/>
      <c r="LN78" s="15"/>
      <c r="LO78" s="15"/>
      <c r="LP78" s="15"/>
      <c r="LQ78" s="16"/>
      <c r="LR78" s="14"/>
      <c r="LS78" s="15"/>
      <c r="LT78" s="15"/>
      <c r="LU78" s="15"/>
      <c r="LV78" s="16"/>
      <c r="LW78" s="14"/>
      <c r="LX78" s="15"/>
      <c r="LY78" s="15"/>
      <c r="LZ78" s="15"/>
      <c r="MA78" s="16"/>
      <c r="MB78" s="14"/>
      <c r="MC78" s="15"/>
      <c r="MD78" s="15"/>
      <c r="ME78" s="15"/>
      <c r="MF78" s="16"/>
      <c r="MG78" s="14"/>
      <c r="MH78" s="15"/>
      <c r="MI78" s="15"/>
      <c r="MJ78" s="15"/>
      <c r="MK78" s="16"/>
      <c r="ML78" s="14"/>
      <c r="MM78" s="15"/>
      <c r="MN78" s="15"/>
      <c r="MO78" s="15"/>
      <c r="MP78" s="16"/>
      <c r="MQ78" s="14"/>
      <c r="MR78" s="15"/>
      <c r="MS78" s="15"/>
      <c r="MT78" s="15"/>
      <c r="MU78" s="16"/>
      <c r="MV78" s="14"/>
      <c r="MW78" s="15"/>
      <c r="MX78" s="15"/>
      <c r="MY78" s="15"/>
      <c r="MZ78" s="16"/>
      <c r="NA78" s="14"/>
      <c r="NB78" s="15"/>
      <c r="NC78" s="15"/>
      <c r="ND78" s="15"/>
      <c r="NE78" s="16"/>
      <c r="NF78" s="14"/>
      <c r="NG78" s="15"/>
      <c r="NH78" s="15"/>
      <c r="NI78" s="15"/>
      <c r="NJ78" s="16"/>
      <c r="NK78" s="14"/>
      <c r="NL78" s="15"/>
      <c r="NM78" s="15"/>
      <c r="NN78" s="15"/>
      <c r="NO78" s="16"/>
      <c r="NP78" s="14"/>
      <c r="NQ78" s="15"/>
      <c r="NR78" s="15"/>
      <c r="NS78" s="15"/>
      <c r="NT78" s="16"/>
      <c r="NU78" s="14"/>
      <c r="NV78" s="15"/>
      <c r="NW78" s="15"/>
      <c r="NX78" s="15"/>
      <c r="NY78" s="16"/>
      <c r="NZ78" s="14"/>
      <c r="OA78" s="15"/>
      <c r="OB78" s="15"/>
      <c r="OC78" s="15"/>
      <c r="OD78" s="16"/>
      <c r="OE78" s="14"/>
      <c r="OF78" s="15"/>
      <c r="OG78" s="15"/>
      <c r="OH78" s="15"/>
      <c r="OI78" s="16"/>
      <c r="OJ78" s="14"/>
      <c r="OK78" s="15"/>
      <c r="OL78" s="15"/>
      <c r="OM78" s="15"/>
      <c r="ON78" s="16"/>
      <c r="OO78" s="14"/>
      <c r="OP78" s="15"/>
      <c r="OQ78" s="15"/>
      <c r="OR78" s="15"/>
      <c r="OS78" s="16"/>
      <c r="OT78" s="14"/>
      <c r="OU78" s="15"/>
      <c r="OV78" s="15"/>
      <c r="OW78" s="15"/>
      <c r="OX78" s="16"/>
      <c r="OY78" s="14"/>
      <c r="OZ78" s="15"/>
      <c r="PA78" s="15"/>
      <c r="PB78" s="15"/>
      <c r="PC78" s="16"/>
      <c r="PD78" s="14"/>
      <c r="PE78" s="15"/>
      <c r="PF78" s="15"/>
      <c r="PG78" s="15"/>
      <c r="PH78" s="16"/>
      <c r="PI78" s="14"/>
      <c r="PJ78" s="15"/>
      <c r="PK78" s="15"/>
      <c r="PL78" s="15"/>
      <c r="PM78" s="16"/>
      <c r="PN78" s="14"/>
      <c r="PO78" s="15"/>
      <c r="PP78" s="15"/>
      <c r="PQ78" s="15"/>
      <c r="PR78" s="16"/>
      <c r="PS78" s="14"/>
      <c r="PT78" s="15"/>
      <c r="PU78" s="15"/>
      <c r="PV78" s="15"/>
      <c r="PW78" s="16"/>
      <c r="PX78" s="14"/>
      <c r="PY78" s="15"/>
      <c r="PZ78" s="15"/>
      <c r="QA78" s="15"/>
      <c r="QB78" s="16"/>
      <c r="QC78" s="14"/>
      <c r="QD78" s="15"/>
      <c r="QE78" s="15"/>
      <c r="QF78" s="15"/>
      <c r="QG78" s="16"/>
      <c r="QH78" s="14"/>
      <c r="QI78" s="15"/>
      <c r="QJ78" s="15"/>
      <c r="QK78" s="15"/>
      <c r="QL78" s="16"/>
      <c r="QM78" s="14"/>
      <c r="QN78" s="15"/>
      <c r="QO78" s="15"/>
      <c r="QP78" s="15"/>
      <c r="QQ78" s="16"/>
      <c r="QR78" s="14"/>
      <c r="QS78" s="15"/>
      <c r="QT78" s="15"/>
      <c r="QU78" s="15"/>
      <c r="QV78" s="16"/>
      <c r="QW78" s="14"/>
      <c r="QX78" s="15"/>
      <c r="QY78" s="15"/>
      <c r="QZ78" s="15"/>
      <c r="RA78" s="16"/>
      <c r="RB78" s="14"/>
      <c r="RC78" s="15"/>
      <c r="RD78" s="15"/>
      <c r="RE78" s="15"/>
      <c r="RF78" s="16"/>
      <c r="RG78" s="14"/>
      <c r="RH78" s="15"/>
      <c r="RI78" s="15"/>
      <c r="RJ78" s="15"/>
      <c r="RK78" s="16"/>
      <c r="RL78" s="14"/>
      <c r="RM78" s="15"/>
      <c r="RN78" s="15"/>
      <c r="RO78" s="15"/>
      <c r="RP78" s="16"/>
      <c r="RQ78" s="14"/>
      <c r="RR78" s="15"/>
      <c r="RS78" s="15"/>
      <c r="RT78" s="15"/>
      <c r="RU78" s="16"/>
      <c r="RV78" s="14"/>
      <c r="RW78" s="15"/>
      <c r="RX78" s="15"/>
      <c r="RY78" s="15"/>
      <c r="RZ78" s="16"/>
      <c r="SA78" s="14"/>
      <c r="SB78" s="15"/>
      <c r="SC78" s="15"/>
      <c r="SD78" s="15"/>
      <c r="SE78" s="16"/>
      <c r="SF78" s="14"/>
      <c r="SG78" s="15"/>
      <c r="SH78" s="15"/>
      <c r="SI78" s="15"/>
      <c r="SJ78" s="16"/>
      <c r="SK78" s="14"/>
      <c r="SL78" s="15"/>
      <c r="SM78" s="15"/>
      <c r="SN78" s="15"/>
      <c r="SO78" s="16"/>
      <c r="SP78" s="14"/>
      <c r="SQ78" s="15"/>
      <c r="SR78" s="15"/>
      <c r="SS78" s="15"/>
      <c r="ST78" s="16"/>
      <c r="SU78" s="53"/>
      <c r="SV78" s="14"/>
      <c r="SW78" s="15"/>
      <c r="SX78" s="15"/>
      <c r="SY78" s="15"/>
      <c r="SZ78" s="16"/>
      <c r="TA78" s="53"/>
      <c r="TB78" s="14"/>
      <c r="TC78" s="15"/>
      <c r="TD78" s="15"/>
      <c r="TE78" s="15"/>
      <c r="TF78" s="16"/>
      <c r="TG78" s="53"/>
      <c r="TH78" s="14"/>
      <c r="TI78" s="15"/>
      <c r="TJ78" s="15"/>
      <c r="TK78" s="15"/>
      <c r="TL78" s="16"/>
      <c r="TM78" s="53"/>
      <c r="TN78" s="14"/>
      <c r="TO78" s="15"/>
      <c r="TP78" s="15"/>
      <c r="TQ78" s="15"/>
      <c r="TR78" s="16"/>
      <c r="TS78" s="53"/>
      <c r="TT78" s="14"/>
      <c r="TU78" s="15"/>
      <c r="TV78" s="15"/>
      <c r="TW78" s="15"/>
      <c r="TX78" s="16"/>
      <c r="TY78" s="53"/>
      <c r="TZ78" s="14"/>
      <c r="UA78" s="15"/>
      <c r="UB78" s="15"/>
      <c r="UC78" s="15"/>
      <c r="UD78" s="16"/>
      <c r="UE78" s="53"/>
      <c r="UF78" s="14"/>
      <c r="UG78" s="15"/>
      <c r="UH78" s="15"/>
      <c r="UI78" s="15"/>
      <c r="UJ78" s="16"/>
      <c r="UK78" s="53"/>
      <c r="UL78" s="14"/>
      <c r="UM78" s="15"/>
      <c r="UN78" s="15"/>
      <c r="UO78" s="15"/>
      <c r="UP78" s="16"/>
      <c r="UQ78" s="53"/>
      <c r="UR78" s="14"/>
      <c r="US78" s="15"/>
      <c r="UT78" s="15"/>
      <c r="UU78" s="15"/>
      <c r="UV78" s="16"/>
      <c r="UW78" s="53"/>
      <c r="UX78" s="14"/>
      <c r="UY78" s="15"/>
      <c r="UZ78" s="15"/>
      <c r="VA78" s="15"/>
      <c r="VB78" s="16"/>
      <c r="VC78" s="53"/>
      <c r="VD78" s="14"/>
      <c r="VE78" s="15"/>
      <c r="VF78" s="15"/>
      <c r="VG78" s="15"/>
      <c r="VH78" s="16"/>
      <c r="VI78" s="53"/>
      <c r="VJ78" s="14"/>
      <c r="VK78" s="15"/>
      <c r="VL78" s="15"/>
      <c r="VM78" s="15"/>
      <c r="VN78" s="16"/>
      <c r="VO78" s="53"/>
    </row>
    <row r="79" spans="2:587" x14ac:dyDescent="0.2">
      <c r="C79" s="183"/>
      <c r="D79" s="24"/>
      <c r="E79" s="20"/>
      <c r="F79" s="21"/>
      <c r="G79" s="53"/>
      <c r="H79" s="7"/>
      <c r="I79" s="2"/>
      <c r="J79" s="111"/>
      <c r="K79" s="111"/>
      <c r="L79" s="8"/>
      <c r="M79" s="53"/>
      <c r="N79" s="7"/>
      <c r="O79" s="2"/>
      <c r="P79" s="111"/>
      <c r="Q79" s="111"/>
      <c r="R79" s="8"/>
      <c r="S79" s="53"/>
      <c r="T79" s="7"/>
      <c r="U79" s="2"/>
      <c r="V79" s="111"/>
      <c r="W79" s="111"/>
      <c r="X79" s="8"/>
      <c r="Y79" s="7"/>
      <c r="Z79" s="2"/>
      <c r="AA79" s="111"/>
      <c r="AB79" s="111"/>
      <c r="AC79" s="8"/>
      <c r="AD79" s="7"/>
      <c r="AE79" s="2"/>
      <c r="AF79" s="111"/>
      <c r="AG79" s="111"/>
      <c r="AH79" s="8"/>
      <c r="AI79" s="7"/>
      <c r="AJ79" s="2"/>
      <c r="AK79" s="111"/>
      <c r="AL79" s="111"/>
      <c r="AM79" s="8"/>
      <c r="AN79" s="7"/>
      <c r="AO79" s="2"/>
      <c r="AP79" s="111"/>
      <c r="AQ79" s="111"/>
      <c r="AR79" s="8"/>
      <c r="AS79" s="7"/>
      <c r="AT79" s="2"/>
      <c r="AU79" s="111"/>
      <c r="AV79" s="111"/>
      <c r="AW79" s="8"/>
      <c r="AX79" s="7"/>
      <c r="AY79" s="2"/>
      <c r="AZ79" s="111"/>
      <c r="BA79" s="111"/>
      <c r="BB79" s="8"/>
      <c r="BC79" s="7"/>
      <c r="BD79" s="2"/>
      <c r="BE79" s="111"/>
      <c r="BF79" s="111"/>
      <c r="BG79" s="8"/>
      <c r="BH79" s="7"/>
      <c r="BI79" s="2"/>
      <c r="BJ79" s="111"/>
      <c r="BK79" s="111"/>
      <c r="BL79" s="8"/>
      <c r="BM79" s="7"/>
      <c r="BN79" s="2"/>
      <c r="BO79" s="111"/>
      <c r="BP79" s="111"/>
      <c r="BQ79" s="8"/>
      <c r="BR79" s="7"/>
      <c r="BS79" s="2"/>
      <c r="BT79" s="111"/>
      <c r="BU79" s="111"/>
      <c r="BV79" s="8"/>
      <c r="BW79" s="7"/>
      <c r="BX79" s="2"/>
      <c r="BY79" s="111"/>
      <c r="BZ79" s="111"/>
      <c r="CA79" s="8"/>
      <c r="CB79" s="7"/>
      <c r="CC79" s="2"/>
      <c r="CD79" s="111"/>
      <c r="CE79" s="111"/>
      <c r="CF79" s="8"/>
      <c r="CG79" s="7"/>
      <c r="CH79" s="2"/>
      <c r="CI79" s="111"/>
      <c r="CJ79" s="111"/>
      <c r="CK79" s="8"/>
      <c r="CL79" s="7"/>
      <c r="CM79" s="2"/>
      <c r="CN79" s="111"/>
      <c r="CO79" s="111"/>
      <c r="CP79" s="8"/>
      <c r="CQ79" s="7"/>
      <c r="CR79" s="2"/>
      <c r="CS79" s="111"/>
      <c r="CT79" s="111"/>
      <c r="CU79" s="8"/>
      <c r="CV79" s="7"/>
      <c r="CW79" s="2"/>
      <c r="CX79" s="111"/>
      <c r="CY79" s="111"/>
      <c r="CZ79" s="8"/>
      <c r="DA79" s="7"/>
      <c r="DB79" s="2"/>
      <c r="DC79" s="111"/>
      <c r="DD79" s="111"/>
      <c r="DE79" s="8"/>
      <c r="DF79" s="7"/>
      <c r="DG79" s="2"/>
      <c r="DH79" s="111"/>
      <c r="DI79" s="111"/>
      <c r="DJ79" s="8"/>
      <c r="DK79" s="7"/>
      <c r="DL79" s="2"/>
      <c r="DM79" s="111"/>
      <c r="DN79" s="111"/>
      <c r="DO79" s="8"/>
      <c r="DP79" s="7"/>
      <c r="DQ79" s="2"/>
      <c r="DR79" s="111"/>
      <c r="DS79" s="111"/>
      <c r="DT79" s="8"/>
      <c r="DU79" s="7"/>
      <c r="DV79" s="2"/>
      <c r="DW79" s="111"/>
      <c r="DX79" s="111"/>
      <c r="DY79" s="8"/>
      <c r="DZ79" s="7"/>
      <c r="EA79" s="2"/>
      <c r="EB79" s="111"/>
      <c r="EC79" s="111"/>
      <c r="ED79" s="8"/>
      <c r="EE79" s="7"/>
      <c r="EF79" s="2"/>
      <c r="EG79" s="111"/>
      <c r="EH79" s="111"/>
      <c r="EI79" s="8"/>
      <c r="EJ79" s="7"/>
      <c r="EK79" s="2"/>
      <c r="EL79" s="111"/>
      <c r="EM79" s="111"/>
      <c r="EN79" s="8"/>
      <c r="EO79" s="7"/>
      <c r="EP79" s="2"/>
      <c r="EQ79" s="111"/>
      <c r="ER79" s="111"/>
      <c r="ES79" s="8"/>
      <c r="ET79" s="7"/>
      <c r="EU79" s="2"/>
      <c r="EV79" s="111"/>
      <c r="EW79" s="111"/>
      <c r="EX79" s="8"/>
      <c r="EY79" s="7"/>
      <c r="EZ79" s="2"/>
      <c r="FA79" s="111"/>
      <c r="FB79" s="111"/>
      <c r="FC79" s="8"/>
      <c r="FD79" s="7"/>
      <c r="FE79" s="2"/>
      <c r="FF79" s="111"/>
      <c r="FG79" s="111"/>
      <c r="FH79" s="8"/>
      <c r="FI79" s="7"/>
      <c r="FJ79" s="2"/>
      <c r="FK79" s="111"/>
      <c r="FL79" s="111"/>
      <c r="FM79" s="8"/>
      <c r="FN79" s="7"/>
      <c r="FO79" s="2"/>
      <c r="FP79" s="111"/>
      <c r="FQ79" s="111"/>
      <c r="FR79" s="8"/>
      <c r="FS79" s="7"/>
      <c r="FT79" s="2"/>
      <c r="FU79" s="111"/>
      <c r="FV79" s="111"/>
      <c r="FW79" s="8"/>
      <c r="FX79" s="7"/>
      <c r="FY79" s="2"/>
      <c r="FZ79" s="111"/>
      <c r="GA79" s="111"/>
      <c r="GB79" s="8"/>
      <c r="GC79" s="7"/>
      <c r="GD79" s="2"/>
      <c r="GE79" s="111"/>
      <c r="GF79" s="111"/>
      <c r="GG79" s="8"/>
      <c r="GH79" s="7"/>
      <c r="GI79" s="2"/>
      <c r="GJ79" s="111"/>
      <c r="GK79" s="111"/>
      <c r="GL79" s="8"/>
      <c r="GM79" s="7"/>
      <c r="GN79" s="2"/>
      <c r="GO79" s="111"/>
      <c r="GP79" s="111"/>
      <c r="GQ79" s="8"/>
      <c r="GR79" s="7"/>
      <c r="GS79" s="2"/>
      <c r="GT79" s="111"/>
      <c r="GU79" s="111"/>
      <c r="GV79" s="8"/>
      <c r="GW79" s="7"/>
      <c r="GX79" s="2"/>
      <c r="GY79" s="111"/>
      <c r="GZ79" s="111"/>
      <c r="HA79" s="8"/>
      <c r="HB79" s="7"/>
      <c r="HC79" s="2"/>
      <c r="HD79" s="111"/>
      <c r="HE79" s="111"/>
      <c r="HF79" s="8"/>
      <c r="HG79" s="7"/>
      <c r="HH79" s="2"/>
      <c r="HI79" s="111"/>
      <c r="HJ79" s="111"/>
      <c r="HK79" s="8"/>
      <c r="HL79" s="7"/>
      <c r="HM79" s="2"/>
      <c r="HN79" s="111"/>
      <c r="HO79" s="111"/>
      <c r="HP79" s="8"/>
      <c r="HQ79" s="7"/>
      <c r="HR79" s="2"/>
      <c r="HS79" s="111"/>
      <c r="HT79" s="111"/>
      <c r="HU79" s="8"/>
      <c r="HV79" s="7"/>
      <c r="HW79" s="2"/>
      <c r="HX79" s="111"/>
      <c r="HY79" s="111"/>
      <c r="HZ79" s="8"/>
      <c r="IA79" s="7"/>
      <c r="IB79" s="2"/>
      <c r="IC79" s="111"/>
      <c r="ID79" s="111"/>
      <c r="IE79" s="8"/>
      <c r="IF79" s="7"/>
      <c r="IG79" s="2"/>
      <c r="IH79" s="111"/>
      <c r="II79" s="111"/>
      <c r="IJ79" s="8"/>
      <c r="IK79" s="7"/>
      <c r="IL79" s="2"/>
      <c r="IM79" s="111"/>
      <c r="IN79" s="111"/>
      <c r="IO79" s="8"/>
      <c r="IP79" s="7"/>
      <c r="IQ79" s="2"/>
      <c r="IR79" s="111"/>
      <c r="IS79" s="111"/>
      <c r="IT79" s="8"/>
      <c r="IU79" s="7"/>
      <c r="IV79" s="2"/>
      <c r="IW79" s="111"/>
      <c r="IX79" s="111"/>
      <c r="IY79" s="8"/>
      <c r="IZ79" s="7"/>
      <c r="JA79" s="2"/>
      <c r="JB79" s="111"/>
      <c r="JC79" s="111"/>
      <c r="JD79" s="8"/>
      <c r="JE79" s="7"/>
      <c r="JF79" s="2"/>
      <c r="JG79" s="111"/>
      <c r="JH79" s="111"/>
      <c r="JI79" s="8"/>
      <c r="JJ79" s="7"/>
      <c r="JK79" s="2"/>
      <c r="JL79" s="111"/>
      <c r="JM79" s="111"/>
      <c r="JN79" s="8"/>
      <c r="JO79" s="7"/>
      <c r="JP79" s="2"/>
      <c r="JQ79" s="111"/>
      <c r="JR79" s="111"/>
      <c r="JS79" s="8"/>
      <c r="JT79" s="7"/>
      <c r="JU79" s="2"/>
      <c r="JV79" s="111"/>
      <c r="JW79" s="111"/>
      <c r="JX79" s="8"/>
      <c r="JY79" s="7"/>
      <c r="JZ79" s="2"/>
      <c r="KA79" s="111"/>
      <c r="KB79" s="111"/>
      <c r="KC79" s="8"/>
      <c r="KD79" s="7"/>
      <c r="KE79" s="2"/>
      <c r="KF79" s="111"/>
      <c r="KG79" s="111"/>
      <c r="KH79" s="8"/>
      <c r="KI79" s="7"/>
      <c r="KJ79" s="2"/>
      <c r="KK79" s="111"/>
      <c r="KL79" s="111"/>
      <c r="KM79" s="8"/>
      <c r="KN79" s="7"/>
      <c r="KO79" s="2"/>
      <c r="KP79" s="111"/>
      <c r="KQ79" s="111"/>
      <c r="KR79" s="8"/>
      <c r="KS79" s="7"/>
      <c r="KT79" s="2"/>
      <c r="KU79" s="111"/>
      <c r="KV79" s="111"/>
      <c r="KW79" s="8"/>
      <c r="KX79" s="7"/>
      <c r="KY79" s="2"/>
      <c r="KZ79" s="111"/>
      <c r="LA79" s="111"/>
      <c r="LB79" s="8"/>
      <c r="LC79" s="7"/>
      <c r="LD79" s="2"/>
      <c r="LE79" s="111"/>
      <c r="LF79" s="111"/>
      <c r="LG79" s="8"/>
      <c r="LH79" s="7"/>
      <c r="LI79" s="2"/>
      <c r="LJ79" s="111"/>
      <c r="LK79" s="111"/>
      <c r="LL79" s="8"/>
      <c r="LM79" s="7"/>
      <c r="LN79" s="2"/>
      <c r="LO79" s="111"/>
      <c r="LP79" s="111"/>
      <c r="LQ79" s="8"/>
      <c r="LR79" s="7"/>
      <c r="LS79" s="2"/>
      <c r="LT79" s="111"/>
      <c r="LU79" s="111"/>
      <c r="LV79" s="8"/>
      <c r="LW79" s="7"/>
      <c r="LX79" s="2"/>
      <c r="LY79" s="111"/>
      <c r="LZ79" s="111"/>
      <c r="MA79" s="8"/>
      <c r="MB79" s="7"/>
      <c r="MC79" s="2"/>
      <c r="MD79" s="111"/>
      <c r="ME79" s="111"/>
      <c r="MF79" s="8"/>
      <c r="MG79" s="7"/>
      <c r="MH79" s="2"/>
      <c r="MI79" s="111"/>
      <c r="MJ79" s="111"/>
      <c r="MK79" s="8"/>
      <c r="ML79" s="7"/>
      <c r="MM79" s="2"/>
      <c r="MN79" s="111"/>
      <c r="MO79" s="111"/>
      <c r="MP79" s="8"/>
      <c r="MQ79" s="7"/>
      <c r="MR79" s="2"/>
      <c r="MS79" s="111"/>
      <c r="MT79" s="111"/>
      <c r="MU79" s="8"/>
      <c r="MV79" s="7"/>
      <c r="MW79" s="2"/>
      <c r="MX79" s="111"/>
      <c r="MY79" s="111"/>
      <c r="MZ79" s="8"/>
      <c r="NA79" s="7"/>
      <c r="NB79" s="2"/>
      <c r="NC79" s="111"/>
      <c r="ND79" s="111"/>
      <c r="NE79" s="8"/>
      <c r="NF79" s="7"/>
      <c r="NG79" s="2"/>
      <c r="NH79" s="111"/>
      <c r="NI79" s="111"/>
      <c r="NJ79" s="8"/>
      <c r="NK79" s="7"/>
      <c r="NL79" s="2"/>
      <c r="NM79" s="111"/>
      <c r="NN79" s="111"/>
      <c r="NO79" s="8"/>
      <c r="NP79" s="7"/>
      <c r="NQ79" s="2"/>
      <c r="NR79" s="111"/>
      <c r="NS79" s="111"/>
      <c r="NT79" s="8"/>
      <c r="NU79" s="7"/>
      <c r="NV79" s="2"/>
      <c r="NW79" s="111"/>
      <c r="NX79" s="111"/>
      <c r="NY79" s="8"/>
      <c r="NZ79" s="7"/>
      <c r="OA79" s="2"/>
      <c r="OB79" s="111"/>
      <c r="OC79" s="111"/>
      <c r="OD79" s="8"/>
      <c r="OE79" s="7"/>
      <c r="OF79" s="2"/>
      <c r="OG79" s="111"/>
      <c r="OH79" s="111"/>
      <c r="OI79" s="8"/>
      <c r="OJ79" s="7"/>
      <c r="OK79" s="2"/>
      <c r="OL79" s="111"/>
      <c r="OM79" s="111"/>
      <c r="ON79" s="8"/>
      <c r="OO79" s="7"/>
      <c r="OP79" s="2"/>
      <c r="OQ79" s="111"/>
      <c r="OR79" s="111"/>
      <c r="OS79" s="8"/>
      <c r="OT79" s="7"/>
      <c r="OU79" s="2"/>
      <c r="OV79" s="111"/>
      <c r="OW79" s="111"/>
      <c r="OX79" s="8"/>
      <c r="OY79" s="7"/>
      <c r="OZ79" s="2"/>
      <c r="PA79" s="111"/>
      <c r="PB79" s="111"/>
      <c r="PC79" s="8"/>
      <c r="PD79" s="7"/>
      <c r="PE79" s="2"/>
      <c r="PF79" s="111"/>
      <c r="PG79" s="111"/>
      <c r="PH79" s="8"/>
      <c r="PI79" s="7"/>
      <c r="PJ79" s="2"/>
      <c r="PK79" s="111"/>
      <c r="PL79" s="111"/>
      <c r="PM79" s="8"/>
      <c r="PN79" s="7"/>
      <c r="PO79" s="2"/>
      <c r="PP79" s="111"/>
      <c r="PQ79" s="111"/>
      <c r="PR79" s="8"/>
      <c r="PS79" s="7"/>
      <c r="PT79" s="2"/>
      <c r="PU79" s="111"/>
      <c r="PV79" s="111"/>
      <c r="PW79" s="8"/>
      <c r="PX79" s="7"/>
      <c r="PY79" s="2"/>
      <c r="PZ79" s="111"/>
      <c r="QA79" s="111"/>
      <c r="QB79" s="8"/>
      <c r="QC79" s="7"/>
      <c r="QD79" s="2"/>
      <c r="QE79" s="111"/>
      <c r="QF79" s="111"/>
      <c r="QG79" s="8"/>
      <c r="QH79" s="7"/>
      <c r="QI79" s="2"/>
      <c r="QJ79" s="111"/>
      <c r="QK79" s="111"/>
      <c r="QL79" s="8"/>
      <c r="QM79" s="7"/>
      <c r="QN79" s="2"/>
      <c r="QO79" s="111"/>
      <c r="QP79" s="111"/>
      <c r="QQ79" s="8"/>
      <c r="QR79" s="7"/>
      <c r="QS79" s="2"/>
      <c r="QT79" s="111"/>
      <c r="QU79" s="111"/>
      <c r="QV79" s="8"/>
      <c r="QW79" s="7"/>
      <c r="QX79" s="2"/>
      <c r="QY79" s="111"/>
      <c r="QZ79" s="111"/>
      <c r="RA79" s="8"/>
      <c r="RB79" s="7"/>
      <c r="RC79" s="2"/>
      <c r="RD79" s="111"/>
      <c r="RE79" s="111"/>
      <c r="RF79" s="8"/>
      <c r="RG79" s="7"/>
      <c r="RH79" s="2"/>
      <c r="RI79" s="111"/>
      <c r="RJ79" s="111"/>
      <c r="RK79" s="8"/>
      <c r="RL79" s="7"/>
      <c r="RM79" s="2"/>
      <c r="RN79" s="111"/>
      <c r="RO79" s="111"/>
      <c r="RP79" s="8"/>
      <c r="RQ79" s="7"/>
      <c r="RR79" s="2"/>
      <c r="RS79" s="111"/>
      <c r="RT79" s="111"/>
      <c r="RU79" s="8"/>
      <c r="RV79" s="7"/>
      <c r="RW79" s="2"/>
      <c r="RX79" s="111"/>
      <c r="RY79" s="111"/>
      <c r="RZ79" s="8"/>
      <c r="SA79" s="7"/>
      <c r="SB79" s="2"/>
      <c r="SC79" s="111"/>
      <c r="SD79" s="111"/>
      <c r="SE79" s="8"/>
      <c r="SF79" s="7"/>
      <c r="SG79" s="2"/>
      <c r="SH79" s="111"/>
      <c r="SI79" s="111"/>
      <c r="SJ79" s="8"/>
      <c r="SK79" s="7"/>
      <c r="SL79" s="2"/>
      <c r="SM79" s="111"/>
      <c r="SN79" s="111"/>
      <c r="SO79" s="8"/>
      <c r="SP79" s="7"/>
      <c r="SQ79" s="2"/>
      <c r="SR79" s="111"/>
      <c r="SS79" s="111"/>
      <c r="ST79" s="8"/>
      <c r="SU79" s="53"/>
      <c r="SV79" s="7"/>
      <c r="SW79" s="2"/>
      <c r="SX79" s="111"/>
      <c r="SY79" s="111"/>
      <c r="SZ79" s="8"/>
      <c r="TA79" s="53"/>
      <c r="TB79" s="7"/>
      <c r="TC79" s="2"/>
      <c r="TD79" s="111"/>
      <c r="TE79" s="111"/>
      <c r="TF79" s="8"/>
      <c r="TG79" s="53"/>
      <c r="TH79" s="7"/>
      <c r="TI79" s="2"/>
      <c r="TJ79" s="111"/>
      <c r="TK79" s="111"/>
      <c r="TL79" s="8"/>
      <c r="TM79" s="53"/>
      <c r="TN79" s="7"/>
      <c r="TO79" s="2"/>
      <c r="TP79" s="111"/>
      <c r="TQ79" s="111"/>
      <c r="TR79" s="8"/>
      <c r="TS79" s="53"/>
      <c r="TT79" s="7"/>
      <c r="TU79" s="2"/>
      <c r="TV79" s="111"/>
      <c r="TW79" s="111"/>
      <c r="TX79" s="8"/>
      <c r="TY79" s="53"/>
      <c r="TZ79" s="7"/>
      <c r="UA79" s="2"/>
      <c r="UB79" s="111"/>
      <c r="UC79" s="111"/>
      <c r="UD79" s="8"/>
      <c r="UE79" s="53"/>
      <c r="UF79" s="7"/>
      <c r="UG79" s="2"/>
      <c r="UH79" s="111"/>
      <c r="UI79" s="111"/>
      <c r="UJ79" s="8"/>
      <c r="UK79" s="53"/>
      <c r="UL79" s="7"/>
      <c r="UM79" s="2"/>
      <c r="UN79" s="111"/>
      <c r="UO79" s="111"/>
      <c r="UP79" s="8"/>
      <c r="UQ79" s="53"/>
      <c r="UR79" s="7"/>
      <c r="US79" s="2"/>
      <c r="UT79" s="111"/>
      <c r="UU79" s="111"/>
      <c r="UV79" s="8"/>
      <c r="UW79" s="53"/>
      <c r="UX79" s="7"/>
      <c r="UY79" s="2"/>
      <c r="UZ79" s="111"/>
      <c r="VA79" s="111"/>
      <c r="VB79" s="8"/>
      <c r="VC79" s="53"/>
      <c r="VD79" s="7"/>
      <c r="VE79" s="2"/>
      <c r="VF79" s="111"/>
      <c r="VG79" s="111"/>
      <c r="VH79" s="8"/>
      <c r="VI79" s="53"/>
      <c r="VJ79" s="7"/>
      <c r="VK79" s="2"/>
      <c r="VL79" s="111"/>
      <c r="VM79" s="111"/>
      <c r="VN79" s="8"/>
      <c r="VO79" s="53"/>
    </row>
    <row r="80" spans="2:587" x14ac:dyDescent="0.2">
      <c r="B80" s="5"/>
      <c r="C80" s="178"/>
      <c r="D80" s="7"/>
      <c r="E80" s="2"/>
      <c r="F80" s="8"/>
      <c r="G80" s="53"/>
      <c r="H80" s="7"/>
      <c r="I80" s="2"/>
      <c r="J80" s="78">
        <f>SUMIF($S$2:$SU$2,J$2,$S80:$SU80)</f>
        <v>0</v>
      </c>
      <c r="K80" s="78"/>
      <c r="L80" s="8"/>
      <c r="M80" s="53"/>
      <c r="N80" s="7"/>
      <c r="O80" s="2"/>
      <c r="P80" s="78">
        <f>SUMIF($S$2:$SU$2,P$2,$S80:$SU80)</f>
        <v>0</v>
      </c>
      <c r="Q80" s="78"/>
      <c r="R80" s="8"/>
      <c r="S80" s="53"/>
      <c r="T80" s="7"/>
      <c r="U80" s="2"/>
      <c r="V80" s="6"/>
      <c r="W80" s="78"/>
      <c r="X80" s="8"/>
      <c r="Y80" s="7"/>
      <c r="Z80" s="2"/>
      <c r="AA80" s="6"/>
      <c r="AB80" s="78"/>
      <c r="AC80" s="8"/>
      <c r="AD80" s="7"/>
      <c r="AE80" s="2"/>
      <c r="AF80" s="6"/>
      <c r="AG80" s="78"/>
      <c r="AH80" s="8"/>
      <c r="AI80" s="7"/>
      <c r="AJ80" s="2"/>
      <c r="AK80" s="6"/>
      <c r="AL80" s="78"/>
      <c r="AM80" s="8"/>
      <c r="AN80" s="7"/>
      <c r="AO80" s="2"/>
      <c r="AP80" s="6"/>
      <c r="AQ80" s="78"/>
      <c r="AR80" s="8"/>
      <c r="AS80" s="7"/>
      <c r="AT80" s="2"/>
      <c r="AU80" s="6"/>
      <c r="AV80" s="78"/>
      <c r="AW80" s="8"/>
      <c r="AX80" s="7"/>
      <c r="AY80" s="2"/>
      <c r="AZ80" s="6"/>
      <c r="BA80" s="78"/>
      <c r="BB80" s="8"/>
      <c r="BC80" s="7"/>
      <c r="BD80" s="2"/>
      <c r="BE80" s="6"/>
      <c r="BF80" s="78"/>
      <c r="BG80" s="8"/>
      <c r="BH80" s="7"/>
      <c r="BI80" s="2"/>
      <c r="BJ80" s="6"/>
      <c r="BK80" s="78"/>
      <c r="BL80" s="8"/>
      <c r="BM80" s="7"/>
      <c r="BN80" s="2"/>
      <c r="BO80" s="6"/>
      <c r="BP80" s="78"/>
      <c r="BQ80" s="8"/>
      <c r="BR80" s="7"/>
      <c r="BS80" s="2"/>
      <c r="BT80" s="6"/>
      <c r="BU80" s="78"/>
      <c r="BV80" s="8"/>
      <c r="BW80" s="7"/>
      <c r="BX80" s="2"/>
      <c r="BY80" s="6"/>
      <c r="BZ80" s="78"/>
      <c r="CA80" s="8"/>
      <c r="CB80" s="7"/>
      <c r="CC80" s="2"/>
      <c r="CD80" s="6"/>
      <c r="CE80" s="78"/>
      <c r="CF80" s="8"/>
      <c r="CG80" s="7"/>
      <c r="CH80" s="2"/>
      <c r="CI80" s="6"/>
      <c r="CJ80" s="78"/>
      <c r="CK80" s="8"/>
      <c r="CL80" s="7"/>
      <c r="CM80" s="2"/>
      <c r="CN80" s="6"/>
      <c r="CO80" s="78"/>
      <c r="CP80" s="8"/>
      <c r="CQ80" s="7"/>
      <c r="CR80" s="2"/>
      <c r="CS80" s="6"/>
      <c r="CT80" s="78"/>
      <c r="CU80" s="8"/>
      <c r="CV80" s="7"/>
      <c r="CW80" s="2"/>
      <c r="CX80" s="6"/>
      <c r="CY80" s="78"/>
      <c r="CZ80" s="8"/>
      <c r="DA80" s="7"/>
      <c r="DB80" s="2"/>
      <c r="DC80" s="6"/>
      <c r="DD80" s="78"/>
      <c r="DE80" s="8"/>
      <c r="DF80" s="7"/>
      <c r="DG80" s="2"/>
      <c r="DH80" s="6"/>
      <c r="DI80" s="78"/>
      <c r="DJ80" s="8"/>
      <c r="DK80" s="7"/>
      <c r="DL80" s="2"/>
      <c r="DM80" s="6"/>
      <c r="DN80" s="78"/>
      <c r="DO80" s="8"/>
      <c r="DP80" s="7"/>
      <c r="DQ80" s="2"/>
      <c r="DR80" s="6"/>
      <c r="DS80" s="78"/>
      <c r="DT80" s="8"/>
      <c r="DU80" s="7"/>
      <c r="DV80" s="2"/>
      <c r="DW80" s="6"/>
      <c r="DX80" s="78"/>
      <c r="DY80" s="8"/>
      <c r="DZ80" s="7"/>
      <c r="EA80" s="2"/>
      <c r="EB80" s="6"/>
      <c r="EC80" s="78"/>
      <c r="ED80" s="8"/>
      <c r="EE80" s="7"/>
      <c r="EF80" s="2"/>
      <c r="EG80" s="6"/>
      <c r="EH80" s="78"/>
      <c r="EI80" s="8"/>
      <c r="EJ80" s="7"/>
      <c r="EK80" s="2"/>
      <c r="EL80" s="6"/>
      <c r="EM80" s="78"/>
      <c r="EN80" s="8"/>
      <c r="EO80" s="7"/>
      <c r="EP80" s="2"/>
      <c r="EQ80" s="6"/>
      <c r="ER80" s="78"/>
      <c r="ES80" s="8"/>
      <c r="ET80" s="7"/>
      <c r="EU80" s="2"/>
      <c r="EV80" s="6"/>
      <c r="EW80" s="78"/>
      <c r="EX80" s="8"/>
      <c r="EY80" s="7"/>
      <c r="EZ80" s="2"/>
      <c r="FA80" s="6"/>
      <c r="FB80" s="78"/>
      <c r="FC80" s="8"/>
      <c r="FD80" s="7"/>
      <c r="FE80" s="2"/>
      <c r="FF80" s="6"/>
      <c r="FG80" s="78"/>
      <c r="FH80" s="8"/>
      <c r="FI80" s="7"/>
      <c r="FJ80" s="2"/>
      <c r="FK80" s="6"/>
      <c r="FL80" s="78"/>
      <c r="FM80" s="8"/>
      <c r="FN80" s="7"/>
      <c r="FO80" s="2"/>
      <c r="FP80" s="6"/>
      <c r="FQ80" s="78"/>
      <c r="FR80" s="8"/>
      <c r="FS80" s="7"/>
      <c r="FT80" s="2"/>
      <c r="FU80" s="6"/>
      <c r="FV80" s="78"/>
      <c r="FW80" s="8"/>
      <c r="FX80" s="7"/>
      <c r="FY80" s="2"/>
      <c r="FZ80" s="6"/>
      <c r="GA80" s="78"/>
      <c r="GB80" s="8"/>
      <c r="GC80" s="7"/>
      <c r="GD80" s="2"/>
      <c r="GE80" s="6"/>
      <c r="GF80" s="78"/>
      <c r="GG80" s="8"/>
      <c r="GH80" s="7"/>
      <c r="GI80" s="2"/>
      <c r="GJ80" s="6"/>
      <c r="GK80" s="78"/>
      <c r="GL80" s="8"/>
      <c r="GM80" s="7"/>
      <c r="GN80" s="2"/>
      <c r="GO80" s="6"/>
      <c r="GP80" s="78"/>
      <c r="GQ80" s="8"/>
      <c r="GR80" s="7"/>
      <c r="GS80" s="2"/>
      <c r="GT80" s="6"/>
      <c r="GU80" s="78"/>
      <c r="GV80" s="8"/>
      <c r="GW80" s="7"/>
      <c r="GX80" s="2"/>
      <c r="GY80" s="6"/>
      <c r="GZ80" s="78"/>
      <c r="HA80" s="8"/>
      <c r="HB80" s="7"/>
      <c r="HC80" s="2"/>
      <c r="HD80" s="6"/>
      <c r="HE80" s="78"/>
      <c r="HF80" s="8"/>
      <c r="HG80" s="7"/>
      <c r="HH80" s="2"/>
      <c r="HI80" s="6"/>
      <c r="HJ80" s="78"/>
      <c r="HK80" s="8"/>
      <c r="HL80" s="7"/>
      <c r="HM80" s="2"/>
      <c r="HN80" s="6"/>
      <c r="HO80" s="78"/>
      <c r="HP80" s="8"/>
      <c r="HQ80" s="7"/>
      <c r="HR80" s="2"/>
      <c r="HS80" s="6"/>
      <c r="HT80" s="78"/>
      <c r="HU80" s="8"/>
      <c r="HV80" s="7"/>
      <c r="HW80" s="2"/>
      <c r="HX80" s="6"/>
      <c r="HY80" s="78"/>
      <c r="HZ80" s="8"/>
      <c r="IA80" s="7"/>
      <c r="IB80" s="2"/>
      <c r="IC80" s="6"/>
      <c r="ID80" s="78"/>
      <c r="IE80" s="8"/>
      <c r="IF80" s="7"/>
      <c r="IG80" s="2"/>
      <c r="IH80" s="6"/>
      <c r="II80" s="78"/>
      <c r="IJ80" s="8"/>
      <c r="IK80" s="7"/>
      <c r="IL80" s="2"/>
      <c r="IM80" s="6"/>
      <c r="IN80" s="78"/>
      <c r="IO80" s="8"/>
      <c r="IP80" s="7"/>
      <c r="IQ80" s="2"/>
      <c r="IR80" s="6"/>
      <c r="IS80" s="78"/>
      <c r="IT80" s="8"/>
      <c r="IU80" s="7"/>
      <c r="IV80" s="2"/>
      <c r="IW80" s="6"/>
      <c r="IX80" s="78"/>
      <c r="IY80" s="8"/>
      <c r="IZ80" s="7"/>
      <c r="JA80" s="2"/>
      <c r="JB80" s="6"/>
      <c r="JC80" s="78"/>
      <c r="JD80" s="8"/>
      <c r="JE80" s="7"/>
      <c r="JF80" s="2"/>
      <c r="JG80" s="6"/>
      <c r="JH80" s="78"/>
      <c r="JI80" s="8"/>
      <c r="JJ80" s="7"/>
      <c r="JK80" s="2"/>
      <c r="JL80" s="6"/>
      <c r="JM80" s="78"/>
      <c r="JN80" s="8"/>
      <c r="JO80" s="7"/>
      <c r="JP80" s="2"/>
      <c r="JQ80" s="6"/>
      <c r="JR80" s="78"/>
      <c r="JS80" s="8"/>
      <c r="JT80" s="7"/>
      <c r="JU80" s="2"/>
      <c r="JV80" s="6"/>
      <c r="JW80" s="78"/>
      <c r="JX80" s="8"/>
      <c r="JY80" s="7"/>
      <c r="JZ80" s="2"/>
      <c r="KA80" s="6"/>
      <c r="KB80" s="78"/>
      <c r="KC80" s="8"/>
      <c r="KD80" s="7"/>
      <c r="KE80" s="2"/>
      <c r="KF80" s="6"/>
      <c r="KG80" s="78"/>
      <c r="KH80" s="8"/>
      <c r="KI80" s="7"/>
      <c r="KJ80" s="2"/>
      <c r="KK80" s="6"/>
      <c r="KL80" s="78"/>
      <c r="KM80" s="8"/>
      <c r="KN80" s="7"/>
      <c r="KO80" s="2"/>
      <c r="KP80" s="6"/>
      <c r="KQ80" s="78"/>
      <c r="KR80" s="8"/>
      <c r="KS80" s="7"/>
      <c r="KT80" s="2"/>
      <c r="KU80" s="6"/>
      <c r="KV80" s="78"/>
      <c r="KW80" s="8"/>
      <c r="KX80" s="7"/>
      <c r="KY80" s="2"/>
      <c r="KZ80" s="6"/>
      <c r="LA80" s="78"/>
      <c r="LB80" s="8"/>
      <c r="LC80" s="7"/>
      <c r="LD80" s="2"/>
      <c r="LE80" s="6"/>
      <c r="LF80" s="78"/>
      <c r="LG80" s="8"/>
      <c r="LH80" s="7"/>
      <c r="LI80" s="2"/>
      <c r="LJ80" s="6"/>
      <c r="LK80" s="78"/>
      <c r="LL80" s="8"/>
      <c r="LM80" s="7"/>
      <c r="LN80" s="2"/>
      <c r="LO80" s="6"/>
      <c r="LP80" s="78"/>
      <c r="LQ80" s="8"/>
      <c r="LR80" s="7"/>
      <c r="LS80" s="2"/>
      <c r="LT80" s="6"/>
      <c r="LU80" s="78"/>
      <c r="LV80" s="8"/>
      <c r="LW80" s="7"/>
      <c r="LX80" s="2"/>
      <c r="LY80" s="6"/>
      <c r="LZ80" s="78"/>
      <c r="MA80" s="8"/>
      <c r="MB80" s="7"/>
      <c r="MC80" s="2"/>
      <c r="MD80" s="6"/>
      <c r="ME80" s="78"/>
      <c r="MF80" s="8"/>
      <c r="MG80" s="7"/>
      <c r="MH80" s="2"/>
      <c r="MI80" s="6"/>
      <c r="MJ80" s="78"/>
      <c r="MK80" s="8"/>
      <c r="ML80" s="7"/>
      <c r="MM80" s="2"/>
      <c r="MN80" s="6"/>
      <c r="MO80" s="78"/>
      <c r="MP80" s="8"/>
      <c r="MQ80" s="7"/>
      <c r="MR80" s="2"/>
      <c r="MS80" s="6"/>
      <c r="MT80" s="78"/>
      <c r="MU80" s="8"/>
      <c r="MV80" s="7"/>
      <c r="MW80" s="2"/>
      <c r="MX80" s="6"/>
      <c r="MY80" s="78"/>
      <c r="MZ80" s="8"/>
      <c r="NA80" s="7"/>
      <c r="NB80" s="2"/>
      <c r="NC80" s="6"/>
      <c r="ND80" s="78"/>
      <c r="NE80" s="8"/>
      <c r="NF80" s="7"/>
      <c r="NG80" s="2"/>
      <c r="NH80" s="6"/>
      <c r="NI80" s="78"/>
      <c r="NJ80" s="8"/>
      <c r="NK80" s="7"/>
      <c r="NL80" s="2"/>
      <c r="NM80" s="6"/>
      <c r="NN80" s="78"/>
      <c r="NO80" s="8"/>
      <c r="NP80" s="7"/>
      <c r="NQ80" s="2"/>
      <c r="NR80" s="6"/>
      <c r="NS80" s="78"/>
      <c r="NT80" s="8"/>
      <c r="NU80" s="7"/>
      <c r="NV80" s="2"/>
      <c r="NW80" s="6"/>
      <c r="NX80" s="78"/>
      <c r="NY80" s="8"/>
      <c r="NZ80" s="7"/>
      <c r="OA80" s="2"/>
      <c r="OB80" s="6"/>
      <c r="OC80" s="78"/>
      <c r="OD80" s="8"/>
      <c r="OE80" s="7"/>
      <c r="OF80" s="2"/>
      <c r="OG80" s="6"/>
      <c r="OH80" s="78"/>
      <c r="OI80" s="8"/>
      <c r="OJ80" s="7"/>
      <c r="OK80" s="2"/>
      <c r="OL80" s="6"/>
      <c r="OM80" s="78"/>
      <c r="ON80" s="8"/>
      <c r="OO80" s="7"/>
      <c r="OP80" s="2"/>
      <c r="OQ80" s="6"/>
      <c r="OR80" s="78"/>
      <c r="OS80" s="8"/>
      <c r="OT80" s="7"/>
      <c r="OU80" s="2"/>
      <c r="OV80" s="6"/>
      <c r="OW80" s="78"/>
      <c r="OX80" s="8"/>
      <c r="OY80" s="7"/>
      <c r="OZ80" s="2"/>
      <c r="PA80" s="6"/>
      <c r="PB80" s="78"/>
      <c r="PC80" s="8"/>
      <c r="PD80" s="7"/>
      <c r="PE80" s="2"/>
      <c r="PF80" s="6"/>
      <c r="PG80" s="78"/>
      <c r="PH80" s="8"/>
      <c r="PI80" s="7"/>
      <c r="PJ80" s="2"/>
      <c r="PK80" s="6"/>
      <c r="PL80" s="78"/>
      <c r="PM80" s="8"/>
      <c r="PN80" s="7"/>
      <c r="PO80" s="2"/>
      <c r="PP80" s="6"/>
      <c r="PQ80" s="78"/>
      <c r="PR80" s="8"/>
      <c r="PS80" s="7"/>
      <c r="PT80" s="2"/>
      <c r="PU80" s="6"/>
      <c r="PV80" s="78"/>
      <c r="PW80" s="8"/>
      <c r="PX80" s="7"/>
      <c r="PY80" s="2"/>
      <c r="PZ80" s="6"/>
      <c r="QA80" s="78"/>
      <c r="QB80" s="8"/>
      <c r="QC80" s="7"/>
      <c r="QD80" s="2"/>
      <c r="QE80" s="6"/>
      <c r="QF80" s="78"/>
      <c r="QG80" s="8"/>
      <c r="QH80" s="7"/>
      <c r="QI80" s="2"/>
      <c r="QJ80" s="6"/>
      <c r="QK80" s="78"/>
      <c r="QL80" s="8"/>
      <c r="QM80" s="7"/>
      <c r="QN80" s="2"/>
      <c r="QO80" s="6"/>
      <c r="QP80" s="78"/>
      <c r="QQ80" s="8"/>
      <c r="QR80" s="7"/>
      <c r="QS80" s="2"/>
      <c r="QT80" s="6"/>
      <c r="QU80" s="78"/>
      <c r="QV80" s="8"/>
      <c r="QW80" s="7"/>
      <c r="QX80" s="2"/>
      <c r="QY80" s="6"/>
      <c r="QZ80" s="78"/>
      <c r="RA80" s="8"/>
      <c r="RB80" s="7"/>
      <c r="RC80" s="2"/>
      <c r="RD80" s="6"/>
      <c r="RE80" s="78"/>
      <c r="RF80" s="8"/>
      <c r="RG80" s="7"/>
      <c r="RH80" s="2"/>
      <c r="RI80" s="6"/>
      <c r="RJ80" s="78"/>
      <c r="RK80" s="8"/>
      <c r="RL80" s="7"/>
      <c r="RM80" s="2"/>
      <c r="RN80" s="6"/>
      <c r="RO80" s="78"/>
      <c r="RP80" s="8"/>
      <c r="RQ80" s="7"/>
      <c r="RR80" s="2"/>
      <c r="RS80" s="6"/>
      <c r="RT80" s="78"/>
      <c r="RU80" s="8"/>
      <c r="RV80" s="7"/>
      <c r="RW80" s="2"/>
      <c r="RX80" s="6"/>
      <c r="RY80" s="78"/>
      <c r="RZ80" s="8"/>
      <c r="SA80" s="7"/>
      <c r="SB80" s="2"/>
      <c r="SC80" s="6"/>
      <c r="SD80" s="78"/>
      <c r="SE80" s="8"/>
      <c r="SF80" s="7"/>
      <c r="SG80" s="2"/>
      <c r="SH80" s="6"/>
      <c r="SI80" s="78"/>
      <c r="SJ80" s="8"/>
      <c r="SK80" s="7"/>
      <c r="SL80" s="2"/>
      <c r="SM80" s="6"/>
      <c r="SN80" s="78"/>
      <c r="SO80" s="8"/>
      <c r="SP80" s="7"/>
      <c r="SQ80" s="2"/>
      <c r="SR80" s="6"/>
      <c r="SS80" s="78"/>
      <c r="ST80" s="8"/>
      <c r="SU80" s="53"/>
      <c r="SV80" s="7"/>
      <c r="SW80" s="2"/>
      <c r="SX80" s="78">
        <f>SUMIF($S$2:$SU$2,SX$2,$S80:$SU80)</f>
        <v>0</v>
      </c>
      <c r="SY80" s="78"/>
      <c r="SZ80" s="8"/>
      <c r="TA80" s="53"/>
      <c r="TB80" s="7"/>
      <c r="TC80" s="2"/>
      <c r="TD80" s="78">
        <f>SUMIF($S$2:$SU$2,TD$2,$S80:$SU80)</f>
        <v>0</v>
      </c>
      <c r="TE80" s="78"/>
      <c r="TF80" s="8"/>
      <c r="TG80" s="53"/>
      <c r="TH80" s="7"/>
      <c r="TI80" s="2"/>
      <c r="TJ80" s="78">
        <f>SUMIF($S$2:$SU$2,TJ$2,$S80:$SU80)</f>
        <v>0</v>
      </c>
      <c r="TK80" s="78"/>
      <c r="TL80" s="8"/>
      <c r="TM80" s="53"/>
      <c r="TN80" s="7"/>
      <c r="TO80" s="2"/>
      <c r="TP80" s="78">
        <f>SUMIF($S$2:$SU$2,TP$2,$S80:$SU80)</f>
        <v>0</v>
      </c>
      <c r="TQ80" s="78"/>
      <c r="TR80" s="8"/>
      <c r="TS80" s="53"/>
      <c r="TT80" s="7"/>
      <c r="TU80" s="2"/>
      <c r="TV80" s="78">
        <f>SUMIF($S$2:$SU$2,TV$2,$S80:$SU80)</f>
        <v>0</v>
      </c>
      <c r="TW80" s="78"/>
      <c r="TX80" s="8"/>
      <c r="TY80" s="53"/>
      <c r="TZ80" s="7"/>
      <c r="UA80" s="2"/>
      <c r="UB80" s="78">
        <f>SUMIF($S$2:$SU$2,UB$2,$S80:$SU80)</f>
        <v>0</v>
      </c>
      <c r="UC80" s="78"/>
      <c r="UD80" s="8"/>
      <c r="UE80" s="53"/>
      <c r="UF80" s="7"/>
      <c r="UG80" s="2"/>
      <c r="UH80" s="78">
        <f>SUMIF($S$2:$SU$2,UH$2,$S80:$SU80)</f>
        <v>0</v>
      </c>
      <c r="UI80" s="78"/>
      <c r="UJ80" s="8"/>
      <c r="UK80" s="53"/>
      <c r="UL80" s="7"/>
      <c r="UM80" s="2"/>
      <c r="UN80" s="78">
        <f>SUMIF($S$2:$SU$2,UN$2,$S80:$SU80)</f>
        <v>0</v>
      </c>
      <c r="UO80" s="78"/>
      <c r="UP80" s="8"/>
      <c r="UQ80" s="53"/>
      <c r="UR80" s="7"/>
      <c r="US80" s="2"/>
      <c r="UT80" s="78">
        <f>SUMIF($S$2:$SU$2,UT$2,$S80:$SU80)</f>
        <v>0</v>
      </c>
      <c r="UU80" s="78"/>
      <c r="UV80" s="8"/>
      <c r="UW80" s="53"/>
      <c r="UX80" s="7"/>
      <c r="UY80" s="2"/>
      <c r="UZ80" s="78">
        <f>SUMIF($S$2:$SU$2,UZ$2,$S80:$SU80)</f>
        <v>0</v>
      </c>
      <c r="VA80" s="78"/>
      <c r="VB80" s="8"/>
      <c r="VC80" s="53"/>
      <c r="VD80" s="7"/>
      <c r="VE80" s="2"/>
      <c r="VF80" s="78">
        <f>SUMIF($S$2:$SU$2,VF$2,$S80:$SU80)</f>
        <v>0</v>
      </c>
      <c r="VG80" s="78"/>
      <c r="VH80" s="8"/>
      <c r="VI80" s="53"/>
      <c r="VJ80" s="7"/>
      <c r="VK80" s="2"/>
      <c r="VL80" s="78">
        <f>SUMIF($S$2:$SU$2,VL$2,$S80:$SU80)</f>
        <v>0</v>
      </c>
      <c r="VM80" s="78"/>
      <c r="VN80" s="8"/>
      <c r="VO80" s="53"/>
    </row>
    <row r="81" spans="2:587" ht="13.5" thickBot="1" x14ac:dyDescent="0.25">
      <c r="C81" s="182"/>
      <c r="D81" s="9"/>
      <c r="E81" s="10"/>
      <c r="F81" s="11"/>
      <c r="G81" s="53"/>
      <c r="H81" s="9"/>
      <c r="I81" s="10"/>
      <c r="J81" s="10"/>
      <c r="K81" s="10"/>
      <c r="L81" s="11"/>
      <c r="M81" s="53"/>
      <c r="N81" s="9"/>
      <c r="O81" s="10"/>
      <c r="P81" s="10"/>
      <c r="Q81" s="10"/>
      <c r="R81" s="11"/>
      <c r="S81" s="53"/>
      <c r="T81" s="9"/>
      <c r="U81" s="10"/>
      <c r="V81" s="10"/>
      <c r="W81" s="10"/>
      <c r="X81" s="11"/>
      <c r="Y81" s="9"/>
      <c r="Z81" s="10"/>
      <c r="AA81" s="10"/>
      <c r="AB81" s="10"/>
      <c r="AC81" s="11"/>
      <c r="AD81" s="9"/>
      <c r="AE81" s="10"/>
      <c r="AF81" s="10"/>
      <c r="AG81" s="10"/>
      <c r="AH81" s="11"/>
      <c r="AI81" s="9"/>
      <c r="AJ81" s="10"/>
      <c r="AK81" s="10"/>
      <c r="AL81" s="10"/>
      <c r="AM81" s="11"/>
      <c r="AN81" s="9"/>
      <c r="AO81" s="10"/>
      <c r="AP81" s="10"/>
      <c r="AQ81" s="10"/>
      <c r="AR81" s="11"/>
      <c r="AS81" s="9"/>
      <c r="AT81" s="10"/>
      <c r="AU81" s="10"/>
      <c r="AV81" s="10"/>
      <c r="AW81" s="11"/>
      <c r="AX81" s="9"/>
      <c r="AY81" s="10"/>
      <c r="AZ81" s="10"/>
      <c r="BA81" s="10"/>
      <c r="BB81" s="11"/>
      <c r="BC81" s="9"/>
      <c r="BD81" s="10"/>
      <c r="BE81" s="10"/>
      <c r="BF81" s="10"/>
      <c r="BG81" s="11"/>
      <c r="BH81" s="9"/>
      <c r="BI81" s="10"/>
      <c r="BJ81" s="10"/>
      <c r="BK81" s="10"/>
      <c r="BL81" s="11"/>
      <c r="BM81" s="9"/>
      <c r="BN81" s="10"/>
      <c r="BO81" s="10"/>
      <c r="BP81" s="10"/>
      <c r="BQ81" s="11"/>
      <c r="BR81" s="9"/>
      <c r="BS81" s="10"/>
      <c r="BT81" s="10"/>
      <c r="BU81" s="10"/>
      <c r="BV81" s="11"/>
      <c r="BW81" s="9"/>
      <c r="BX81" s="10"/>
      <c r="BY81" s="10"/>
      <c r="BZ81" s="10"/>
      <c r="CA81" s="11"/>
      <c r="CB81" s="9"/>
      <c r="CC81" s="10"/>
      <c r="CD81" s="10"/>
      <c r="CE81" s="10"/>
      <c r="CF81" s="11"/>
      <c r="CG81" s="9"/>
      <c r="CH81" s="10"/>
      <c r="CI81" s="10"/>
      <c r="CJ81" s="10"/>
      <c r="CK81" s="11"/>
      <c r="CL81" s="9"/>
      <c r="CM81" s="10"/>
      <c r="CN81" s="10"/>
      <c r="CO81" s="10"/>
      <c r="CP81" s="11"/>
      <c r="CQ81" s="9"/>
      <c r="CR81" s="10"/>
      <c r="CS81" s="10"/>
      <c r="CT81" s="10"/>
      <c r="CU81" s="11"/>
      <c r="CV81" s="9"/>
      <c r="CW81" s="10"/>
      <c r="CX81" s="10"/>
      <c r="CY81" s="10"/>
      <c r="CZ81" s="11"/>
      <c r="DA81" s="9"/>
      <c r="DB81" s="10"/>
      <c r="DC81" s="10"/>
      <c r="DD81" s="10"/>
      <c r="DE81" s="11"/>
      <c r="DF81" s="9"/>
      <c r="DG81" s="10"/>
      <c r="DH81" s="10"/>
      <c r="DI81" s="10"/>
      <c r="DJ81" s="11"/>
      <c r="DK81" s="9"/>
      <c r="DL81" s="10"/>
      <c r="DM81" s="10"/>
      <c r="DN81" s="10"/>
      <c r="DO81" s="11"/>
      <c r="DP81" s="9"/>
      <c r="DQ81" s="10"/>
      <c r="DR81" s="10"/>
      <c r="DS81" s="10"/>
      <c r="DT81" s="11"/>
      <c r="DU81" s="9"/>
      <c r="DV81" s="10"/>
      <c r="DW81" s="10"/>
      <c r="DX81" s="10"/>
      <c r="DY81" s="11"/>
      <c r="DZ81" s="9"/>
      <c r="EA81" s="10"/>
      <c r="EB81" s="10"/>
      <c r="EC81" s="10"/>
      <c r="ED81" s="11"/>
      <c r="EE81" s="9"/>
      <c r="EF81" s="10"/>
      <c r="EG81" s="10"/>
      <c r="EH81" s="10"/>
      <c r="EI81" s="11"/>
      <c r="EJ81" s="9"/>
      <c r="EK81" s="10"/>
      <c r="EL81" s="10"/>
      <c r="EM81" s="10"/>
      <c r="EN81" s="11"/>
      <c r="EO81" s="9"/>
      <c r="EP81" s="10"/>
      <c r="EQ81" s="10"/>
      <c r="ER81" s="10"/>
      <c r="ES81" s="11"/>
      <c r="ET81" s="9"/>
      <c r="EU81" s="10"/>
      <c r="EV81" s="10"/>
      <c r="EW81" s="10"/>
      <c r="EX81" s="11"/>
      <c r="EY81" s="9"/>
      <c r="EZ81" s="10"/>
      <c r="FA81" s="10"/>
      <c r="FB81" s="10"/>
      <c r="FC81" s="11"/>
      <c r="FD81" s="9"/>
      <c r="FE81" s="10"/>
      <c r="FF81" s="10"/>
      <c r="FG81" s="10"/>
      <c r="FH81" s="11"/>
      <c r="FI81" s="9"/>
      <c r="FJ81" s="10"/>
      <c r="FK81" s="10"/>
      <c r="FL81" s="10"/>
      <c r="FM81" s="11"/>
      <c r="FN81" s="9"/>
      <c r="FO81" s="10"/>
      <c r="FP81" s="10"/>
      <c r="FQ81" s="10"/>
      <c r="FR81" s="11"/>
      <c r="FS81" s="9"/>
      <c r="FT81" s="10"/>
      <c r="FU81" s="10"/>
      <c r="FV81" s="10"/>
      <c r="FW81" s="11"/>
      <c r="FX81" s="9"/>
      <c r="FY81" s="10"/>
      <c r="FZ81" s="10"/>
      <c r="GA81" s="10"/>
      <c r="GB81" s="11"/>
      <c r="GC81" s="9"/>
      <c r="GD81" s="10"/>
      <c r="GE81" s="10"/>
      <c r="GF81" s="10"/>
      <c r="GG81" s="11"/>
      <c r="GH81" s="9"/>
      <c r="GI81" s="10"/>
      <c r="GJ81" s="10"/>
      <c r="GK81" s="10"/>
      <c r="GL81" s="11"/>
      <c r="GM81" s="9"/>
      <c r="GN81" s="10"/>
      <c r="GO81" s="10"/>
      <c r="GP81" s="10"/>
      <c r="GQ81" s="11"/>
      <c r="GR81" s="9"/>
      <c r="GS81" s="10"/>
      <c r="GT81" s="10"/>
      <c r="GU81" s="10"/>
      <c r="GV81" s="11"/>
      <c r="GW81" s="9"/>
      <c r="GX81" s="10"/>
      <c r="GY81" s="10"/>
      <c r="GZ81" s="10"/>
      <c r="HA81" s="11"/>
      <c r="HB81" s="9"/>
      <c r="HC81" s="10"/>
      <c r="HD81" s="10"/>
      <c r="HE81" s="10"/>
      <c r="HF81" s="11"/>
      <c r="HG81" s="9"/>
      <c r="HH81" s="10"/>
      <c r="HI81" s="10"/>
      <c r="HJ81" s="10"/>
      <c r="HK81" s="11"/>
      <c r="HL81" s="9"/>
      <c r="HM81" s="10"/>
      <c r="HN81" s="10"/>
      <c r="HO81" s="10"/>
      <c r="HP81" s="11"/>
      <c r="HQ81" s="9"/>
      <c r="HR81" s="10"/>
      <c r="HS81" s="10"/>
      <c r="HT81" s="10"/>
      <c r="HU81" s="11"/>
      <c r="HV81" s="9"/>
      <c r="HW81" s="10"/>
      <c r="HX81" s="10"/>
      <c r="HY81" s="10"/>
      <c r="HZ81" s="11"/>
      <c r="IA81" s="9"/>
      <c r="IB81" s="10"/>
      <c r="IC81" s="10"/>
      <c r="ID81" s="10"/>
      <c r="IE81" s="11"/>
      <c r="IF81" s="9"/>
      <c r="IG81" s="10"/>
      <c r="IH81" s="10"/>
      <c r="II81" s="10"/>
      <c r="IJ81" s="11"/>
      <c r="IK81" s="9"/>
      <c r="IL81" s="10"/>
      <c r="IM81" s="10"/>
      <c r="IN81" s="10"/>
      <c r="IO81" s="11"/>
      <c r="IP81" s="9"/>
      <c r="IQ81" s="10"/>
      <c r="IR81" s="10"/>
      <c r="IS81" s="10"/>
      <c r="IT81" s="11"/>
      <c r="IU81" s="9"/>
      <c r="IV81" s="10"/>
      <c r="IW81" s="10"/>
      <c r="IX81" s="10"/>
      <c r="IY81" s="11"/>
      <c r="IZ81" s="9"/>
      <c r="JA81" s="10"/>
      <c r="JB81" s="10"/>
      <c r="JC81" s="10"/>
      <c r="JD81" s="11"/>
      <c r="JE81" s="9"/>
      <c r="JF81" s="10"/>
      <c r="JG81" s="10"/>
      <c r="JH81" s="10"/>
      <c r="JI81" s="11"/>
      <c r="JJ81" s="9"/>
      <c r="JK81" s="10"/>
      <c r="JL81" s="10"/>
      <c r="JM81" s="10"/>
      <c r="JN81" s="11"/>
      <c r="JO81" s="9"/>
      <c r="JP81" s="10"/>
      <c r="JQ81" s="10"/>
      <c r="JR81" s="10"/>
      <c r="JS81" s="11"/>
      <c r="JT81" s="9"/>
      <c r="JU81" s="10"/>
      <c r="JV81" s="10"/>
      <c r="JW81" s="10"/>
      <c r="JX81" s="11"/>
      <c r="JY81" s="9"/>
      <c r="JZ81" s="10"/>
      <c r="KA81" s="10"/>
      <c r="KB81" s="10"/>
      <c r="KC81" s="11"/>
      <c r="KD81" s="9"/>
      <c r="KE81" s="10"/>
      <c r="KF81" s="10"/>
      <c r="KG81" s="10"/>
      <c r="KH81" s="11"/>
      <c r="KI81" s="9"/>
      <c r="KJ81" s="10"/>
      <c r="KK81" s="10"/>
      <c r="KL81" s="10"/>
      <c r="KM81" s="11"/>
      <c r="KN81" s="9"/>
      <c r="KO81" s="10"/>
      <c r="KP81" s="10"/>
      <c r="KQ81" s="10"/>
      <c r="KR81" s="11"/>
      <c r="KS81" s="9"/>
      <c r="KT81" s="10"/>
      <c r="KU81" s="10"/>
      <c r="KV81" s="10"/>
      <c r="KW81" s="11"/>
      <c r="KX81" s="9"/>
      <c r="KY81" s="10"/>
      <c r="KZ81" s="10"/>
      <c r="LA81" s="10"/>
      <c r="LB81" s="11"/>
      <c r="LC81" s="9"/>
      <c r="LD81" s="10"/>
      <c r="LE81" s="10"/>
      <c r="LF81" s="10"/>
      <c r="LG81" s="11"/>
      <c r="LH81" s="9"/>
      <c r="LI81" s="10"/>
      <c r="LJ81" s="10"/>
      <c r="LK81" s="10"/>
      <c r="LL81" s="11"/>
      <c r="LM81" s="9"/>
      <c r="LN81" s="10"/>
      <c r="LO81" s="10"/>
      <c r="LP81" s="10"/>
      <c r="LQ81" s="11"/>
      <c r="LR81" s="9"/>
      <c r="LS81" s="10"/>
      <c r="LT81" s="10"/>
      <c r="LU81" s="10"/>
      <c r="LV81" s="11"/>
      <c r="LW81" s="9"/>
      <c r="LX81" s="10"/>
      <c r="LY81" s="10"/>
      <c r="LZ81" s="10"/>
      <c r="MA81" s="11"/>
      <c r="MB81" s="9"/>
      <c r="MC81" s="10"/>
      <c r="MD81" s="10"/>
      <c r="ME81" s="10"/>
      <c r="MF81" s="11"/>
      <c r="MG81" s="9"/>
      <c r="MH81" s="10"/>
      <c r="MI81" s="10"/>
      <c r="MJ81" s="10"/>
      <c r="MK81" s="11"/>
      <c r="ML81" s="9"/>
      <c r="MM81" s="10"/>
      <c r="MN81" s="10"/>
      <c r="MO81" s="10"/>
      <c r="MP81" s="11"/>
      <c r="MQ81" s="9"/>
      <c r="MR81" s="10"/>
      <c r="MS81" s="10"/>
      <c r="MT81" s="10"/>
      <c r="MU81" s="11"/>
      <c r="MV81" s="9"/>
      <c r="MW81" s="10"/>
      <c r="MX81" s="10"/>
      <c r="MY81" s="10"/>
      <c r="MZ81" s="11"/>
      <c r="NA81" s="9"/>
      <c r="NB81" s="10"/>
      <c r="NC81" s="10"/>
      <c r="ND81" s="10"/>
      <c r="NE81" s="11"/>
      <c r="NF81" s="9"/>
      <c r="NG81" s="10"/>
      <c r="NH81" s="10"/>
      <c r="NI81" s="10"/>
      <c r="NJ81" s="11"/>
      <c r="NK81" s="9"/>
      <c r="NL81" s="10"/>
      <c r="NM81" s="10"/>
      <c r="NN81" s="10"/>
      <c r="NO81" s="11"/>
      <c r="NP81" s="9"/>
      <c r="NQ81" s="10"/>
      <c r="NR81" s="10"/>
      <c r="NS81" s="10"/>
      <c r="NT81" s="11"/>
      <c r="NU81" s="9"/>
      <c r="NV81" s="10"/>
      <c r="NW81" s="10"/>
      <c r="NX81" s="10"/>
      <c r="NY81" s="11"/>
      <c r="NZ81" s="9"/>
      <c r="OA81" s="10"/>
      <c r="OB81" s="10"/>
      <c r="OC81" s="10"/>
      <c r="OD81" s="11"/>
      <c r="OE81" s="9"/>
      <c r="OF81" s="10"/>
      <c r="OG81" s="10"/>
      <c r="OH81" s="10"/>
      <c r="OI81" s="11"/>
      <c r="OJ81" s="9"/>
      <c r="OK81" s="10"/>
      <c r="OL81" s="10"/>
      <c r="OM81" s="10"/>
      <c r="ON81" s="11"/>
      <c r="OO81" s="9"/>
      <c r="OP81" s="10"/>
      <c r="OQ81" s="10"/>
      <c r="OR81" s="10"/>
      <c r="OS81" s="11"/>
      <c r="OT81" s="9"/>
      <c r="OU81" s="10"/>
      <c r="OV81" s="10"/>
      <c r="OW81" s="10"/>
      <c r="OX81" s="11"/>
      <c r="OY81" s="9"/>
      <c r="OZ81" s="10"/>
      <c r="PA81" s="10"/>
      <c r="PB81" s="10"/>
      <c r="PC81" s="11"/>
      <c r="PD81" s="9"/>
      <c r="PE81" s="10"/>
      <c r="PF81" s="10"/>
      <c r="PG81" s="10"/>
      <c r="PH81" s="11"/>
      <c r="PI81" s="9"/>
      <c r="PJ81" s="10"/>
      <c r="PK81" s="10"/>
      <c r="PL81" s="10"/>
      <c r="PM81" s="11"/>
      <c r="PN81" s="9"/>
      <c r="PO81" s="10"/>
      <c r="PP81" s="10"/>
      <c r="PQ81" s="10"/>
      <c r="PR81" s="11"/>
      <c r="PS81" s="9"/>
      <c r="PT81" s="10"/>
      <c r="PU81" s="10"/>
      <c r="PV81" s="10"/>
      <c r="PW81" s="11"/>
      <c r="PX81" s="9"/>
      <c r="PY81" s="10"/>
      <c r="PZ81" s="10"/>
      <c r="QA81" s="10"/>
      <c r="QB81" s="11"/>
      <c r="QC81" s="9"/>
      <c r="QD81" s="10"/>
      <c r="QE81" s="10"/>
      <c r="QF81" s="10"/>
      <c r="QG81" s="11"/>
      <c r="QH81" s="9"/>
      <c r="QI81" s="10"/>
      <c r="QJ81" s="10"/>
      <c r="QK81" s="10"/>
      <c r="QL81" s="11"/>
      <c r="QM81" s="9"/>
      <c r="QN81" s="10"/>
      <c r="QO81" s="10"/>
      <c r="QP81" s="10"/>
      <c r="QQ81" s="11"/>
      <c r="QR81" s="9"/>
      <c r="QS81" s="10"/>
      <c r="QT81" s="10"/>
      <c r="QU81" s="10"/>
      <c r="QV81" s="11"/>
      <c r="QW81" s="9"/>
      <c r="QX81" s="10"/>
      <c r="QY81" s="10"/>
      <c r="QZ81" s="10"/>
      <c r="RA81" s="11"/>
      <c r="RB81" s="9"/>
      <c r="RC81" s="10"/>
      <c r="RD81" s="10"/>
      <c r="RE81" s="10"/>
      <c r="RF81" s="11"/>
      <c r="RG81" s="9"/>
      <c r="RH81" s="10"/>
      <c r="RI81" s="10"/>
      <c r="RJ81" s="10"/>
      <c r="RK81" s="11"/>
      <c r="RL81" s="9"/>
      <c r="RM81" s="10"/>
      <c r="RN81" s="10"/>
      <c r="RO81" s="10"/>
      <c r="RP81" s="11"/>
      <c r="RQ81" s="9"/>
      <c r="RR81" s="10"/>
      <c r="RS81" s="10"/>
      <c r="RT81" s="10"/>
      <c r="RU81" s="11"/>
      <c r="RV81" s="9"/>
      <c r="RW81" s="10"/>
      <c r="RX81" s="10"/>
      <c r="RY81" s="10"/>
      <c r="RZ81" s="11"/>
      <c r="SA81" s="9"/>
      <c r="SB81" s="10"/>
      <c r="SC81" s="10"/>
      <c r="SD81" s="10"/>
      <c r="SE81" s="11"/>
      <c r="SF81" s="9"/>
      <c r="SG81" s="10"/>
      <c r="SH81" s="10"/>
      <c r="SI81" s="10"/>
      <c r="SJ81" s="11"/>
      <c r="SK81" s="9"/>
      <c r="SL81" s="10"/>
      <c r="SM81" s="10"/>
      <c r="SN81" s="10"/>
      <c r="SO81" s="11"/>
      <c r="SP81" s="9"/>
      <c r="SQ81" s="10"/>
      <c r="SR81" s="10"/>
      <c r="SS81" s="10"/>
      <c r="ST81" s="11"/>
      <c r="SU81" s="53"/>
      <c r="SV81" s="9"/>
      <c r="SW81" s="10"/>
      <c r="SX81" s="10"/>
      <c r="SY81" s="10"/>
      <c r="SZ81" s="11"/>
      <c r="TA81" s="53"/>
      <c r="TB81" s="9"/>
      <c r="TC81" s="10"/>
      <c r="TD81" s="10"/>
      <c r="TE81" s="10"/>
      <c r="TF81" s="11"/>
      <c r="TG81" s="53"/>
      <c r="TH81" s="9"/>
      <c r="TI81" s="10"/>
      <c r="TJ81" s="10"/>
      <c r="TK81" s="10"/>
      <c r="TL81" s="11"/>
      <c r="TM81" s="53"/>
      <c r="TN81" s="9"/>
      <c r="TO81" s="10"/>
      <c r="TP81" s="10"/>
      <c r="TQ81" s="10"/>
      <c r="TR81" s="11"/>
      <c r="TS81" s="53"/>
      <c r="TT81" s="9"/>
      <c r="TU81" s="10"/>
      <c r="TV81" s="10"/>
      <c r="TW81" s="10"/>
      <c r="TX81" s="11"/>
      <c r="TY81" s="53"/>
      <c r="TZ81" s="9"/>
      <c r="UA81" s="10"/>
      <c r="UB81" s="10"/>
      <c r="UC81" s="10"/>
      <c r="UD81" s="11"/>
      <c r="UE81" s="53"/>
      <c r="UF81" s="9"/>
      <c r="UG81" s="10"/>
      <c r="UH81" s="10"/>
      <c r="UI81" s="10"/>
      <c r="UJ81" s="11"/>
      <c r="UK81" s="53"/>
      <c r="UL81" s="9"/>
      <c r="UM81" s="10"/>
      <c r="UN81" s="10"/>
      <c r="UO81" s="10"/>
      <c r="UP81" s="11"/>
      <c r="UQ81" s="53"/>
      <c r="UR81" s="9"/>
      <c r="US81" s="10"/>
      <c r="UT81" s="10"/>
      <c r="UU81" s="10"/>
      <c r="UV81" s="11"/>
      <c r="UW81" s="53"/>
      <c r="UX81" s="9"/>
      <c r="UY81" s="10"/>
      <c r="UZ81" s="10"/>
      <c r="VA81" s="10"/>
      <c r="VB81" s="11"/>
      <c r="VC81" s="53"/>
      <c r="VD81" s="9"/>
      <c r="VE81" s="10"/>
      <c r="VF81" s="10"/>
      <c r="VG81" s="10"/>
      <c r="VH81" s="11"/>
      <c r="VI81" s="53"/>
      <c r="VJ81" s="9"/>
      <c r="VK81" s="10"/>
      <c r="VL81" s="10"/>
      <c r="VM81" s="10"/>
      <c r="VN81" s="11"/>
      <c r="VO81" s="53"/>
    </row>
    <row r="82" spans="2:587" s="25" customFormat="1" ht="9" thickBot="1" x14ac:dyDescent="0.2">
      <c r="B82" s="27"/>
      <c r="C82" s="26"/>
      <c r="G82" s="52"/>
      <c r="M82" s="52"/>
      <c r="S82" s="52"/>
      <c r="SU82" s="52"/>
      <c r="TA82" s="52"/>
      <c r="TG82" s="52"/>
      <c r="TM82" s="52"/>
      <c r="TS82" s="52"/>
      <c r="TY82" s="52"/>
      <c r="UE82" s="52"/>
      <c r="UK82" s="52"/>
      <c r="UQ82" s="52"/>
      <c r="UW82" s="52"/>
      <c r="VC82" s="52"/>
      <c r="VI82" s="52"/>
      <c r="VO82" s="52"/>
    </row>
    <row r="83" spans="2:587" ht="15.75" thickBot="1" x14ac:dyDescent="0.3">
      <c r="C83" s="176" t="s">
        <v>6</v>
      </c>
      <c r="D83" s="14"/>
      <c r="E83" s="15"/>
      <c r="F83" s="16"/>
      <c r="G83" s="53"/>
      <c r="H83" s="14"/>
      <c r="I83" s="15"/>
      <c r="J83" s="15"/>
      <c r="K83" s="15"/>
      <c r="L83" s="16"/>
      <c r="M83" s="53"/>
      <c r="N83" s="14"/>
      <c r="O83" s="15"/>
      <c r="P83" s="15"/>
      <c r="Q83" s="15"/>
      <c r="R83" s="16"/>
      <c r="S83" s="53"/>
      <c r="T83" s="14"/>
      <c r="U83" s="15"/>
      <c r="V83" s="15"/>
      <c r="W83" s="15"/>
      <c r="X83" s="16"/>
      <c r="Y83" s="14"/>
      <c r="Z83" s="15"/>
      <c r="AA83" s="15"/>
      <c r="AB83" s="15"/>
      <c r="AC83" s="16"/>
      <c r="AD83" s="14"/>
      <c r="AE83" s="15"/>
      <c r="AF83" s="15"/>
      <c r="AG83" s="15"/>
      <c r="AH83" s="16"/>
      <c r="AI83" s="14"/>
      <c r="AJ83" s="15"/>
      <c r="AK83" s="15"/>
      <c r="AL83" s="15"/>
      <c r="AM83" s="16"/>
      <c r="AN83" s="14"/>
      <c r="AO83" s="15"/>
      <c r="AP83" s="15"/>
      <c r="AQ83" s="15"/>
      <c r="AR83" s="16"/>
      <c r="AS83" s="14"/>
      <c r="AT83" s="15"/>
      <c r="AU83" s="15"/>
      <c r="AV83" s="15"/>
      <c r="AW83" s="16"/>
      <c r="AX83" s="14"/>
      <c r="AY83" s="15"/>
      <c r="AZ83" s="15"/>
      <c r="BA83" s="15"/>
      <c r="BB83" s="16"/>
      <c r="BC83" s="14"/>
      <c r="BD83" s="15"/>
      <c r="BE83" s="15"/>
      <c r="BF83" s="15"/>
      <c r="BG83" s="16"/>
      <c r="BH83" s="14"/>
      <c r="BI83" s="15"/>
      <c r="BJ83" s="15"/>
      <c r="BK83" s="15"/>
      <c r="BL83" s="16"/>
      <c r="BM83" s="14"/>
      <c r="BN83" s="15"/>
      <c r="BO83" s="15"/>
      <c r="BP83" s="15"/>
      <c r="BQ83" s="16"/>
      <c r="BR83" s="14"/>
      <c r="BS83" s="15"/>
      <c r="BT83" s="15"/>
      <c r="BU83" s="15"/>
      <c r="BV83" s="16"/>
      <c r="BW83" s="14"/>
      <c r="BX83" s="15"/>
      <c r="BY83" s="15"/>
      <c r="BZ83" s="15"/>
      <c r="CA83" s="16"/>
      <c r="CB83" s="14"/>
      <c r="CC83" s="15"/>
      <c r="CD83" s="15"/>
      <c r="CE83" s="15"/>
      <c r="CF83" s="16"/>
      <c r="CG83" s="14"/>
      <c r="CH83" s="15"/>
      <c r="CI83" s="15"/>
      <c r="CJ83" s="15"/>
      <c r="CK83" s="16"/>
      <c r="CL83" s="14"/>
      <c r="CM83" s="15"/>
      <c r="CN83" s="15"/>
      <c r="CO83" s="15"/>
      <c r="CP83" s="16"/>
      <c r="CQ83" s="14"/>
      <c r="CR83" s="15"/>
      <c r="CS83" s="15"/>
      <c r="CT83" s="15"/>
      <c r="CU83" s="16"/>
      <c r="CV83" s="14"/>
      <c r="CW83" s="15"/>
      <c r="CX83" s="15"/>
      <c r="CY83" s="15"/>
      <c r="CZ83" s="16"/>
      <c r="DA83" s="14"/>
      <c r="DB83" s="15"/>
      <c r="DC83" s="15"/>
      <c r="DD83" s="15"/>
      <c r="DE83" s="16"/>
      <c r="DF83" s="14"/>
      <c r="DG83" s="15"/>
      <c r="DH83" s="15"/>
      <c r="DI83" s="15"/>
      <c r="DJ83" s="16"/>
      <c r="DK83" s="14"/>
      <c r="DL83" s="15"/>
      <c r="DM83" s="15"/>
      <c r="DN83" s="15"/>
      <c r="DO83" s="16"/>
      <c r="DP83" s="14"/>
      <c r="DQ83" s="15"/>
      <c r="DR83" s="15"/>
      <c r="DS83" s="15"/>
      <c r="DT83" s="16"/>
      <c r="DU83" s="14"/>
      <c r="DV83" s="15"/>
      <c r="DW83" s="15"/>
      <c r="DX83" s="15"/>
      <c r="DY83" s="16"/>
      <c r="DZ83" s="14"/>
      <c r="EA83" s="15"/>
      <c r="EB83" s="15"/>
      <c r="EC83" s="15"/>
      <c r="ED83" s="16"/>
      <c r="EE83" s="14"/>
      <c r="EF83" s="15"/>
      <c r="EG83" s="15"/>
      <c r="EH83" s="15"/>
      <c r="EI83" s="16"/>
      <c r="EJ83" s="14"/>
      <c r="EK83" s="15"/>
      <c r="EL83" s="15"/>
      <c r="EM83" s="15"/>
      <c r="EN83" s="16"/>
      <c r="EO83" s="14"/>
      <c r="EP83" s="15"/>
      <c r="EQ83" s="15"/>
      <c r="ER83" s="15"/>
      <c r="ES83" s="16"/>
      <c r="ET83" s="14"/>
      <c r="EU83" s="15"/>
      <c r="EV83" s="15"/>
      <c r="EW83" s="15"/>
      <c r="EX83" s="16"/>
      <c r="EY83" s="14"/>
      <c r="EZ83" s="15"/>
      <c r="FA83" s="15"/>
      <c r="FB83" s="15"/>
      <c r="FC83" s="16"/>
      <c r="FD83" s="14"/>
      <c r="FE83" s="15"/>
      <c r="FF83" s="15"/>
      <c r="FG83" s="15"/>
      <c r="FH83" s="16"/>
      <c r="FI83" s="14"/>
      <c r="FJ83" s="15"/>
      <c r="FK83" s="15"/>
      <c r="FL83" s="15"/>
      <c r="FM83" s="16"/>
      <c r="FN83" s="14"/>
      <c r="FO83" s="15"/>
      <c r="FP83" s="15"/>
      <c r="FQ83" s="15"/>
      <c r="FR83" s="16"/>
      <c r="FS83" s="14"/>
      <c r="FT83" s="15"/>
      <c r="FU83" s="15"/>
      <c r="FV83" s="15"/>
      <c r="FW83" s="16"/>
      <c r="FX83" s="14"/>
      <c r="FY83" s="15"/>
      <c r="FZ83" s="15"/>
      <c r="GA83" s="15"/>
      <c r="GB83" s="16"/>
      <c r="GC83" s="14"/>
      <c r="GD83" s="15"/>
      <c r="GE83" s="15"/>
      <c r="GF83" s="15"/>
      <c r="GG83" s="16"/>
      <c r="GH83" s="14"/>
      <c r="GI83" s="15"/>
      <c r="GJ83" s="15"/>
      <c r="GK83" s="15"/>
      <c r="GL83" s="16"/>
      <c r="GM83" s="14"/>
      <c r="GN83" s="15"/>
      <c r="GO83" s="15"/>
      <c r="GP83" s="15"/>
      <c r="GQ83" s="16"/>
      <c r="GR83" s="14"/>
      <c r="GS83" s="15"/>
      <c r="GT83" s="15"/>
      <c r="GU83" s="15"/>
      <c r="GV83" s="16"/>
      <c r="GW83" s="14"/>
      <c r="GX83" s="15"/>
      <c r="GY83" s="15"/>
      <c r="GZ83" s="15"/>
      <c r="HA83" s="16"/>
      <c r="HB83" s="14"/>
      <c r="HC83" s="15"/>
      <c r="HD83" s="15"/>
      <c r="HE83" s="15"/>
      <c r="HF83" s="16"/>
      <c r="HG83" s="14"/>
      <c r="HH83" s="15"/>
      <c r="HI83" s="15"/>
      <c r="HJ83" s="15"/>
      <c r="HK83" s="16"/>
      <c r="HL83" s="14"/>
      <c r="HM83" s="15"/>
      <c r="HN83" s="15"/>
      <c r="HO83" s="15"/>
      <c r="HP83" s="16"/>
      <c r="HQ83" s="14"/>
      <c r="HR83" s="15"/>
      <c r="HS83" s="15"/>
      <c r="HT83" s="15"/>
      <c r="HU83" s="16"/>
      <c r="HV83" s="14"/>
      <c r="HW83" s="15"/>
      <c r="HX83" s="15"/>
      <c r="HY83" s="15"/>
      <c r="HZ83" s="16"/>
      <c r="IA83" s="14"/>
      <c r="IB83" s="15"/>
      <c r="IC83" s="15"/>
      <c r="ID83" s="15"/>
      <c r="IE83" s="16"/>
      <c r="IF83" s="14"/>
      <c r="IG83" s="15"/>
      <c r="IH83" s="15"/>
      <c r="II83" s="15"/>
      <c r="IJ83" s="16"/>
      <c r="IK83" s="14"/>
      <c r="IL83" s="15"/>
      <c r="IM83" s="15"/>
      <c r="IN83" s="15"/>
      <c r="IO83" s="16"/>
      <c r="IP83" s="14"/>
      <c r="IQ83" s="15"/>
      <c r="IR83" s="15"/>
      <c r="IS83" s="15"/>
      <c r="IT83" s="16"/>
      <c r="IU83" s="14"/>
      <c r="IV83" s="15"/>
      <c r="IW83" s="15"/>
      <c r="IX83" s="15"/>
      <c r="IY83" s="16"/>
      <c r="IZ83" s="14"/>
      <c r="JA83" s="15"/>
      <c r="JB83" s="15"/>
      <c r="JC83" s="15"/>
      <c r="JD83" s="16"/>
      <c r="JE83" s="14"/>
      <c r="JF83" s="15"/>
      <c r="JG83" s="15"/>
      <c r="JH83" s="15"/>
      <c r="JI83" s="16"/>
      <c r="JJ83" s="14"/>
      <c r="JK83" s="15"/>
      <c r="JL83" s="15"/>
      <c r="JM83" s="15"/>
      <c r="JN83" s="16"/>
      <c r="JO83" s="14"/>
      <c r="JP83" s="15"/>
      <c r="JQ83" s="15"/>
      <c r="JR83" s="15"/>
      <c r="JS83" s="16"/>
      <c r="JT83" s="14"/>
      <c r="JU83" s="15"/>
      <c r="JV83" s="15"/>
      <c r="JW83" s="15"/>
      <c r="JX83" s="16"/>
      <c r="JY83" s="14"/>
      <c r="JZ83" s="15"/>
      <c r="KA83" s="15"/>
      <c r="KB83" s="15"/>
      <c r="KC83" s="16"/>
      <c r="KD83" s="14"/>
      <c r="KE83" s="15"/>
      <c r="KF83" s="15"/>
      <c r="KG83" s="15"/>
      <c r="KH83" s="16"/>
      <c r="KI83" s="14"/>
      <c r="KJ83" s="15"/>
      <c r="KK83" s="15"/>
      <c r="KL83" s="15"/>
      <c r="KM83" s="16"/>
      <c r="KN83" s="14"/>
      <c r="KO83" s="15"/>
      <c r="KP83" s="15"/>
      <c r="KQ83" s="15"/>
      <c r="KR83" s="16"/>
      <c r="KS83" s="14"/>
      <c r="KT83" s="15"/>
      <c r="KU83" s="15"/>
      <c r="KV83" s="15"/>
      <c r="KW83" s="16"/>
      <c r="KX83" s="14"/>
      <c r="KY83" s="15"/>
      <c r="KZ83" s="15"/>
      <c r="LA83" s="15"/>
      <c r="LB83" s="16"/>
      <c r="LC83" s="14"/>
      <c r="LD83" s="15"/>
      <c r="LE83" s="15"/>
      <c r="LF83" s="15"/>
      <c r="LG83" s="16"/>
      <c r="LH83" s="14"/>
      <c r="LI83" s="15"/>
      <c r="LJ83" s="15"/>
      <c r="LK83" s="15"/>
      <c r="LL83" s="16"/>
      <c r="LM83" s="14"/>
      <c r="LN83" s="15"/>
      <c r="LO83" s="15"/>
      <c r="LP83" s="15"/>
      <c r="LQ83" s="16"/>
      <c r="LR83" s="14"/>
      <c r="LS83" s="15"/>
      <c r="LT83" s="15"/>
      <c r="LU83" s="15"/>
      <c r="LV83" s="16"/>
      <c r="LW83" s="14"/>
      <c r="LX83" s="15"/>
      <c r="LY83" s="15"/>
      <c r="LZ83" s="15"/>
      <c r="MA83" s="16"/>
      <c r="MB83" s="14"/>
      <c r="MC83" s="15"/>
      <c r="MD83" s="15"/>
      <c r="ME83" s="15"/>
      <c r="MF83" s="16"/>
      <c r="MG83" s="14"/>
      <c r="MH83" s="15"/>
      <c r="MI83" s="15"/>
      <c r="MJ83" s="15"/>
      <c r="MK83" s="16"/>
      <c r="ML83" s="14"/>
      <c r="MM83" s="15"/>
      <c r="MN83" s="15"/>
      <c r="MO83" s="15"/>
      <c r="MP83" s="16"/>
      <c r="MQ83" s="14"/>
      <c r="MR83" s="15"/>
      <c r="MS83" s="15"/>
      <c r="MT83" s="15"/>
      <c r="MU83" s="16"/>
      <c r="MV83" s="14"/>
      <c r="MW83" s="15"/>
      <c r="MX83" s="15"/>
      <c r="MY83" s="15"/>
      <c r="MZ83" s="16"/>
      <c r="NA83" s="14"/>
      <c r="NB83" s="15"/>
      <c r="NC83" s="15"/>
      <c r="ND83" s="15"/>
      <c r="NE83" s="16"/>
      <c r="NF83" s="14"/>
      <c r="NG83" s="15"/>
      <c r="NH83" s="15"/>
      <c r="NI83" s="15"/>
      <c r="NJ83" s="16"/>
      <c r="NK83" s="14"/>
      <c r="NL83" s="15"/>
      <c r="NM83" s="15"/>
      <c r="NN83" s="15"/>
      <c r="NO83" s="16"/>
      <c r="NP83" s="14"/>
      <c r="NQ83" s="15"/>
      <c r="NR83" s="15"/>
      <c r="NS83" s="15"/>
      <c r="NT83" s="16"/>
      <c r="NU83" s="14"/>
      <c r="NV83" s="15"/>
      <c r="NW83" s="15"/>
      <c r="NX83" s="15"/>
      <c r="NY83" s="16"/>
      <c r="NZ83" s="14"/>
      <c r="OA83" s="15"/>
      <c r="OB83" s="15"/>
      <c r="OC83" s="15"/>
      <c r="OD83" s="16"/>
      <c r="OE83" s="14"/>
      <c r="OF83" s="15"/>
      <c r="OG83" s="15"/>
      <c r="OH83" s="15"/>
      <c r="OI83" s="16"/>
      <c r="OJ83" s="14"/>
      <c r="OK83" s="15"/>
      <c r="OL83" s="15"/>
      <c r="OM83" s="15"/>
      <c r="ON83" s="16"/>
      <c r="OO83" s="14"/>
      <c r="OP83" s="15"/>
      <c r="OQ83" s="15"/>
      <c r="OR83" s="15"/>
      <c r="OS83" s="16"/>
      <c r="OT83" s="14"/>
      <c r="OU83" s="15"/>
      <c r="OV83" s="15"/>
      <c r="OW83" s="15"/>
      <c r="OX83" s="16"/>
      <c r="OY83" s="14"/>
      <c r="OZ83" s="15"/>
      <c r="PA83" s="15"/>
      <c r="PB83" s="15"/>
      <c r="PC83" s="16"/>
      <c r="PD83" s="14"/>
      <c r="PE83" s="15"/>
      <c r="PF83" s="15"/>
      <c r="PG83" s="15"/>
      <c r="PH83" s="16"/>
      <c r="PI83" s="14"/>
      <c r="PJ83" s="15"/>
      <c r="PK83" s="15"/>
      <c r="PL83" s="15"/>
      <c r="PM83" s="16"/>
      <c r="PN83" s="14"/>
      <c r="PO83" s="15"/>
      <c r="PP83" s="15"/>
      <c r="PQ83" s="15"/>
      <c r="PR83" s="16"/>
      <c r="PS83" s="14"/>
      <c r="PT83" s="15"/>
      <c r="PU83" s="15"/>
      <c r="PV83" s="15"/>
      <c r="PW83" s="16"/>
      <c r="PX83" s="14"/>
      <c r="PY83" s="15"/>
      <c r="PZ83" s="15"/>
      <c r="QA83" s="15"/>
      <c r="QB83" s="16"/>
      <c r="QC83" s="14"/>
      <c r="QD83" s="15"/>
      <c r="QE83" s="15"/>
      <c r="QF83" s="15"/>
      <c r="QG83" s="16"/>
      <c r="QH83" s="14"/>
      <c r="QI83" s="15"/>
      <c r="QJ83" s="15"/>
      <c r="QK83" s="15"/>
      <c r="QL83" s="16"/>
      <c r="QM83" s="14"/>
      <c r="QN83" s="15"/>
      <c r="QO83" s="15"/>
      <c r="QP83" s="15"/>
      <c r="QQ83" s="16"/>
      <c r="QR83" s="14"/>
      <c r="QS83" s="15"/>
      <c r="QT83" s="15"/>
      <c r="QU83" s="15"/>
      <c r="QV83" s="16"/>
      <c r="QW83" s="14"/>
      <c r="QX83" s="15"/>
      <c r="QY83" s="15"/>
      <c r="QZ83" s="15"/>
      <c r="RA83" s="16"/>
      <c r="RB83" s="14"/>
      <c r="RC83" s="15"/>
      <c r="RD83" s="15"/>
      <c r="RE83" s="15"/>
      <c r="RF83" s="16"/>
      <c r="RG83" s="14"/>
      <c r="RH83" s="15"/>
      <c r="RI83" s="15"/>
      <c r="RJ83" s="15"/>
      <c r="RK83" s="16"/>
      <c r="RL83" s="14"/>
      <c r="RM83" s="15"/>
      <c r="RN83" s="15"/>
      <c r="RO83" s="15"/>
      <c r="RP83" s="16"/>
      <c r="RQ83" s="14"/>
      <c r="RR83" s="15"/>
      <c r="RS83" s="15"/>
      <c r="RT83" s="15"/>
      <c r="RU83" s="16"/>
      <c r="RV83" s="14"/>
      <c r="RW83" s="15"/>
      <c r="RX83" s="15"/>
      <c r="RY83" s="15"/>
      <c r="RZ83" s="16"/>
      <c r="SA83" s="14"/>
      <c r="SB83" s="15"/>
      <c r="SC83" s="15"/>
      <c r="SD83" s="15"/>
      <c r="SE83" s="16"/>
      <c r="SF83" s="14"/>
      <c r="SG83" s="15"/>
      <c r="SH83" s="15"/>
      <c r="SI83" s="15"/>
      <c r="SJ83" s="16"/>
      <c r="SK83" s="14"/>
      <c r="SL83" s="15"/>
      <c r="SM83" s="15"/>
      <c r="SN83" s="15"/>
      <c r="SO83" s="16"/>
      <c r="SP83" s="14"/>
      <c r="SQ83" s="15"/>
      <c r="SR83" s="15"/>
      <c r="SS83" s="15"/>
      <c r="ST83" s="16"/>
      <c r="SU83" s="53"/>
      <c r="SV83" s="14"/>
      <c r="SW83" s="15"/>
      <c r="SX83" s="15"/>
      <c r="SY83" s="15"/>
      <c r="SZ83" s="16"/>
      <c r="TA83" s="53"/>
      <c r="TB83" s="14"/>
      <c r="TC83" s="15"/>
      <c r="TD83" s="15"/>
      <c r="TE83" s="15"/>
      <c r="TF83" s="16"/>
      <c r="TG83" s="53"/>
      <c r="TH83" s="14"/>
      <c r="TI83" s="15"/>
      <c r="TJ83" s="15"/>
      <c r="TK83" s="15"/>
      <c r="TL83" s="16"/>
      <c r="TM83" s="53"/>
      <c r="TN83" s="14"/>
      <c r="TO83" s="15"/>
      <c r="TP83" s="15"/>
      <c r="TQ83" s="15"/>
      <c r="TR83" s="16"/>
      <c r="TS83" s="53"/>
      <c r="TT83" s="14"/>
      <c r="TU83" s="15"/>
      <c r="TV83" s="15"/>
      <c r="TW83" s="15"/>
      <c r="TX83" s="16"/>
      <c r="TY83" s="53"/>
      <c r="TZ83" s="14"/>
      <c r="UA83" s="15"/>
      <c r="UB83" s="15"/>
      <c r="UC83" s="15"/>
      <c r="UD83" s="16"/>
      <c r="UE83" s="53"/>
      <c r="UF83" s="14"/>
      <c r="UG83" s="15"/>
      <c r="UH83" s="15"/>
      <c r="UI83" s="15"/>
      <c r="UJ83" s="16"/>
      <c r="UK83" s="53"/>
      <c r="UL83" s="14"/>
      <c r="UM83" s="15"/>
      <c r="UN83" s="15"/>
      <c r="UO83" s="15"/>
      <c r="UP83" s="16"/>
      <c r="UQ83" s="53"/>
      <c r="UR83" s="14"/>
      <c r="US83" s="15"/>
      <c r="UT83" s="15"/>
      <c r="UU83" s="15"/>
      <c r="UV83" s="16"/>
      <c r="UW83" s="53"/>
      <c r="UX83" s="14"/>
      <c r="UY83" s="15"/>
      <c r="UZ83" s="15"/>
      <c r="VA83" s="15"/>
      <c r="VB83" s="16"/>
      <c r="VC83" s="53"/>
      <c r="VD83" s="14"/>
      <c r="VE83" s="15"/>
      <c r="VF83" s="15"/>
      <c r="VG83" s="15"/>
      <c r="VH83" s="16"/>
      <c r="VI83" s="53"/>
      <c r="VJ83" s="14"/>
      <c r="VK83" s="15"/>
      <c r="VL83" s="15"/>
      <c r="VM83" s="15"/>
      <c r="VN83" s="16"/>
      <c r="VO83" s="53"/>
    </row>
    <row r="84" spans="2:587" ht="25.5" x14ac:dyDescent="0.2">
      <c r="C84" s="183"/>
      <c r="D84" s="24"/>
      <c r="E84" s="20"/>
      <c r="F84" s="21"/>
      <c r="G84" s="53"/>
      <c r="H84" s="113"/>
      <c r="I84" s="29" t="s">
        <v>8</v>
      </c>
      <c r="J84" s="29" t="s">
        <v>9</v>
      </c>
      <c r="K84" s="29"/>
      <c r="L84" s="64" t="s">
        <v>216</v>
      </c>
      <c r="M84" s="53"/>
      <c r="N84" s="113"/>
      <c r="O84" s="29" t="s">
        <v>8</v>
      </c>
      <c r="P84" s="29" t="s">
        <v>9</v>
      </c>
      <c r="Q84" s="29"/>
      <c r="R84" s="64" t="s">
        <v>216</v>
      </c>
      <c r="S84" s="53"/>
      <c r="T84" s="28" t="s">
        <v>7</v>
      </c>
      <c r="U84" s="29" t="s">
        <v>8</v>
      </c>
      <c r="V84" s="29" t="s">
        <v>9</v>
      </c>
      <c r="W84" s="29"/>
      <c r="X84" s="64" t="s">
        <v>216</v>
      </c>
      <c r="Y84" s="28" t="s">
        <v>7</v>
      </c>
      <c r="Z84" s="29" t="s">
        <v>8</v>
      </c>
      <c r="AA84" s="29" t="s">
        <v>9</v>
      </c>
      <c r="AB84" s="29"/>
      <c r="AC84" s="64" t="s">
        <v>216</v>
      </c>
      <c r="AD84" s="28" t="s">
        <v>7</v>
      </c>
      <c r="AE84" s="29" t="s">
        <v>8</v>
      </c>
      <c r="AF84" s="29" t="s">
        <v>9</v>
      </c>
      <c r="AG84" s="29"/>
      <c r="AH84" s="64" t="s">
        <v>216</v>
      </c>
      <c r="AI84" s="28" t="s">
        <v>7</v>
      </c>
      <c r="AJ84" s="29" t="s">
        <v>8</v>
      </c>
      <c r="AK84" s="29" t="s">
        <v>9</v>
      </c>
      <c r="AL84" s="29"/>
      <c r="AM84" s="64" t="s">
        <v>216</v>
      </c>
      <c r="AN84" s="28" t="s">
        <v>7</v>
      </c>
      <c r="AO84" s="29" t="s">
        <v>8</v>
      </c>
      <c r="AP84" s="29" t="s">
        <v>9</v>
      </c>
      <c r="AQ84" s="29"/>
      <c r="AR84" s="64" t="s">
        <v>216</v>
      </c>
      <c r="AS84" s="28" t="s">
        <v>7</v>
      </c>
      <c r="AT84" s="29" t="s">
        <v>8</v>
      </c>
      <c r="AU84" s="29" t="s">
        <v>9</v>
      </c>
      <c r="AV84" s="29"/>
      <c r="AW84" s="64" t="s">
        <v>216</v>
      </c>
      <c r="AX84" s="28" t="s">
        <v>7</v>
      </c>
      <c r="AY84" s="29" t="s">
        <v>8</v>
      </c>
      <c r="AZ84" s="29" t="s">
        <v>9</v>
      </c>
      <c r="BA84" s="29"/>
      <c r="BB84" s="64" t="s">
        <v>216</v>
      </c>
      <c r="BC84" s="28" t="s">
        <v>7</v>
      </c>
      <c r="BD84" s="29" t="s">
        <v>8</v>
      </c>
      <c r="BE84" s="29" t="s">
        <v>9</v>
      </c>
      <c r="BF84" s="29"/>
      <c r="BG84" s="64" t="s">
        <v>216</v>
      </c>
      <c r="BH84" s="28" t="s">
        <v>7</v>
      </c>
      <c r="BI84" s="29" t="s">
        <v>8</v>
      </c>
      <c r="BJ84" s="29" t="s">
        <v>9</v>
      </c>
      <c r="BK84" s="29"/>
      <c r="BL84" s="64" t="s">
        <v>216</v>
      </c>
      <c r="BM84" s="28" t="s">
        <v>7</v>
      </c>
      <c r="BN84" s="29" t="s">
        <v>8</v>
      </c>
      <c r="BO84" s="29" t="s">
        <v>9</v>
      </c>
      <c r="BP84" s="29"/>
      <c r="BQ84" s="64" t="s">
        <v>216</v>
      </c>
      <c r="BR84" s="28" t="s">
        <v>7</v>
      </c>
      <c r="BS84" s="29" t="s">
        <v>8</v>
      </c>
      <c r="BT84" s="29" t="s">
        <v>9</v>
      </c>
      <c r="BU84" s="29"/>
      <c r="BV84" s="64" t="s">
        <v>216</v>
      </c>
      <c r="BW84" s="28" t="s">
        <v>7</v>
      </c>
      <c r="BX84" s="29" t="s">
        <v>8</v>
      </c>
      <c r="BY84" s="29" t="s">
        <v>9</v>
      </c>
      <c r="BZ84" s="29"/>
      <c r="CA84" s="64" t="s">
        <v>216</v>
      </c>
      <c r="CB84" s="28" t="s">
        <v>7</v>
      </c>
      <c r="CC84" s="29" t="s">
        <v>8</v>
      </c>
      <c r="CD84" s="29" t="s">
        <v>9</v>
      </c>
      <c r="CE84" s="29"/>
      <c r="CF84" s="64" t="s">
        <v>216</v>
      </c>
      <c r="CG84" s="28" t="s">
        <v>7</v>
      </c>
      <c r="CH84" s="29" t="s">
        <v>8</v>
      </c>
      <c r="CI84" s="29" t="s">
        <v>9</v>
      </c>
      <c r="CJ84" s="29"/>
      <c r="CK84" s="64" t="s">
        <v>216</v>
      </c>
      <c r="CL84" s="28" t="s">
        <v>7</v>
      </c>
      <c r="CM84" s="29" t="s">
        <v>8</v>
      </c>
      <c r="CN84" s="29" t="s">
        <v>9</v>
      </c>
      <c r="CO84" s="29"/>
      <c r="CP84" s="64" t="s">
        <v>216</v>
      </c>
      <c r="CQ84" s="28" t="s">
        <v>7</v>
      </c>
      <c r="CR84" s="29" t="s">
        <v>8</v>
      </c>
      <c r="CS84" s="29" t="s">
        <v>9</v>
      </c>
      <c r="CT84" s="29"/>
      <c r="CU84" s="64" t="s">
        <v>216</v>
      </c>
      <c r="CV84" s="28" t="s">
        <v>7</v>
      </c>
      <c r="CW84" s="29" t="s">
        <v>8</v>
      </c>
      <c r="CX84" s="29" t="s">
        <v>9</v>
      </c>
      <c r="CY84" s="29"/>
      <c r="CZ84" s="64" t="s">
        <v>216</v>
      </c>
      <c r="DA84" s="28" t="s">
        <v>7</v>
      </c>
      <c r="DB84" s="29" t="s">
        <v>8</v>
      </c>
      <c r="DC84" s="29" t="s">
        <v>9</v>
      </c>
      <c r="DD84" s="29"/>
      <c r="DE84" s="64" t="s">
        <v>216</v>
      </c>
      <c r="DF84" s="28" t="s">
        <v>7</v>
      </c>
      <c r="DG84" s="29" t="s">
        <v>8</v>
      </c>
      <c r="DH84" s="29" t="s">
        <v>9</v>
      </c>
      <c r="DI84" s="29"/>
      <c r="DJ84" s="64" t="s">
        <v>216</v>
      </c>
      <c r="DK84" s="28" t="s">
        <v>7</v>
      </c>
      <c r="DL84" s="29" t="s">
        <v>8</v>
      </c>
      <c r="DM84" s="29" t="s">
        <v>9</v>
      </c>
      <c r="DN84" s="29"/>
      <c r="DO84" s="64" t="s">
        <v>216</v>
      </c>
      <c r="DP84" s="28" t="s">
        <v>7</v>
      </c>
      <c r="DQ84" s="29" t="s">
        <v>8</v>
      </c>
      <c r="DR84" s="29" t="s">
        <v>9</v>
      </c>
      <c r="DS84" s="29"/>
      <c r="DT84" s="64" t="s">
        <v>216</v>
      </c>
      <c r="DU84" s="28" t="s">
        <v>7</v>
      </c>
      <c r="DV84" s="29" t="s">
        <v>8</v>
      </c>
      <c r="DW84" s="29" t="s">
        <v>9</v>
      </c>
      <c r="DX84" s="29"/>
      <c r="DY84" s="64" t="s">
        <v>216</v>
      </c>
      <c r="DZ84" s="28" t="s">
        <v>7</v>
      </c>
      <c r="EA84" s="29" t="s">
        <v>8</v>
      </c>
      <c r="EB84" s="29" t="s">
        <v>9</v>
      </c>
      <c r="EC84" s="29"/>
      <c r="ED84" s="64" t="s">
        <v>216</v>
      </c>
      <c r="EE84" s="28" t="s">
        <v>7</v>
      </c>
      <c r="EF84" s="29" t="s">
        <v>8</v>
      </c>
      <c r="EG84" s="29" t="s">
        <v>9</v>
      </c>
      <c r="EH84" s="29"/>
      <c r="EI84" s="64" t="s">
        <v>216</v>
      </c>
      <c r="EJ84" s="28" t="s">
        <v>7</v>
      </c>
      <c r="EK84" s="29" t="s">
        <v>8</v>
      </c>
      <c r="EL84" s="29" t="s">
        <v>9</v>
      </c>
      <c r="EM84" s="29"/>
      <c r="EN84" s="64" t="s">
        <v>216</v>
      </c>
      <c r="EO84" s="28" t="s">
        <v>7</v>
      </c>
      <c r="EP84" s="29" t="s">
        <v>8</v>
      </c>
      <c r="EQ84" s="29" t="s">
        <v>9</v>
      </c>
      <c r="ER84" s="29"/>
      <c r="ES84" s="64" t="s">
        <v>216</v>
      </c>
      <c r="ET84" s="28" t="s">
        <v>7</v>
      </c>
      <c r="EU84" s="29" t="s">
        <v>8</v>
      </c>
      <c r="EV84" s="29" t="s">
        <v>9</v>
      </c>
      <c r="EW84" s="29"/>
      <c r="EX84" s="64" t="s">
        <v>216</v>
      </c>
      <c r="EY84" s="28" t="s">
        <v>7</v>
      </c>
      <c r="EZ84" s="29" t="s">
        <v>8</v>
      </c>
      <c r="FA84" s="29" t="s">
        <v>9</v>
      </c>
      <c r="FB84" s="29"/>
      <c r="FC84" s="64" t="s">
        <v>216</v>
      </c>
      <c r="FD84" s="28" t="s">
        <v>7</v>
      </c>
      <c r="FE84" s="29" t="s">
        <v>8</v>
      </c>
      <c r="FF84" s="29" t="s">
        <v>9</v>
      </c>
      <c r="FG84" s="29"/>
      <c r="FH84" s="64" t="s">
        <v>216</v>
      </c>
      <c r="FI84" s="28" t="s">
        <v>7</v>
      </c>
      <c r="FJ84" s="29" t="s">
        <v>8</v>
      </c>
      <c r="FK84" s="29" t="s">
        <v>9</v>
      </c>
      <c r="FL84" s="29"/>
      <c r="FM84" s="64" t="s">
        <v>216</v>
      </c>
      <c r="FN84" s="28" t="s">
        <v>7</v>
      </c>
      <c r="FO84" s="29" t="s">
        <v>8</v>
      </c>
      <c r="FP84" s="29" t="s">
        <v>9</v>
      </c>
      <c r="FQ84" s="29"/>
      <c r="FR84" s="64" t="s">
        <v>216</v>
      </c>
      <c r="FS84" s="28" t="s">
        <v>7</v>
      </c>
      <c r="FT84" s="29" t="s">
        <v>8</v>
      </c>
      <c r="FU84" s="29" t="s">
        <v>9</v>
      </c>
      <c r="FV84" s="29"/>
      <c r="FW84" s="64" t="s">
        <v>216</v>
      </c>
      <c r="FX84" s="28" t="s">
        <v>7</v>
      </c>
      <c r="FY84" s="29" t="s">
        <v>8</v>
      </c>
      <c r="FZ84" s="29" t="s">
        <v>9</v>
      </c>
      <c r="GA84" s="29"/>
      <c r="GB84" s="64" t="s">
        <v>216</v>
      </c>
      <c r="GC84" s="28" t="s">
        <v>7</v>
      </c>
      <c r="GD84" s="29" t="s">
        <v>8</v>
      </c>
      <c r="GE84" s="29" t="s">
        <v>9</v>
      </c>
      <c r="GF84" s="29"/>
      <c r="GG84" s="64" t="s">
        <v>216</v>
      </c>
      <c r="GH84" s="28" t="s">
        <v>7</v>
      </c>
      <c r="GI84" s="29" t="s">
        <v>8</v>
      </c>
      <c r="GJ84" s="29" t="s">
        <v>9</v>
      </c>
      <c r="GK84" s="29"/>
      <c r="GL84" s="64" t="s">
        <v>216</v>
      </c>
      <c r="GM84" s="28" t="s">
        <v>7</v>
      </c>
      <c r="GN84" s="29" t="s">
        <v>8</v>
      </c>
      <c r="GO84" s="29" t="s">
        <v>9</v>
      </c>
      <c r="GP84" s="29"/>
      <c r="GQ84" s="64" t="s">
        <v>216</v>
      </c>
      <c r="GR84" s="28" t="s">
        <v>7</v>
      </c>
      <c r="GS84" s="29" t="s">
        <v>8</v>
      </c>
      <c r="GT84" s="29" t="s">
        <v>9</v>
      </c>
      <c r="GU84" s="29"/>
      <c r="GV84" s="64" t="s">
        <v>216</v>
      </c>
      <c r="GW84" s="28" t="s">
        <v>7</v>
      </c>
      <c r="GX84" s="29" t="s">
        <v>8</v>
      </c>
      <c r="GY84" s="29" t="s">
        <v>9</v>
      </c>
      <c r="GZ84" s="29"/>
      <c r="HA84" s="64" t="s">
        <v>216</v>
      </c>
      <c r="HB84" s="28" t="s">
        <v>7</v>
      </c>
      <c r="HC84" s="29" t="s">
        <v>8</v>
      </c>
      <c r="HD84" s="29" t="s">
        <v>9</v>
      </c>
      <c r="HE84" s="29"/>
      <c r="HF84" s="64" t="s">
        <v>216</v>
      </c>
      <c r="HG84" s="28" t="s">
        <v>7</v>
      </c>
      <c r="HH84" s="29" t="s">
        <v>8</v>
      </c>
      <c r="HI84" s="29" t="s">
        <v>9</v>
      </c>
      <c r="HJ84" s="29"/>
      <c r="HK84" s="64" t="s">
        <v>216</v>
      </c>
      <c r="HL84" s="28" t="s">
        <v>7</v>
      </c>
      <c r="HM84" s="29" t="s">
        <v>8</v>
      </c>
      <c r="HN84" s="29" t="s">
        <v>9</v>
      </c>
      <c r="HO84" s="29"/>
      <c r="HP84" s="64" t="s">
        <v>216</v>
      </c>
      <c r="HQ84" s="28" t="s">
        <v>7</v>
      </c>
      <c r="HR84" s="29" t="s">
        <v>8</v>
      </c>
      <c r="HS84" s="29" t="s">
        <v>9</v>
      </c>
      <c r="HT84" s="29"/>
      <c r="HU84" s="64" t="s">
        <v>216</v>
      </c>
      <c r="HV84" s="28" t="s">
        <v>7</v>
      </c>
      <c r="HW84" s="29" t="s">
        <v>8</v>
      </c>
      <c r="HX84" s="29" t="s">
        <v>9</v>
      </c>
      <c r="HY84" s="29"/>
      <c r="HZ84" s="64" t="s">
        <v>216</v>
      </c>
      <c r="IA84" s="28" t="s">
        <v>7</v>
      </c>
      <c r="IB84" s="29" t="s">
        <v>8</v>
      </c>
      <c r="IC84" s="29" t="s">
        <v>9</v>
      </c>
      <c r="ID84" s="29"/>
      <c r="IE84" s="64" t="s">
        <v>216</v>
      </c>
      <c r="IF84" s="28" t="s">
        <v>7</v>
      </c>
      <c r="IG84" s="29" t="s">
        <v>8</v>
      </c>
      <c r="IH84" s="29" t="s">
        <v>9</v>
      </c>
      <c r="II84" s="29"/>
      <c r="IJ84" s="64" t="s">
        <v>216</v>
      </c>
      <c r="IK84" s="28" t="s">
        <v>7</v>
      </c>
      <c r="IL84" s="29" t="s">
        <v>8</v>
      </c>
      <c r="IM84" s="29" t="s">
        <v>9</v>
      </c>
      <c r="IN84" s="29"/>
      <c r="IO84" s="64" t="s">
        <v>216</v>
      </c>
      <c r="IP84" s="28" t="s">
        <v>7</v>
      </c>
      <c r="IQ84" s="29" t="s">
        <v>8</v>
      </c>
      <c r="IR84" s="29" t="s">
        <v>9</v>
      </c>
      <c r="IS84" s="29"/>
      <c r="IT84" s="64" t="s">
        <v>216</v>
      </c>
      <c r="IU84" s="28" t="s">
        <v>7</v>
      </c>
      <c r="IV84" s="29" t="s">
        <v>8</v>
      </c>
      <c r="IW84" s="29" t="s">
        <v>9</v>
      </c>
      <c r="IX84" s="29"/>
      <c r="IY84" s="64" t="s">
        <v>216</v>
      </c>
      <c r="IZ84" s="28" t="s">
        <v>7</v>
      </c>
      <c r="JA84" s="29" t="s">
        <v>8</v>
      </c>
      <c r="JB84" s="29" t="s">
        <v>9</v>
      </c>
      <c r="JC84" s="29"/>
      <c r="JD84" s="64" t="s">
        <v>216</v>
      </c>
      <c r="JE84" s="28" t="s">
        <v>7</v>
      </c>
      <c r="JF84" s="29" t="s">
        <v>8</v>
      </c>
      <c r="JG84" s="29" t="s">
        <v>9</v>
      </c>
      <c r="JH84" s="29"/>
      <c r="JI84" s="64" t="s">
        <v>216</v>
      </c>
      <c r="JJ84" s="28" t="s">
        <v>7</v>
      </c>
      <c r="JK84" s="29" t="s">
        <v>8</v>
      </c>
      <c r="JL84" s="29" t="s">
        <v>9</v>
      </c>
      <c r="JM84" s="29"/>
      <c r="JN84" s="64" t="s">
        <v>216</v>
      </c>
      <c r="JO84" s="28" t="s">
        <v>7</v>
      </c>
      <c r="JP84" s="29" t="s">
        <v>8</v>
      </c>
      <c r="JQ84" s="29" t="s">
        <v>9</v>
      </c>
      <c r="JR84" s="29"/>
      <c r="JS84" s="64" t="s">
        <v>216</v>
      </c>
      <c r="JT84" s="28" t="s">
        <v>7</v>
      </c>
      <c r="JU84" s="29" t="s">
        <v>8</v>
      </c>
      <c r="JV84" s="29" t="s">
        <v>9</v>
      </c>
      <c r="JW84" s="29"/>
      <c r="JX84" s="64" t="s">
        <v>216</v>
      </c>
      <c r="JY84" s="28" t="s">
        <v>7</v>
      </c>
      <c r="JZ84" s="29" t="s">
        <v>8</v>
      </c>
      <c r="KA84" s="29" t="s">
        <v>9</v>
      </c>
      <c r="KB84" s="29"/>
      <c r="KC84" s="64" t="s">
        <v>216</v>
      </c>
      <c r="KD84" s="28" t="s">
        <v>7</v>
      </c>
      <c r="KE84" s="29" t="s">
        <v>8</v>
      </c>
      <c r="KF84" s="29" t="s">
        <v>9</v>
      </c>
      <c r="KG84" s="29"/>
      <c r="KH84" s="64" t="s">
        <v>216</v>
      </c>
      <c r="KI84" s="28" t="s">
        <v>7</v>
      </c>
      <c r="KJ84" s="29" t="s">
        <v>8</v>
      </c>
      <c r="KK84" s="29" t="s">
        <v>9</v>
      </c>
      <c r="KL84" s="29"/>
      <c r="KM84" s="64" t="s">
        <v>216</v>
      </c>
      <c r="KN84" s="28" t="s">
        <v>7</v>
      </c>
      <c r="KO84" s="29" t="s">
        <v>8</v>
      </c>
      <c r="KP84" s="29" t="s">
        <v>9</v>
      </c>
      <c r="KQ84" s="29"/>
      <c r="KR84" s="64" t="s">
        <v>216</v>
      </c>
      <c r="KS84" s="28" t="s">
        <v>7</v>
      </c>
      <c r="KT84" s="29" t="s">
        <v>8</v>
      </c>
      <c r="KU84" s="29" t="s">
        <v>9</v>
      </c>
      <c r="KV84" s="29"/>
      <c r="KW84" s="64" t="s">
        <v>216</v>
      </c>
      <c r="KX84" s="28" t="s">
        <v>7</v>
      </c>
      <c r="KY84" s="29" t="s">
        <v>8</v>
      </c>
      <c r="KZ84" s="29" t="s">
        <v>9</v>
      </c>
      <c r="LA84" s="29"/>
      <c r="LB84" s="64" t="s">
        <v>216</v>
      </c>
      <c r="LC84" s="28" t="s">
        <v>7</v>
      </c>
      <c r="LD84" s="29" t="s">
        <v>8</v>
      </c>
      <c r="LE84" s="29" t="s">
        <v>9</v>
      </c>
      <c r="LF84" s="29"/>
      <c r="LG84" s="64" t="s">
        <v>216</v>
      </c>
      <c r="LH84" s="28" t="s">
        <v>7</v>
      </c>
      <c r="LI84" s="29" t="s">
        <v>8</v>
      </c>
      <c r="LJ84" s="29" t="s">
        <v>9</v>
      </c>
      <c r="LK84" s="29"/>
      <c r="LL84" s="64" t="s">
        <v>216</v>
      </c>
      <c r="LM84" s="28" t="s">
        <v>7</v>
      </c>
      <c r="LN84" s="29" t="s">
        <v>8</v>
      </c>
      <c r="LO84" s="29" t="s">
        <v>9</v>
      </c>
      <c r="LP84" s="29"/>
      <c r="LQ84" s="64" t="s">
        <v>216</v>
      </c>
      <c r="LR84" s="28" t="s">
        <v>7</v>
      </c>
      <c r="LS84" s="29" t="s">
        <v>8</v>
      </c>
      <c r="LT84" s="29" t="s">
        <v>9</v>
      </c>
      <c r="LU84" s="29"/>
      <c r="LV84" s="64" t="s">
        <v>216</v>
      </c>
      <c r="LW84" s="28" t="s">
        <v>7</v>
      </c>
      <c r="LX84" s="29" t="s">
        <v>8</v>
      </c>
      <c r="LY84" s="29" t="s">
        <v>9</v>
      </c>
      <c r="LZ84" s="29"/>
      <c r="MA84" s="64" t="s">
        <v>216</v>
      </c>
      <c r="MB84" s="28" t="s">
        <v>7</v>
      </c>
      <c r="MC84" s="29" t="s">
        <v>8</v>
      </c>
      <c r="MD84" s="29" t="s">
        <v>9</v>
      </c>
      <c r="ME84" s="29"/>
      <c r="MF84" s="64" t="s">
        <v>216</v>
      </c>
      <c r="MG84" s="28" t="s">
        <v>7</v>
      </c>
      <c r="MH84" s="29" t="s">
        <v>8</v>
      </c>
      <c r="MI84" s="29" t="s">
        <v>9</v>
      </c>
      <c r="MJ84" s="29"/>
      <c r="MK84" s="64" t="s">
        <v>216</v>
      </c>
      <c r="ML84" s="28" t="s">
        <v>7</v>
      </c>
      <c r="MM84" s="29" t="s">
        <v>8</v>
      </c>
      <c r="MN84" s="29" t="s">
        <v>9</v>
      </c>
      <c r="MO84" s="29"/>
      <c r="MP84" s="64" t="s">
        <v>216</v>
      </c>
      <c r="MQ84" s="28" t="s">
        <v>7</v>
      </c>
      <c r="MR84" s="29" t="s">
        <v>8</v>
      </c>
      <c r="MS84" s="29" t="s">
        <v>9</v>
      </c>
      <c r="MT84" s="29"/>
      <c r="MU84" s="64" t="s">
        <v>216</v>
      </c>
      <c r="MV84" s="28" t="s">
        <v>7</v>
      </c>
      <c r="MW84" s="29" t="s">
        <v>8</v>
      </c>
      <c r="MX84" s="29" t="s">
        <v>9</v>
      </c>
      <c r="MY84" s="29"/>
      <c r="MZ84" s="64" t="s">
        <v>216</v>
      </c>
      <c r="NA84" s="28" t="s">
        <v>7</v>
      </c>
      <c r="NB84" s="29" t="s">
        <v>8</v>
      </c>
      <c r="NC84" s="29" t="s">
        <v>9</v>
      </c>
      <c r="ND84" s="29"/>
      <c r="NE84" s="64" t="s">
        <v>216</v>
      </c>
      <c r="NF84" s="28" t="s">
        <v>7</v>
      </c>
      <c r="NG84" s="29" t="s">
        <v>8</v>
      </c>
      <c r="NH84" s="29" t="s">
        <v>9</v>
      </c>
      <c r="NI84" s="29"/>
      <c r="NJ84" s="64" t="s">
        <v>216</v>
      </c>
      <c r="NK84" s="28" t="s">
        <v>7</v>
      </c>
      <c r="NL84" s="29" t="s">
        <v>8</v>
      </c>
      <c r="NM84" s="29" t="s">
        <v>9</v>
      </c>
      <c r="NN84" s="29"/>
      <c r="NO84" s="64" t="s">
        <v>216</v>
      </c>
      <c r="NP84" s="28" t="s">
        <v>7</v>
      </c>
      <c r="NQ84" s="29" t="s">
        <v>8</v>
      </c>
      <c r="NR84" s="29" t="s">
        <v>9</v>
      </c>
      <c r="NS84" s="29"/>
      <c r="NT84" s="64" t="s">
        <v>216</v>
      </c>
      <c r="NU84" s="28" t="s">
        <v>7</v>
      </c>
      <c r="NV84" s="29" t="s">
        <v>8</v>
      </c>
      <c r="NW84" s="29" t="s">
        <v>9</v>
      </c>
      <c r="NX84" s="29"/>
      <c r="NY84" s="64" t="s">
        <v>216</v>
      </c>
      <c r="NZ84" s="28" t="s">
        <v>7</v>
      </c>
      <c r="OA84" s="29" t="s">
        <v>8</v>
      </c>
      <c r="OB84" s="29" t="s">
        <v>9</v>
      </c>
      <c r="OC84" s="29"/>
      <c r="OD84" s="64" t="s">
        <v>216</v>
      </c>
      <c r="OE84" s="28" t="s">
        <v>7</v>
      </c>
      <c r="OF84" s="29" t="s">
        <v>8</v>
      </c>
      <c r="OG84" s="29" t="s">
        <v>9</v>
      </c>
      <c r="OH84" s="29"/>
      <c r="OI84" s="64" t="s">
        <v>216</v>
      </c>
      <c r="OJ84" s="28" t="s">
        <v>7</v>
      </c>
      <c r="OK84" s="29" t="s">
        <v>8</v>
      </c>
      <c r="OL84" s="29" t="s">
        <v>9</v>
      </c>
      <c r="OM84" s="29"/>
      <c r="ON84" s="64" t="s">
        <v>216</v>
      </c>
      <c r="OO84" s="28" t="s">
        <v>7</v>
      </c>
      <c r="OP84" s="29" t="s">
        <v>8</v>
      </c>
      <c r="OQ84" s="29" t="s">
        <v>9</v>
      </c>
      <c r="OR84" s="29"/>
      <c r="OS84" s="64" t="s">
        <v>216</v>
      </c>
      <c r="OT84" s="28" t="s">
        <v>7</v>
      </c>
      <c r="OU84" s="29" t="s">
        <v>8</v>
      </c>
      <c r="OV84" s="29" t="s">
        <v>9</v>
      </c>
      <c r="OW84" s="29"/>
      <c r="OX84" s="64" t="s">
        <v>216</v>
      </c>
      <c r="OY84" s="28" t="s">
        <v>7</v>
      </c>
      <c r="OZ84" s="29" t="s">
        <v>8</v>
      </c>
      <c r="PA84" s="29" t="s">
        <v>9</v>
      </c>
      <c r="PB84" s="29"/>
      <c r="PC84" s="64" t="s">
        <v>216</v>
      </c>
      <c r="PD84" s="28" t="s">
        <v>7</v>
      </c>
      <c r="PE84" s="29" t="s">
        <v>8</v>
      </c>
      <c r="PF84" s="29" t="s">
        <v>9</v>
      </c>
      <c r="PG84" s="29"/>
      <c r="PH84" s="64" t="s">
        <v>216</v>
      </c>
      <c r="PI84" s="28" t="s">
        <v>7</v>
      </c>
      <c r="PJ84" s="29" t="s">
        <v>8</v>
      </c>
      <c r="PK84" s="29" t="s">
        <v>9</v>
      </c>
      <c r="PL84" s="29"/>
      <c r="PM84" s="64" t="s">
        <v>216</v>
      </c>
      <c r="PN84" s="28" t="s">
        <v>7</v>
      </c>
      <c r="PO84" s="29" t="s">
        <v>8</v>
      </c>
      <c r="PP84" s="29" t="s">
        <v>9</v>
      </c>
      <c r="PQ84" s="29"/>
      <c r="PR84" s="64" t="s">
        <v>216</v>
      </c>
      <c r="PS84" s="28" t="s">
        <v>7</v>
      </c>
      <c r="PT84" s="29" t="s">
        <v>8</v>
      </c>
      <c r="PU84" s="29" t="s">
        <v>9</v>
      </c>
      <c r="PV84" s="29"/>
      <c r="PW84" s="64" t="s">
        <v>216</v>
      </c>
      <c r="PX84" s="28" t="s">
        <v>7</v>
      </c>
      <c r="PY84" s="29" t="s">
        <v>8</v>
      </c>
      <c r="PZ84" s="29" t="s">
        <v>9</v>
      </c>
      <c r="QA84" s="29"/>
      <c r="QB84" s="64" t="s">
        <v>216</v>
      </c>
      <c r="QC84" s="28" t="s">
        <v>7</v>
      </c>
      <c r="QD84" s="29" t="s">
        <v>8</v>
      </c>
      <c r="QE84" s="29" t="s">
        <v>9</v>
      </c>
      <c r="QF84" s="29"/>
      <c r="QG84" s="64" t="s">
        <v>216</v>
      </c>
      <c r="QH84" s="28" t="s">
        <v>7</v>
      </c>
      <c r="QI84" s="29" t="s">
        <v>8</v>
      </c>
      <c r="QJ84" s="29" t="s">
        <v>9</v>
      </c>
      <c r="QK84" s="29"/>
      <c r="QL84" s="64" t="s">
        <v>216</v>
      </c>
      <c r="QM84" s="28" t="s">
        <v>7</v>
      </c>
      <c r="QN84" s="29" t="s">
        <v>8</v>
      </c>
      <c r="QO84" s="29" t="s">
        <v>9</v>
      </c>
      <c r="QP84" s="29"/>
      <c r="QQ84" s="64" t="s">
        <v>216</v>
      </c>
      <c r="QR84" s="28" t="s">
        <v>7</v>
      </c>
      <c r="QS84" s="29" t="s">
        <v>8</v>
      </c>
      <c r="QT84" s="29" t="s">
        <v>9</v>
      </c>
      <c r="QU84" s="29"/>
      <c r="QV84" s="64" t="s">
        <v>216</v>
      </c>
      <c r="QW84" s="28" t="s">
        <v>7</v>
      </c>
      <c r="QX84" s="29" t="s">
        <v>8</v>
      </c>
      <c r="QY84" s="29" t="s">
        <v>9</v>
      </c>
      <c r="QZ84" s="29"/>
      <c r="RA84" s="64" t="s">
        <v>216</v>
      </c>
      <c r="RB84" s="28" t="s">
        <v>7</v>
      </c>
      <c r="RC84" s="29" t="s">
        <v>8</v>
      </c>
      <c r="RD84" s="29" t="s">
        <v>9</v>
      </c>
      <c r="RE84" s="29"/>
      <c r="RF84" s="64" t="s">
        <v>216</v>
      </c>
      <c r="RG84" s="28" t="s">
        <v>7</v>
      </c>
      <c r="RH84" s="29" t="s">
        <v>8</v>
      </c>
      <c r="RI84" s="29" t="s">
        <v>9</v>
      </c>
      <c r="RJ84" s="29"/>
      <c r="RK84" s="64" t="s">
        <v>216</v>
      </c>
      <c r="RL84" s="28" t="s">
        <v>7</v>
      </c>
      <c r="RM84" s="29" t="s">
        <v>8</v>
      </c>
      <c r="RN84" s="29" t="s">
        <v>9</v>
      </c>
      <c r="RO84" s="29"/>
      <c r="RP84" s="64" t="s">
        <v>216</v>
      </c>
      <c r="RQ84" s="28" t="s">
        <v>7</v>
      </c>
      <c r="RR84" s="29" t="s">
        <v>8</v>
      </c>
      <c r="RS84" s="29" t="s">
        <v>9</v>
      </c>
      <c r="RT84" s="29"/>
      <c r="RU84" s="64" t="s">
        <v>216</v>
      </c>
      <c r="RV84" s="28" t="s">
        <v>7</v>
      </c>
      <c r="RW84" s="29" t="s">
        <v>8</v>
      </c>
      <c r="RX84" s="29" t="s">
        <v>9</v>
      </c>
      <c r="RY84" s="29"/>
      <c r="RZ84" s="64" t="s">
        <v>216</v>
      </c>
      <c r="SA84" s="28" t="s">
        <v>7</v>
      </c>
      <c r="SB84" s="29" t="s">
        <v>8</v>
      </c>
      <c r="SC84" s="29" t="s">
        <v>9</v>
      </c>
      <c r="SD84" s="29"/>
      <c r="SE84" s="64" t="s">
        <v>216</v>
      </c>
      <c r="SF84" s="28" t="s">
        <v>7</v>
      </c>
      <c r="SG84" s="29" t="s">
        <v>8</v>
      </c>
      <c r="SH84" s="29" t="s">
        <v>9</v>
      </c>
      <c r="SI84" s="29"/>
      <c r="SJ84" s="64" t="s">
        <v>216</v>
      </c>
      <c r="SK84" s="28" t="s">
        <v>7</v>
      </c>
      <c r="SL84" s="29" t="s">
        <v>8</v>
      </c>
      <c r="SM84" s="29" t="s">
        <v>9</v>
      </c>
      <c r="SN84" s="29"/>
      <c r="SO84" s="64" t="s">
        <v>216</v>
      </c>
      <c r="SP84" s="28" t="s">
        <v>7</v>
      </c>
      <c r="SQ84" s="29" t="s">
        <v>8</v>
      </c>
      <c r="SR84" s="29" t="s">
        <v>9</v>
      </c>
      <c r="SS84" s="29"/>
      <c r="ST84" s="64" t="s">
        <v>216</v>
      </c>
      <c r="SU84" s="53"/>
      <c r="SV84" s="113"/>
      <c r="SW84" s="29" t="s">
        <v>8</v>
      </c>
      <c r="SX84" s="29" t="s">
        <v>9</v>
      </c>
      <c r="SY84" s="29"/>
      <c r="SZ84" s="64" t="s">
        <v>216</v>
      </c>
      <c r="TA84" s="53"/>
      <c r="TB84" s="113"/>
      <c r="TC84" s="29" t="s">
        <v>8</v>
      </c>
      <c r="TD84" s="29" t="s">
        <v>9</v>
      </c>
      <c r="TE84" s="29"/>
      <c r="TF84" s="64" t="s">
        <v>216</v>
      </c>
      <c r="TG84" s="53"/>
      <c r="TH84" s="113"/>
      <c r="TI84" s="29" t="s">
        <v>8</v>
      </c>
      <c r="TJ84" s="29" t="s">
        <v>9</v>
      </c>
      <c r="TK84" s="29"/>
      <c r="TL84" s="64" t="s">
        <v>216</v>
      </c>
      <c r="TM84" s="53"/>
      <c r="TN84" s="113"/>
      <c r="TO84" s="29" t="s">
        <v>8</v>
      </c>
      <c r="TP84" s="29" t="s">
        <v>9</v>
      </c>
      <c r="TQ84" s="29"/>
      <c r="TR84" s="64" t="s">
        <v>216</v>
      </c>
      <c r="TS84" s="53"/>
      <c r="TT84" s="113"/>
      <c r="TU84" s="29" t="s">
        <v>8</v>
      </c>
      <c r="TV84" s="29" t="s">
        <v>9</v>
      </c>
      <c r="TW84" s="29"/>
      <c r="TX84" s="64" t="s">
        <v>216</v>
      </c>
      <c r="TY84" s="53"/>
      <c r="TZ84" s="113"/>
      <c r="UA84" s="29" t="s">
        <v>8</v>
      </c>
      <c r="UB84" s="29" t="s">
        <v>9</v>
      </c>
      <c r="UC84" s="29"/>
      <c r="UD84" s="64" t="s">
        <v>216</v>
      </c>
      <c r="UE84" s="53"/>
      <c r="UF84" s="113"/>
      <c r="UG84" s="29" t="s">
        <v>8</v>
      </c>
      <c r="UH84" s="29" t="s">
        <v>9</v>
      </c>
      <c r="UI84" s="29"/>
      <c r="UJ84" s="64" t="s">
        <v>216</v>
      </c>
      <c r="UK84" s="53"/>
      <c r="UL84" s="113"/>
      <c r="UM84" s="29" t="s">
        <v>8</v>
      </c>
      <c r="UN84" s="29" t="s">
        <v>9</v>
      </c>
      <c r="UO84" s="29"/>
      <c r="UP84" s="64" t="s">
        <v>216</v>
      </c>
      <c r="UQ84" s="53"/>
      <c r="UR84" s="113"/>
      <c r="US84" s="29" t="s">
        <v>8</v>
      </c>
      <c r="UT84" s="29" t="s">
        <v>9</v>
      </c>
      <c r="UU84" s="29"/>
      <c r="UV84" s="64" t="s">
        <v>216</v>
      </c>
      <c r="UW84" s="53"/>
      <c r="UX84" s="113"/>
      <c r="UY84" s="29" t="s">
        <v>8</v>
      </c>
      <c r="UZ84" s="29" t="s">
        <v>9</v>
      </c>
      <c r="VA84" s="29"/>
      <c r="VB84" s="64" t="s">
        <v>216</v>
      </c>
      <c r="VC84" s="53"/>
      <c r="VD84" s="113"/>
      <c r="VE84" s="29" t="s">
        <v>8</v>
      </c>
      <c r="VF84" s="29" t="s">
        <v>9</v>
      </c>
      <c r="VG84" s="29"/>
      <c r="VH84" s="64" t="s">
        <v>216</v>
      </c>
      <c r="VI84" s="53"/>
      <c r="VJ84" s="113"/>
      <c r="VK84" s="29" t="s">
        <v>8</v>
      </c>
      <c r="VL84" s="29" t="s">
        <v>9</v>
      </c>
      <c r="VM84" s="29"/>
      <c r="VN84" s="64" t="s">
        <v>216</v>
      </c>
      <c r="VO84" s="53"/>
    </row>
    <row r="85" spans="2:587" x14ac:dyDescent="0.2">
      <c r="C85" s="97" t="s">
        <v>224</v>
      </c>
      <c r="D85" s="7"/>
      <c r="E85" s="2"/>
      <c r="F85" s="8"/>
      <c r="G85" s="53"/>
      <c r="H85" s="126"/>
      <c r="I85" s="121">
        <f t="shared" ref="I85:J91" si="2889">SUMIF($M$2:$S$2,I$2,$M85:$S85)/$P$13*$J$13</f>
        <v>0.51252847380410027</v>
      </c>
      <c r="J85" s="121">
        <f t="shared" si="2889"/>
        <v>0.51252847380410027</v>
      </c>
      <c r="K85" s="121"/>
      <c r="L85" s="66">
        <f>J85/H$18</f>
        <v>0.537313432835821</v>
      </c>
      <c r="M85" s="53"/>
      <c r="N85" s="126"/>
      <c r="O85" s="121">
        <f t="shared" ref="O85:P91" si="2890">SUMIF($S$2:$SU$2,O$2,$S85:$SU85)</f>
        <v>9</v>
      </c>
      <c r="P85" s="121">
        <f t="shared" si="2890"/>
        <v>9</v>
      </c>
      <c r="Q85" s="121"/>
      <c r="R85" s="66">
        <f>P85/N$18</f>
        <v>0.53731343283582089</v>
      </c>
      <c r="S85" s="53"/>
      <c r="T85" s="112"/>
      <c r="U85" s="67"/>
      <c r="V85" s="65">
        <f>T85*U85</f>
        <v>0</v>
      </c>
      <c r="W85" s="65"/>
      <c r="X85" s="66">
        <f>V85/T$18</f>
        <v>0</v>
      </c>
      <c r="Y85" s="112"/>
      <c r="Z85" s="67"/>
      <c r="AA85" s="65">
        <f>Y85*Z85</f>
        <v>0</v>
      </c>
      <c r="AB85" s="65"/>
      <c r="AC85" s="66">
        <f>AA85/Y$18</f>
        <v>0</v>
      </c>
      <c r="AD85" s="112">
        <v>1</v>
      </c>
      <c r="AE85" s="67">
        <v>1.5</v>
      </c>
      <c r="AF85" s="65">
        <f t="shared" ref="AF85" si="2891">AD85*AE85</f>
        <v>1.5</v>
      </c>
      <c r="AG85" s="65"/>
      <c r="AH85" s="66">
        <f t="shared" ref="AH85:AH92" si="2892">AF85/AD$18</f>
        <v>0.75</v>
      </c>
      <c r="AI85" s="112">
        <v>1</v>
      </c>
      <c r="AJ85" s="67">
        <v>2.25</v>
      </c>
      <c r="AK85" s="65">
        <f t="shared" ref="AK85:AK91" si="2893">AI85*AJ85</f>
        <v>2.25</v>
      </c>
      <c r="AL85" s="65"/>
      <c r="AM85" s="66">
        <f t="shared" ref="AM85:AM92" si="2894">AK85/AI$18</f>
        <v>0.75</v>
      </c>
      <c r="AN85" s="112">
        <v>1</v>
      </c>
      <c r="AO85" s="67">
        <v>1.75</v>
      </c>
      <c r="AP85" s="65">
        <f t="shared" ref="AP85:AP91" si="2895">AN85*AO85</f>
        <v>1.75</v>
      </c>
      <c r="AQ85" s="65"/>
      <c r="AR85" s="66">
        <f t="shared" ref="AR85:AR92" si="2896">AP85/AN$18</f>
        <v>0.875</v>
      </c>
      <c r="AS85" s="112">
        <v>1</v>
      </c>
      <c r="AT85" s="67">
        <v>1.75</v>
      </c>
      <c r="AU85" s="65">
        <f t="shared" ref="AU85:AU91" si="2897">AS85*AT85</f>
        <v>1.75</v>
      </c>
      <c r="AV85" s="65"/>
      <c r="AW85" s="66">
        <f t="shared" ref="AW85:AW92" si="2898">AU85/AS$18</f>
        <v>0.875</v>
      </c>
      <c r="AX85" s="112">
        <v>1</v>
      </c>
      <c r="AY85" s="67">
        <v>1.75</v>
      </c>
      <c r="AZ85" s="65">
        <f t="shared" ref="AZ85:AZ91" si="2899">AX85*AY85</f>
        <v>1.75</v>
      </c>
      <c r="BA85" s="65"/>
      <c r="BB85" s="66">
        <f t="shared" ref="BB85:BB92" si="2900">AZ85/AX$18</f>
        <v>0.58333333333333337</v>
      </c>
      <c r="BC85" s="112"/>
      <c r="BD85" s="67"/>
      <c r="BE85" s="65">
        <f t="shared" ref="BE85:BE91" si="2901">BC85*BD85</f>
        <v>0</v>
      </c>
      <c r="BF85" s="65"/>
      <c r="BG85" s="66" t="e">
        <f t="shared" ref="BG85:BG92" si="2902">BE85/BC$18</f>
        <v>#DIV/0!</v>
      </c>
      <c r="BH85" s="112"/>
      <c r="BI85" s="67"/>
      <c r="BJ85" s="65">
        <f t="shared" ref="BJ85:BJ91" si="2903">BH85*BI85</f>
        <v>0</v>
      </c>
      <c r="BK85" s="65"/>
      <c r="BL85" s="66" t="e">
        <f t="shared" ref="BL85:BL92" si="2904">BJ85/BH$18</f>
        <v>#DIV/0!</v>
      </c>
      <c r="BM85" s="112"/>
      <c r="BN85" s="67"/>
      <c r="BO85" s="65">
        <f t="shared" ref="BO85:BO91" si="2905">BM85*BN85</f>
        <v>0</v>
      </c>
      <c r="BP85" s="65"/>
      <c r="BQ85" s="66" t="e">
        <f t="shared" ref="BQ85:BQ92" si="2906">BO85/BM$18</f>
        <v>#DIV/0!</v>
      </c>
      <c r="BR85" s="112"/>
      <c r="BS85" s="67"/>
      <c r="BT85" s="65">
        <f t="shared" ref="BT85:BT91" si="2907">BR85*BS85</f>
        <v>0</v>
      </c>
      <c r="BU85" s="65"/>
      <c r="BV85" s="66" t="e">
        <f t="shared" ref="BV85:BV92" si="2908">BT85/BR$18</f>
        <v>#DIV/0!</v>
      </c>
      <c r="BW85" s="112"/>
      <c r="BX85" s="67"/>
      <c r="BY85" s="65">
        <f t="shared" ref="BY85:BY91" si="2909">BW85*BX85</f>
        <v>0</v>
      </c>
      <c r="BZ85" s="65"/>
      <c r="CA85" s="66" t="e">
        <f t="shared" ref="CA85:CA92" si="2910">BY85/BW$18</f>
        <v>#DIV/0!</v>
      </c>
      <c r="CB85" s="112"/>
      <c r="CC85" s="67"/>
      <c r="CD85" s="65">
        <f t="shared" ref="CD85:CD91" si="2911">CB85*CC85</f>
        <v>0</v>
      </c>
      <c r="CE85" s="65"/>
      <c r="CF85" s="66" t="e">
        <f t="shared" ref="CF85:CF92" si="2912">CD85/CB$18</f>
        <v>#DIV/0!</v>
      </c>
      <c r="CG85" s="112"/>
      <c r="CH85" s="67"/>
      <c r="CI85" s="65">
        <f t="shared" ref="CI85:CI91" si="2913">CG85*CH85</f>
        <v>0</v>
      </c>
      <c r="CJ85" s="65"/>
      <c r="CK85" s="66" t="e">
        <f t="shared" ref="CK85:CK92" si="2914">CI85/CG$18</f>
        <v>#DIV/0!</v>
      </c>
      <c r="CL85" s="112"/>
      <c r="CM85" s="67"/>
      <c r="CN85" s="65">
        <f t="shared" ref="CN85:CN91" si="2915">CL85*CM85</f>
        <v>0</v>
      </c>
      <c r="CO85" s="65"/>
      <c r="CP85" s="66" t="e">
        <f t="shared" ref="CP85:CP92" si="2916">CN85/CL$18</f>
        <v>#DIV/0!</v>
      </c>
      <c r="CQ85" s="112"/>
      <c r="CR85" s="67"/>
      <c r="CS85" s="65">
        <f t="shared" ref="CS85:CS91" si="2917">CQ85*CR85</f>
        <v>0</v>
      </c>
      <c r="CT85" s="65"/>
      <c r="CU85" s="66" t="e">
        <f t="shared" ref="CU85:CU92" si="2918">CS85/CQ$18</f>
        <v>#DIV/0!</v>
      </c>
      <c r="CV85" s="112"/>
      <c r="CW85" s="67"/>
      <c r="CX85" s="65">
        <f t="shared" ref="CX85:CX91" si="2919">CV85*CW85</f>
        <v>0</v>
      </c>
      <c r="CY85" s="65"/>
      <c r="CZ85" s="66" t="e">
        <f t="shared" ref="CZ85:CZ92" si="2920">CX85/CV$18</f>
        <v>#DIV/0!</v>
      </c>
      <c r="DA85" s="112"/>
      <c r="DB85" s="67"/>
      <c r="DC85" s="65">
        <f t="shared" ref="DC85:DC91" si="2921">DA85*DB85</f>
        <v>0</v>
      </c>
      <c r="DD85" s="65"/>
      <c r="DE85" s="66" t="e">
        <f t="shared" ref="DE85:DE92" si="2922">DC85/DA$18</f>
        <v>#DIV/0!</v>
      </c>
      <c r="DF85" s="112"/>
      <c r="DG85" s="67"/>
      <c r="DH85" s="65">
        <f t="shared" ref="DH85:DH91" si="2923">DF85*DG85</f>
        <v>0</v>
      </c>
      <c r="DI85" s="65"/>
      <c r="DJ85" s="66" t="e">
        <f t="shared" ref="DJ85:DJ92" si="2924">DH85/DF$18</f>
        <v>#DIV/0!</v>
      </c>
      <c r="DK85" s="112"/>
      <c r="DL85" s="67"/>
      <c r="DM85" s="65">
        <f t="shared" ref="DM85:DM91" si="2925">DK85*DL85</f>
        <v>0</v>
      </c>
      <c r="DN85" s="65"/>
      <c r="DO85" s="66" t="e">
        <f t="shared" ref="DO85:DO92" si="2926">DM85/DK$18</f>
        <v>#DIV/0!</v>
      </c>
      <c r="DP85" s="112"/>
      <c r="DQ85" s="67"/>
      <c r="DR85" s="65">
        <f t="shared" ref="DR85:DR91" si="2927">DP85*DQ85</f>
        <v>0</v>
      </c>
      <c r="DS85" s="65"/>
      <c r="DT85" s="66" t="e">
        <f t="shared" ref="DT85:DT92" si="2928">DR85/DP$18</f>
        <v>#DIV/0!</v>
      </c>
      <c r="DU85" s="112"/>
      <c r="DV85" s="67"/>
      <c r="DW85" s="65">
        <f t="shared" ref="DW85:DW91" si="2929">DU85*DV85</f>
        <v>0</v>
      </c>
      <c r="DX85" s="65"/>
      <c r="DY85" s="66" t="e">
        <f t="shared" ref="DY85:DY92" si="2930">DW85/DU$18</f>
        <v>#DIV/0!</v>
      </c>
      <c r="DZ85" s="112"/>
      <c r="EA85" s="67"/>
      <c r="EB85" s="65">
        <f t="shared" ref="EB85:EB91" si="2931">DZ85*EA85</f>
        <v>0</v>
      </c>
      <c r="EC85" s="65"/>
      <c r="ED85" s="66" t="e">
        <f t="shared" ref="ED85:ED92" si="2932">EB85/DZ$18</f>
        <v>#DIV/0!</v>
      </c>
      <c r="EE85" s="112"/>
      <c r="EF85" s="67"/>
      <c r="EG85" s="65">
        <f t="shared" ref="EG85:EG91" si="2933">EE85*EF85</f>
        <v>0</v>
      </c>
      <c r="EH85" s="65"/>
      <c r="EI85" s="66" t="e">
        <f t="shared" ref="EI85:EI92" si="2934">EG85/EE$18</f>
        <v>#DIV/0!</v>
      </c>
      <c r="EJ85" s="112"/>
      <c r="EK85" s="67"/>
      <c r="EL85" s="65">
        <f t="shared" ref="EL85:EL91" si="2935">EJ85*EK85</f>
        <v>0</v>
      </c>
      <c r="EM85" s="65"/>
      <c r="EN85" s="66" t="e">
        <f t="shared" ref="EN85:EN92" si="2936">EL85/EJ$18</f>
        <v>#DIV/0!</v>
      </c>
      <c r="EO85" s="112"/>
      <c r="EP85" s="67"/>
      <c r="EQ85" s="65">
        <f t="shared" ref="EQ85:EQ91" si="2937">EO85*EP85</f>
        <v>0</v>
      </c>
      <c r="ER85" s="65"/>
      <c r="ES85" s="66" t="e">
        <f t="shared" ref="ES85:ES92" si="2938">EQ85/EO$18</f>
        <v>#DIV/0!</v>
      </c>
      <c r="ET85" s="112"/>
      <c r="EU85" s="67"/>
      <c r="EV85" s="65">
        <f t="shared" ref="EV85:EV91" si="2939">ET85*EU85</f>
        <v>0</v>
      </c>
      <c r="EW85" s="65"/>
      <c r="EX85" s="66" t="e">
        <f t="shared" ref="EX85:EX92" si="2940">EV85/ET$18</f>
        <v>#DIV/0!</v>
      </c>
      <c r="EY85" s="112"/>
      <c r="EZ85" s="67"/>
      <c r="FA85" s="65">
        <f t="shared" ref="FA85:FA91" si="2941">EY85*EZ85</f>
        <v>0</v>
      </c>
      <c r="FB85" s="65"/>
      <c r="FC85" s="66" t="e">
        <f t="shared" ref="FC85:FC92" si="2942">FA85/EY$18</f>
        <v>#DIV/0!</v>
      </c>
      <c r="FD85" s="112"/>
      <c r="FE85" s="67"/>
      <c r="FF85" s="65">
        <f t="shared" ref="FF85:FF91" si="2943">FD85*FE85</f>
        <v>0</v>
      </c>
      <c r="FG85" s="65"/>
      <c r="FH85" s="66" t="e">
        <f t="shared" ref="FH85:FH92" si="2944">FF85/FD$18</f>
        <v>#DIV/0!</v>
      </c>
      <c r="FI85" s="112"/>
      <c r="FJ85" s="67"/>
      <c r="FK85" s="65">
        <f t="shared" ref="FK85:FK91" si="2945">FI85*FJ85</f>
        <v>0</v>
      </c>
      <c r="FL85" s="65"/>
      <c r="FM85" s="66" t="e">
        <f t="shared" ref="FM85:FM92" si="2946">FK85/FI$18</f>
        <v>#DIV/0!</v>
      </c>
      <c r="FN85" s="112"/>
      <c r="FO85" s="67"/>
      <c r="FP85" s="65">
        <f t="shared" ref="FP85:FP91" si="2947">FN85*FO85</f>
        <v>0</v>
      </c>
      <c r="FQ85" s="65"/>
      <c r="FR85" s="66" t="e">
        <f t="shared" ref="FR85:FR92" si="2948">FP85/FN$18</f>
        <v>#DIV/0!</v>
      </c>
      <c r="FS85" s="112"/>
      <c r="FT85" s="67"/>
      <c r="FU85" s="65">
        <f t="shared" ref="FU85:FU91" si="2949">FS85*FT85</f>
        <v>0</v>
      </c>
      <c r="FV85" s="65"/>
      <c r="FW85" s="66" t="e">
        <f t="shared" ref="FW85:FW92" si="2950">FU85/FS$18</f>
        <v>#DIV/0!</v>
      </c>
      <c r="FX85" s="112"/>
      <c r="FY85" s="67"/>
      <c r="FZ85" s="65">
        <f t="shared" ref="FZ85:FZ91" si="2951">FX85*FY85</f>
        <v>0</v>
      </c>
      <c r="GA85" s="65"/>
      <c r="GB85" s="66" t="e">
        <f t="shared" ref="GB85:GB92" si="2952">FZ85/FX$18</f>
        <v>#DIV/0!</v>
      </c>
      <c r="GC85" s="112"/>
      <c r="GD85" s="67"/>
      <c r="GE85" s="65">
        <f t="shared" ref="GE85:GE91" si="2953">GC85*GD85</f>
        <v>0</v>
      </c>
      <c r="GF85" s="65"/>
      <c r="GG85" s="66" t="e">
        <f t="shared" ref="GG85:GG92" si="2954">GE85/GC$18</f>
        <v>#DIV/0!</v>
      </c>
      <c r="GH85" s="112"/>
      <c r="GI85" s="67"/>
      <c r="GJ85" s="65">
        <f t="shared" ref="GJ85:GJ91" si="2955">GH85*GI85</f>
        <v>0</v>
      </c>
      <c r="GK85" s="65"/>
      <c r="GL85" s="66" t="e">
        <f t="shared" ref="GL85:GL92" si="2956">GJ85/GH$18</f>
        <v>#DIV/0!</v>
      </c>
      <c r="GM85" s="112"/>
      <c r="GN85" s="67"/>
      <c r="GO85" s="65">
        <f t="shared" ref="GO85:GO91" si="2957">GM85*GN85</f>
        <v>0</v>
      </c>
      <c r="GP85" s="65"/>
      <c r="GQ85" s="66" t="e">
        <f t="shared" ref="GQ85:GQ92" si="2958">GO85/GM$18</f>
        <v>#DIV/0!</v>
      </c>
      <c r="GR85" s="112"/>
      <c r="GS85" s="67"/>
      <c r="GT85" s="65">
        <f t="shared" ref="GT85:GT91" si="2959">GR85*GS85</f>
        <v>0</v>
      </c>
      <c r="GU85" s="65"/>
      <c r="GV85" s="66" t="e">
        <f t="shared" ref="GV85:GV92" si="2960">GT85/GR$18</f>
        <v>#DIV/0!</v>
      </c>
      <c r="GW85" s="112"/>
      <c r="GX85" s="67"/>
      <c r="GY85" s="65">
        <f t="shared" ref="GY85:GY91" si="2961">GW85*GX85</f>
        <v>0</v>
      </c>
      <c r="GZ85" s="65"/>
      <c r="HA85" s="66" t="e">
        <f t="shared" ref="HA85:HA92" si="2962">GY85/GW$18</f>
        <v>#DIV/0!</v>
      </c>
      <c r="HB85" s="112"/>
      <c r="HC85" s="67"/>
      <c r="HD85" s="65">
        <f t="shared" ref="HD85:HD91" si="2963">HB85*HC85</f>
        <v>0</v>
      </c>
      <c r="HE85" s="65"/>
      <c r="HF85" s="66" t="e">
        <f t="shared" ref="HF85:HF92" si="2964">HD85/HB$18</f>
        <v>#DIV/0!</v>
      </c>
      <c r="HG85" s="112"/>
      <c r="HH85" s="67"/>
      <c r="HI85" s="65">
        <f t="shared" ref="HI85:HI91" si="2965">HG85*HH85</f>
        <v>0</v>
      </c>
      <c r="HJ85" s="65"/>
      <c r="HK85" s="66" t="e">
        <f t="shared" ref="HK85:HK92" si="2966">HI85/HG$18</f>
        <v>#DIV/0!</v>
      </c>
      <c r="HL85" s="112"/>
      <c r="HM85" s="67"/>
      <c r="HN85" s="65">
        <f t="shared" ref="HN85:HN91" si="2967">HL85*HM85</f>
        <v>0</v>
      </c>
      <c r="HO85" s="65"/>
      <c r="HP85" s="66" t="e">
        <f t="shared" ref="HP85:HP92" si="2968">HN85/HL$18</f>
        <v>#DIV/0!</v>
      </c>
      <c r="HQ85" s="112"/>
      <c r="HR85" s="67"/>
      <c r="HS85" s="65">
        <f t="shared" ref="HS85:HS91" si="2969">HQ85*HR85</f>
        <v>0</v>
      </c>
      <c r="HT85" s="65"/>
      <c r="HU85" s="66" t="e">
        <f t="shared" ref="HU85:HU92" si="2970">HS85/HQ$18</f>
        <v>#DIV/0!</v>
      </c>
      <c r="HV85" s="112"/>
      <c r="HW85" s="67"/>
      <c r="HX85" s="65">
        <f t="shared" ref="HX85:HX91" si="2971">HV85*HW85</f>
        <v>0</v>
      </c>
      <c r="HY85" s="65"/>
      <c r="HZ85" s="66" t="e">
        <f t="shared" ref="HZ85:HZ92" si="2972">HX85/HV$18</f>
        <v>#DIV/0!</v>
      </c>
      <c r="IA85" s="112"/>
      <c r="IB85" s="67"/>
      <c r="IC85" s="65">
        <f t="shared" ref="IC85:IC91" si="2973">IA85*IB85</f>
        <v>0</v>
      </c>
      <c r="ID85" s="65"/>
      <c r="IE85" s="66" t="e">
        <f t="shared" ref="IE85:IE92" si="2974">IC85/IA$18</f>
        <v>#DIV/0!</v>
      </c>
      <c r="IF85" s="112"/>
      <c r="IG85" s="67"/>
      <c r="IH85" s="65">
        <f t="shared" ref="IH85:IH91" si="2975">IF85*IG85</f>
        <v>0</v>
      </c>
      <c r="II85" s="65"/>
      <c r="IJ85" s="66" t="e">
        <f t="shared" ref="IJ85:IJ92" si="2976">IH85/IF$18</f>
        <v>#DIV/0!</v>
      </c>
      <c r="IK85" s="112"/>
      <c r="IL85" s="67"/>
      <c r="IM85" s="65">
        <f t="shared" ref="IM85:IM91" si="2977">IK85*IL85</f>
        <v>0</v>
      </c>
      <c r="IN85" s="65"/>
      <c r="IO85" s="66" t="e">
        <f t="shared" ref="IO85:IO92" si="2978">IM85/IK$18</f>
        <v>#DIV/0!</v>
      </c>
      <c r="IP85" s="112"/>
      <c r="IQ85" s="67"/>
      <c r="IR85" s="65">
        <f t="shared" ref="IR85:IR91" si="2979">IP85*IQ85</f>
        <v>0</v>
      </c>
      <c r="IS85" s="65"/>
      <c r="IT85" s="66" t="e">
        <f t="shared" ref="IT85:IT92" si="2980">IR85/IP$18</f>
        <v>#DIV/0!</v>
      </c>
      <c r="IU85" s="112"/>
      <c r="IV85" s="67"/>
      <c r="IW85" s="65">
        <f t="shared" ref="IW85:IW91" si="2981">IU85*IV85</f>
        <v>0</v>
      </c>
      <c r="IX85" s="65"/>
      <c r="IY85" s="66" t="e">
        <f t="shared" ref="IY85:IY92" si="2982">IW85/IU$18</f>
        <v>#DIV/0!</v>
      </c>
      <c r="IZ85" s="112"/>
      <c r="JA85" s="67"/>
      <c r="JB85" s="65">
        <f t="shared" ref="JB85:JB91" si="2983">IZ85*JA85</f>
        <v>0</v>
      </c>
      <c r="JC85" s="65"/>
      <c r="JD85" s="66" t="e">
        <f t="shared" ref="JD85:JD92" si="2984">JB85/IZ$18</f>
        <v>#DIV/0!</v>
      </c>
      <c r="JE85" s="112"/>
      <c r="JF85" s="67"/>
      <c r="JG85" s="65">
        <f t="shared" ref="JG85:JG91" si="2985">JE85*JF85</f>
        <v>0</v>
      </c>
      <c r="JH85" s="65"/>
      <c r="JI85" s="66" t="e">
        <f t="shared" ref="JI85:JI92" si="2986">JG85/JE$18</f>
        <v>#DIV/0!</v>
      </c>
      <c r="JJ85" s="112"/>
      <c r="JK85" s="67"/>
      <c r="JL85" s="65">
        <f t="shared" ref="JL85:JL91" si="2987">JJ85*JK85</f>
        <v>0</v>
      </c>
      <c r="JM85" s="65"/>
      <c r="JN85" s="66" t="e">
        <f t="shared" ref="JN85:JN92" si="2988">JL85/JJ$18</f>
        <v>#DIV/0!</v>
      </c>
      <c r="JO85" s="112"/>
      <c r="JP85" s="67"/>
      <c r="JQ85" s="65">
        <f t="shared" ref="JQ85:JQ91" si="2989">JO85*JP85</f>
        <v>0</v>
      </c>
      <c r="JR85" s="65"/>
      <c r="JS85" s="66" t="e">
        <f t="shared" ref="JS85:JS92" si="2990">JQ85/JO$18</f>
        <v>#DIV/0!</v>
      </c>
      <c r="JT85" s="112"/>
      <c r="JU85" s="67"/>
      <c r="JV85" s="65">
        <f t="shared" ref="JV85:JV91" si="2991">JT85*JU85</f>
        <v>0</v>
      </c>
      <c r="JW85" s="65"/>
      <c r="JX85" s="66" t="e">
        <f t="shared" ref="JX85:JX92" si="2992">JV85/JT$18</f>
        <v>#DIV/0!</v>
      </c>
      <c r="JY85" s="112"/>
      <c r="JZ85" s="67"/>
      <c r="KA85" s="65">
        <f t="shared" ref="KA85:KA91" si="2993">JY85*JZ85</f>
        <v>0</v>
      </c>
      <c r="KB85" s="65"/>
      <c r="KC85" s="66" t="e">
        <f t="shared" ref="KC85:KC92" si="2994">KA85/JY$18</f>
        <v>#DIV/0!</v>
      </c>
      <c r="KD85" s="112"/>
      <c r="KE85" s="67"/>
      <c r="KF85" s="65">
        <f t="shared" ref="KF85:KF91" si="2995">KD85*KE85</f>
        <v>0</v>
      </c>
      <c r="KG85" s="65"/>
      <c r="KH85" s="66" t="e">
        <f t="shared" ref="KH85:KH92" si="2996">KF85/KD$18</f>
        <v>#DIV/0!</v>
      </c>
      <c r="KI85" s="112"/>
      <c r="KJ85" s="67"/>
      <c r="KK85" s="65">
        <f t="shared" ref="KK85:KK91" si="2997">KI85*KJ85</f>
        <v>0</v>
      </c>
      <c r="KL85" s="65"/>
      <c r="KM85" s="66" t="e">
        <f t="shared" ref="KM85:KM92" si="2998">KK85/KI$18</f>
        <v>#DIV/0!</v>
      </c>
      <c r="KN85" s="112"/>
      <c r="KO85" s="67"/>
      <c r="KP85" s="65">
        <f t="shared" ref="KP85:KP91" si="2999">KN85*KO85</f>
        <v>0</v>
      </c>
      <c r="KQ85" s="65"/>
      <c r="KR85" s="66" t="e">
        <f t="shared" ref="KR85:KR92" si="3000">KP85/KN$18</f>
        <v>#DIV/0!</v>
      </c>
      <c r="KS85" s="112"/>
      <c r="KT85" s="67"/>
      <c r="KU85" s="65">
        <f t="shared" ref="KU85:KU91" si="3001">KS85*KT85</f>
        <v>0</v>
      </c>
      <c r="KV85" s="65"/>
      <c r="KW85" s="66" t="e">
        <f t="shared" ref="KW85:KW92" si="3002">KU85/KS$18</f>
        <v>#DIV/0!</v>
      </c>
      <c r="KX85" s="112"/>
      <c r="KY85" s="67"/>
      <c r="KZ85" s="65">
        <f t="shared" ref="KZ85:KZ91" si="3003">KX85*KY85</f>
        <v>0</v>
      </c>
      <c r="LA85" s="65"/>
      <c r="LB85" s="66" t="e">
        <f t="shared" ref="LB85:LB92" si="3004">KZ85/KX$18</f>
        <v>#DIV/0!</v>
      </c>
      <c r="LC85" s="112"/>
      <c r="LD85" s="67"/>
      <c r="LE85" s="65">
        <f t="shared" ref="LE85:LE91" si="3005">LC85*LD85</f>
        <v>0</v>
      </c>
      <c r="LF85" s="65"/>
      <c r="LG85" s="66" t="e">
        <f t="shared" ref="LG85:LG92" si="3006">LE85/LC$18</f>
        <v>#DIV/0!</v>
      </c>
      <c r="LH85" s="112"/>
      <c r="LI85" s="67"/>
      <c r="LJ85" s="65">
        <f t="shared" ref="LJ85:LJ91" si="3007">LH85*LI85</f>
        <v>0</v>
      </c>
      <c r="LK85" s="65"/>
      <c r="LL85" s="66" t="e">
        <f t="shared" ref="LL85:LL92" si="3008">LJ85/LH$18</f>
        <v>#DIV/0!</v>
      </c>
      <c r="LM85" s="112"/>
      <c r="LN85" s="67"/>
      <c r="LO85" s="65">
        <f t="shared" ref="LO85:LO91" si="3009">LM85*LN85</f>
        <v>0</v>
      </c>
      <c r="LP85" s="65"/>
      <c r="LQ85" s="66" t="e">
        <f t="shared" ref="LQ85:LQ92" si="3010">LO85/LM$18</f>
        <v>#DIV/0!</v>
      </c>
      <c r="LR85" s="112"/>
      <c r="LS85" s="67"/>
      <c r="LT85" s="65">
        <f t="shared" ref="LT85:LT91" si="3011">LR85*LS85</f>
        <v>0</v>
      </c>
      <c r="LU85" s="65"/>
      <c r="LV85" s="66" t="e">
        <f t="shared" ref="LV85:LV92" si="3012">LT85/LR$18</f>
        <v>#DIV/0!</v>
      </c>
      <c r="LW85" s="112"/>
      <c r="LX85" s="67"/>
      <c r="LY85" s="65">
        <f t="shared" ref="LY85:LY91" si="3013">LW85*LX85</f>
        <v>0</v>
      </c>
      <c r="LZ85" s="65"/>
      <c r="MA85" s="66" t="e">
        <f t="shared" ref="MA85:MA92" si="3014">LY85/LW$18</f>
        <v>#DIV/0!</v>
      </c>
      <c r="MB85" s="112"/>
      <c r="MC85" s="67"/>
      <c r="MD85" s="65">
        <f t="shared" ref="MD85:MD91" si="3015">MB85*MC85</f>
        <v>0</v>
      </c>
      <c r="ME85" s="65"/>
      <c r="MF85" s="66" t="e">
        <f t="shared" ref="MF85:MF92" si="3016">MD85/MB$18</f>
        <v>#DIV/0!</v>
      </c>
      <c r="MG85" s="112"/>
      <c r="MH85" s="67"/>
      <c r="MI85" s="65">
        <f t="shared" ref="MI85:MI91" si="3017">MG85*MH85</f>
        <v>0</v>
      </c>
      <c r="MJ85" s="65"/>
      <c r="MK85" s="66" t="e">
        <f t="shared" ref="MK85:MK92" si="3018">MI85/MG$18</f>
        <v>#DIV/0!</v>
      </c>
      <c r="ML85" s="112"/>
      <c r="MM85" s="67"/>
      <c r="MN85" s="65">
        <f t="shared" ref="MN85:MN91" si="3019">ML85*MM85</f>
        <v>0</v>
      </c>
      <c r="MO85" s="65"/>
      <c r="MP85" s="66" t="e">
        <f t="shared" ref="MP85:MP92" si="3020">MN85/ML$18</f>
        <v>#DIV/0!</v>
      </c>
      <c r="MQ85" s="112"/>
      <c r="MR85" s="67"/>
      <c r="MS85" s="65">
        <f t="shared" ref="MS85:MS91" si="3021">MQ85*MR85</f>
        <v>0</v>
      </c>
      <c r="MT85" s="65"/>
      <c r="MU85" s="66" t="e">
        <f t="shared" ref="MU85:MU92" si="3022">MS85/MQ$18</f>
        <v>#DIV/0!</v>
      </c>
      <c r="MV85" s="112"/>
      <c r="MW85" s="67"/>
      <c r="MX85" s="65">
        <f t="shared" ref="MX85:MX91" si="3023">MV85*MW85</f>
        <v>0</v>
      </c>
      <c r="MY85" s="65"/>
      <c r="MZ85" s="66" t="e">
        <f t="shared" ref="MZ85:MZ92" si="3024">MX85/MV$18</f>
        <v>#DIV/0!</v>
      </c>
      <c r="NA85" s="112"/>
      <c r="NB85" s="67"/>
      <c r="NC85" s="65">
        <f t="shared" ref="NC85:NC91" si="3025">NA85*NB85</f>
        <v>0</v>
      </c>
      <c r="ND85" s="65"/>
      <c r="NE85" s="66" t="e">
        <f t="shared" ref="NE85:NE92" si="3026">NC85/NA$18</f>
        <v>#DIV/0!</v>
      </c>
      <c r="NF85" s="112"/>
      <c r="NG85" s="67"/>
      <c r="NH85" s="65">
        <f t="shared" ref="NH85:NH91" si="3027">NF85*NG85</f>
        <v>0</v>
      </c>
      <c r="NI85" s="65"/>
      <c r="NJ85" s="66" t="e">
        <f t="shared" ref="NJ85:NJ92" si="3028">NH85/NF$18</f>
        <v>#DIV/0!</v>
      </c>
      <c r="NK85" s="112"/>
      <c r="NL85" s="67"/>
      <c r="NM85" s="65">
        <f t="shared" ref="NM85:NM91" si="3029">NK85*NL85</f>
        <v>0</v>
      </c>
      <c r="NN85" s="65"/>
      <c r="NO85" s="66" t="e">
        <f t="shared" ref="NO85:NO92" si="3030">NM85/NK$18</f>
        <v>#DIV/0!</v>
      </c>
      <c r="NP85" s="112"/>
      <c r="NQ85" s="67"/>
      <c r="NR85" s="65">
        <f t="shared" ref="NR85:NR91" si="3031">NP85*NQ85</f>
        <v>0</v>
      </c>
      <c r="NS85" s="65"/>
      <c r="NT85" s="66" t="e">
        <f t="shared" ref="NT85:NT92" si="3032">NR85/NP$18</f>
        <v>#DIV/0!</v>
      </c>
      <c r="NU85" s="112"/>
      <c r="NV85" s="67"/>
      <c r="NW85" s="65">
        <f t="shared" ref="NW85:NW91" si="3033">NU85*NV85</f>
        <v>0</v>
      </c>
      <c r="NX85" s="65"/>
      <c r="NY85" s="66" t="e">
        <f t="shared" ref="NY85:NY92" si="3034">NW85/NU$18</f>
        <v>#DIV/0!</v>
      </c>
      <c r="NZ85" s="112"/>
      <c r="OA85" s="67"/>
      <c r="OB85" s="65">
        <f t="shared" ref="OB85:OB91" si="3035">NZ85*OA85</f>
        <v>0</v>
      </c>
      <c r="OC85" s="65"/>
      <c r="OD85" s="66" t="e">
        <f t="shared" ref="OD85:OD92" si="3036">OB85/NZ$18</f>
        <v>#DIV/0!</v>
      </c>
      <c r="OE85" s="112"/>
      <c r="OF85" s="67"/>
      <c r="OG85" s="65">
        <f t="shared" ref="OG85:OG91" si="3037">OE85*OF85</f>
        <v>0</v>
      </c>
      <c r="OH85" s="65"/>
      <c r="OI85" s="66" t="e">
        <f t="shared" ref="OI85:OI92" si="3038">OG85/OE$18</f>
        <v>#DIV/0!</v>
      </c>
      <c r="OJ85" s="112"/>
      <c r="OK85" s="67"/>
      <c r="OL85" s="65">
        <f t="shared" ref="OL85:OL91" si="3039">OJ85*OK85</f>
        <v>0</v>
      </c>
      <c r="OM85" s="65"/>
      <c r="ON85" s="66" t="e">
        <f t="shared" ref="ON85:ON92" si="3040">OL85/OJ$18</f>
        <v>#DIV/0!</v>
      </c>
      <c r="OO85" s="112"/>
      <c r="OP85" s="67"/>
      <c r="OQ85" s="65">
        <f t="shared" ref="OQ85:OQ91" si="3041">OO85*OP85</f>
        <v>0</v>
      </c>
      <c r="OR85" s="65"/>
      <c r="OS85" s="66" t="e">
        <f t="shared" ref="OS85:OS92" si="3042">OQ85/OO$18</f>
        <v>#DIV/0!</v>
      </c>
      <c r="OT85" s="112"/>
      <c r="OU85" s="67"/>
      <c r="OV85" s="65">
        <f t="shared" ref="OV85:OV91" si="3043">OT85*OU85</f>
        <v>0</v>
      </c>
      <c r="OW85" s="65"/>
      <c r="OX85" s="66" t="e">
        <f t="shared" ref="OX85:OX92" si="3044">OV85/OT$18</f>
        <v>#DIV/0!</v>
      </c>
      <c r="OY85" s="112"/>
      <c r="OZ85" s="67"/>
      <c r="PA85" s="65">
        <f t="shared" ref="PA85:PA91" si="3045">OY85*OZ85</f>
        <v>0</v>
      </c>
      <c r="PB85" s="65"/>
      <c r="PC85" s="66" t="e">
        <f t="shared" ref="PC85:PC92" si="3046">PA85/OY$18</f>
        <v>#DIV/0!</v>
      </c>
      <c r="PD85" s="112"/>
      <c r="PE85" s="67"/>
      <c r="PF85" s="65">
        <f t="shared" ref="PF85:PF91" si="3047">PD85*PE85</f>
        <v>0</v>
      </c>
      <c r="PG85" s="65"/>
      <c r="PH85" s="66" t="e">
        <f t="shared" ref="PH85:PH92" si="3048">PF85/PD$18</f>
        <v>#DIV/0!</v>
      </c>
      <c r="PI85" s="112"/>
      <c r="PJ85" s="67"/>
      <c r="PK85" s="65">
        <f t="shared" ref="PK85:PK91" si="3049">PI85*PJ85</f>
        <v>0</v>
      </c>
      <c r="PL85" s="65"/>
      <c r="PM85" s="66" t="e">
        <f t="shared" ref="PM85:PM92" si="3050">PK85/PI$18</f>
        <v>#DIV/0!</v>
      </c>
      <c r="PN85" s="112"/>
      <c r="PO85" s="67"/>
      <c r="PP85" s="65">
        <f t="shared" ref="PP85:PP91" si="3051">PN85*PO85</f>
        <v>0</v>
      </c>
      <c r="PQ85" s="65"/>
      <c r="PR85" s="66" t="e">
        <f t="shared" ref="PR85:PR92" si="3052">PP85/PN$18</f>
        <v>#DIV/0!</v>
      </c>
      <c r="PS85" s="112"/>
      <c r="PT85" s="67"/>
      <c r="PU85" s="65">
        <f t="shared" ref="PU85:PU91" si="3053">PS85*PT85</f>
        <v>0</v>
      </c>
      <c r="PV85" s="65"/>
      <c r="PW85" s="66" t="e">
        <f t="shared" ref="PW85:PW92" si="3054">PU85/PS$18</f>
        <v>#DIV/0!</v>
      </c>
      <c r="PX85" s="112"/>
      <c r="PY85" s="67"/>
      <c r="PZ85" s="65">
        <f t="shared" ref="PZ85:PZ91" si="3055">PX85*PY85</f>
        <v>0</v>
      </c>
      <c r="QA85" s="65"/>
      <c r="QB85" s="66" t="e">
        <f t="shared" ref="QB85:QB92" si="3056">PZ85/PX$18</f>
        <v>#DIV/0!</v>
      </c>
      <c r="QC85" s="112"/>
      <c r="QD85" s="67"/>
      <c r="QE85" s="65">
        <f t="shared" ref="QE85:QE91" si="3057">QC85*QD85</f>
        <v>0</v>
      </c>
      <c r="QF85" s="65"/>
      <c r="QG85" s="66" t="e">
        <f t="shared" ref="QG85:QG92" si="3058">QE85/QC$18</f>
        <v>#DIV/0!</v>
      </c>
      <c r="QH85" s="112"/>
      <c r="QI85" s="67"/>
      <c r="QJ85" s="65">
        <f t="shared" ref="QJ85:QJ91" si="3059">QH85*QI85</f>
        <v>0</v>
      </c>
      <c r="QK85" s="65"/>
      <c r="QL85" s="66" t="e">
        <f t="shared" ref="QL85:QL92" si="3060">QJ85/QH$18</f>
        <v>#DIV/0!</v>
      </c>
      <c r="QM85" s="112"/>
      <c r="QN85" s="67"/>
      <c r="QO85" s="65">
        <f t="shared" ref="QO85:QO91" si="3061">QM85*QN85</f>
        <v>0</v>
      </c>
      <c r="QP85" s="65"/>
      <c r="QQ85" s="66" t="e">
        <f t="shared" ref="QQ85:QQ92" si="3062">QO85/QM$18</f>
        <v>#DIV/0!</v>
      </c>
      <c r="QR85" s="112"/>
      <c r="QS85" s="67"/>
      <c r="QT85" s="65">
        <f t="shared" ref="QT85:QT91" si="3063">QR85*QS85</f>
        <v>0</v>
      </c>
      <c r="QU85" s="65"/>
      <c r="QV85" s="66" t="e">
        <f t="shared" ref="QV85:QV92" si="3064">QT85/QR$18</f>
        <v>#DIV/0!</v>
      </c>
      <c r="QW85" s="112"/>
      <c r="QX85" s="67"/>
      <c r="QY85" s="65">
        <f t="shared" ref="QY85:QY91" si="3065">QW85*QX85</f>
        <v>0</v>
      </c>
      <c r="QZ85" s="65"/>
      <c r="RA85" s="66" t="e">
        <f t="shared" ref="RA85:RA92" si="3066">QY85/QW$18</f>
        <v>#DIV/0!</v>
      </c>
      <c r="RB85" s="112"/>
      <c r="RC85" s="67"/>
      <c r="RD85" s="65">
        <f t="shared" ref="RD85:RD91" si="3067">RB85*RC85</f>
        <v>0</v>
      </c>
      <c r="RE85" s="65"/>
      <c r="RF85" s="66" t="e">
        <f t="shared" ref="RF85:RF92" si="3068">RD85/RB$18</f>
        <v>#DIV/0!</v>
      </c>
      <c r="RG85" s="112"/>
      <c r="RH85" s="67"/>
      <c r="RI85" s="65">
        <f t="shared" ref="RI85:RI91" si="3069">RG85*RH85</f>
        <v>0</v>
      </c>
      <c r="RJ85" s="65"/>
      <c r="RK85" s="66" t="e">
        <f t="shared" ref="RK85:RK92" si="3070">RI85/RG$18</f>
        <v>#DIV/0!</v>
      </c>
      <c r="RL85" s="112"/>
      <c r="RM85" s="67"/>
      <c r="RN85" s="65">
        <f t="shared" ref="RN85:RN91" si="3071">RL85*RM85</f>
        <v>0</v>
      </c>
      <c r="RO85" s="65"/>
      <c r="RP85" s="66" t="e">
        <f t="shared" ref="RP85:RP92" si="3072">RN85/RL$18</f>
        <v>#DIV/0!</v>
      </c>
      <c r="RQ85" s="112"/>
      <c r="RR85" s="67"/>
      <c r="RS85" s="65">
        <f t="shared" ref="RS85:RS91" si="3073">RQ85*RR85</f>
        <v>0</v>
      </c>
      <c r="RT85" s="65"/>
      <c r="RU85" s="66" t="e">
        <f t="shared" ref="RU85:RU92" si="3074">RS85/RQ$18</f>
        <v>#DIV/0!</v>
      </c>
      <c r="RV85" s="112"/>
      <c r="RW85" s="67"/>
      <c r="RX85" s="65">
        <f t="shared" ref="RX85:RX91" si="3075">RV85*RW85</f>
        <v>0</v>
      </c>
      <c r="RY85" s="65"/>
      <c r="RZ85" s="66" t="e">
        <f t="shared" ref="RZ85:RZ92" si="3076">RX85/RV$18</f>
        <v>#DIV/0!</v>
      </c>
      <c r="SA85" s="112"/>
      <c r="SB85" s="67"/>
      <c r="SC85" s="65">
        <f t="shared" ref="SC85:SC91" si="3077">SA85*SB85</f>
        <v>0</v>
      </c>
      <c r="SD85" s="65"/>
      <c r="SE85" s="66" t="e">
        <f t="shared" ref="SE85:SE92" si="3078">SC85/SA$18</f>
        <v>#DIV/0!</v>
      </c>
      <c r="SF85" s="112"/>
      <c r="SG85" s="67"/>
      <c r="SH85" s="65">
        <f t="shared" ref="SH85:SH91" si="3079">SF85*SG85</f>
        <v>0</v>
      </c>
      <c r="SI85" s="65"/>
      <c r="SJ85" s="66" t="e">
        <f t="shared" ref="SJ85:SJ92" si="3080">SH85/SF$18</f>
        <v>#DIV/0!</v>
      </c>
      <c r="SK85" s="112"/>
      <c r="SL85" s="67"/>
      <c r="SM85" s="65">
        <f t="shared" ref="SM85:SM91" si="3081">SK85*SL85</f>
        <v>0</v>
      </c>
      <c r="SN85" s="65"/>
      <c r="SO85" s="66" t="e">
        <f t="shared" ref="SO85:SO92" si="3082">SM85/SK$18</f>
        <v>#DIV/0!</v>
      </c>
      <c r="SP85" s="112"/>
      <c r="SQ85" s="67"/>
      <c r="SR85" s="65">
        <f t="shared" ref="SR85:SR91" si="3083">SP85*SQ85</f>
        <v>0</v>
      </c>
      <c r="SS85" s="65"/>
      <c r="ST85" s="66" t="e">
        <f t="shared" ref="ST85:ST92" si="3084">SR85/SP$18</f>
        <v>#DIV/0!</v>
      </c>
      <c r="SU85" s="53"/>
      <c r="SV85" s="126"/>
      <c r="SW85" s="121">
        <f>SUMIFS($S85:$SU85,$S$2:$SU$2,SW$2,$S$1:$SU$1,SW$11)/SX$1*SX$13</f>
        <v>0</v>
      </c>
      <c r="SX85" s="121">
        <f t="shared" ref="SX85:SX91" si="3085">SUMIFS($S85:$SU85,$S$2:$SU$2,SX$2,$S$1:$SU$1,SW$11)/SX$1*SX$13</f>
        <v>0</v>
      </c>
      <c r="SY85" s="121"/>
      <c r="SZ85" s="66">
        <f>SX85/SV$18</f>
        <v>0</v>
      </c>
      <c r="TA85" s="53"/>
      <c r="TB85" s="126"/>
      <c r="TC85" s="121">
        <f>SUMIFS($S85:$SU85,$S$2:$SU$2,TC$2,$S$1:$SU$1,TC$11)/TD$1*TD$13</f>
        <v>0</v>
      </c>
      <c r="TD85" s="121">
        <f t="shared" ref="TD85:TD91" si="3086">SUMIFS($S85:$SU85,$S$2:$SU$2,TD$2,$S$1:$SU$1,TC$11)/TD$1*TD$13</f>
        <v>0</v>
      </c>
      <c r="TE85" s="121"/>
      <c r="TF85" s="66">
        <f>TD85/TB$18</f>
        <v>0</v>
      </c>
      <c r="TG85" s="53"/>
      <c r="TH85" s="126"/>
      <c r="TI85" s="121" t="e">
        <f>SUMIFS($S85:$SU85,$S$2:$SU$2,TI$2,$S$1:$SU$1,TI$11)/TJ$1*TJ$13</f>
        <v>#DIV/0!</v>
      </c>
      <c r="TJ85" s="121" t="e">
        <f t="shared" ref="TJ85:TJ91" si="3087">SUMIFS($S85:$SU85,$S$2:$SU$2,TJ$2,$S$1:$SU$1,TI$11)/TJ$1*TJ$13</f>
        <v>#DIV/0!</v>
      </c>
      <c r="TK85" s="121"/>
      <c r="TL85" s="66" t="e">
        <f>TJ85/TH$18</f>
        <v>#DIV/0!</v>
      </c>
      <c r="TM85" s="53"/>
      <c r="TN85" s="126"/>
      <c r="TO85" s="121">
        <f>SUMIFS($S85:$SU85,$S$2:$SU$2,TO$2,$S$1:$SU$1,TO$11)/TP$1*TP$13</f>
        <v>0.7142857142857143</v>
      </c>
      <c r="TP85" s="121">
        <f t="shared" ref="TP85:TP91" si="3088">SUMIFS($S85:$SU85,$S$2:$SU$2,TP$2,$S$1:$SU$1,TO$11)/TP$1*TP$13</f>
        <v>0.7142857142857143</v>
      </c>
      <c r="TQ85" s="121"/>
      <c r="TR85" s="66">
        <f>TP85/TN$18</f>
        <v>0.75000000000000011</v>
      </c>
      <c r="TS85" s="53"/>
      <c r="TT85" s="126"/>
      <c r="TU85" s="121" t="e">
        <f>SUMIFS($S85:$SU85,$S$2:$SU$2,TU$2,$S$1:$SU$1,TU$11)/TV$1*TV$13</f>
        <v>#DIV/0!</v>
      </c>
      <c r="TV85" s="121" t="e">
        <f t="shared" ref="TV85:TV91" si="3089">SUMIFS($S85:$SU85,$S$2:$SU$2,TV$2,$S$1:$SU$1,TU$11)/TV$1*TV$13</f>
        <v>#DIV/0!</v>
      </c>
      <c r="TW85" s="121"/>
      <c r="TX85" s="66" t="e">
        <f>TV85/TT$18</f>
        <v>#DIV/0!</v>
      </c>
      <c r="TY85" s="53"/>
      <c r="TZ85" s="126"/>
      <c r="UA85" s="121">
        <f>SUMIFS($S85:$SU85,$S$2:$SU$2,UA$2,$S$1:$SU$1,UA$11)/UB$1*UB$13</f>
        <v>0.76271186440677963</v>
      </c>
      <c r="UB85" s="121">
        <f t="shared" ref="UB85:UB91" si="3090">SUMIFS($S85:$SU85,$S$2:$SU$2,UB$2,$S$1:$SU$1,UA$11)/UB$1*UB$13</f>
        <v>0.76271186440677963</v>
      </c>
      <c r="UC85" s="121"/>
      <c r="UD85" s="66">
        <f>UB85/TZ$18</f>
        <v>0.75</v>
      </c>
      <c r="UE85" s="53"/>
      <c r="UF85" s="126"/>
      <c r="UG85" s="121">
        <f>SUMIFS($S85:$SU85,$S$2:$SU$2,UG$2,$S$1:$SU$1,UG$11)/UH$1*UH$13</f>
        <v>0.72916666666666674</v>
      </c>
      <c r="UH85" s="121">
        <f t="shared" ref="UH85:UH91" si="3091">SUMIFS($S85:$SU85,$S$2:$SU$2,UH$2,$S$1:$SU$1,UG$11)/UH$1*UH$13</f>
        <v>0.72916666666666674</v>
      </c>
      <c r="UI85" s="121"/>
      <c r="UJ85" s="66">
        <f>UH85/UF$18</f>
        <v>0.875</v>
      </c>
      <c r="UK85" s="53"/>
      <c r="UL85" s="126"/>
      <c r="UM85" s="121" t="e">
        <f>SUMIFS($S85:$SU85,$S$2:$SU$2,UM$2,$S$1:$SU$1,UM$11)/UN$1*UN$13</f>
        <v>#DIV/0!</v>
      </c>
      <c r="UN85" s="121" t="e">
        <f t="shared" ref="UN85:UN91" si="3092">SUMIFS($S85:$SU85,$S$2:$SU$2,UN$2,$S$1:$SU$1,UM$11)/UN$1*UN$13</f>
        <v>#DIV/0!</v>
      </c>
      <c r="UO85" s="121"/>
      <c r="UP85" s="66" t="e">
        <f>UN85/UL$18</f>
        <v>#DIV/0!</v>
      </c>
      <c r="UQ85" s="53"/>
      <c r="UR85" s="126"/>
      <c r="US85" s="121" t="e">
        <f>SUMIFS($S85:$SU85,$S$2:$SU$2,US$2,$S$1:$SU$1,US$11)/UT$1*UT$13</f>
        <v>#DIV/0!</v>
      </c>
      <c r="UT85" s="121" t="e">
        <f t="shared" ref="UT85:UT91" si="3093">SUMIFS($S85:$SU85,$S$2:$SU$2,UT$2,$S$1:$SU$1,US$11)/UT$1*UT$13</f>
        <v>#DIV/0!</v>
      </c>
      <c r="UU85" s="121"/>
      <c r="UV85" s="66" t="e">
        <f>UT85/UR$18</f>
        <v>#DIV/0!</v>
      </c>
      <c r="UW85" s="53"/>
      <c r="UX85" s="126"/>
      <c r="UY85" s="121">
        <f>SUMIFS($S85:$SU85,$S$2:$SU$2,UY$2,$S$1:$SU$1,UY$11)/UZ$1*UZ$13</f>
        <v>0.69860279441117767</v>
      </c>
      <c r="UZ85" s="121">
        <f t="shared" ref="UZ85:UZ91" si="3094">SUMIFS($S85:$SU85,$S$2:$SU$2,UZ$2,$S$1:$SU$1,UY$11)/UZ$1*UZ$13</f>
        <v>0.69860279441117767</v>
      </c>
      <c r="VA85" s="121"/>
      <c r="VB85" s="66">
        <f>UZ85/UX$18</f>
        <v>0.70000000000000007</v>
      </c>
      <c r="VC85" s="53"/>
      <c r="VD85" s="126"/>
      <c r="VE85" s="121" t="e">
        <f>SUMIFS($S85:$SU85,$S$2:$SU$2,VE$2,$S$1:$SU$1,VE$11)/VF$1*VF$13</f>
        <v>#DIV/0!</v>
      </c>
      <c r="VF85" s="121" t="e">
        <f t="shared" ref="VF85:VF91" si="3095">SUMIFS($S85:$SU85,$S$2:$SU$2,VF$2,$S$1:$SU$1,VE$11)/VF$1*VF$13</f>
        <v>#DIV/0!</v>
      </c>
      <c r="VG85" s="121"/>
      <c r="VH85" s="66" t="e">
        <f>VF85/VD$18</f>
        <v>#DIV/0!</v>
      </c>
      <c r="VI85" s="53"/>
      <c r="VJ85" s="126"/>
      <c r="VK85" s="121" t="e">
        <f>SUMIFS($S85:$SU85,$S$2:$SU$2,VK$2,$S$1:$SU$1,VK$11)/VL$1*VL$13</f>
        <v>#DIV/0!</v>
      </c>
      <c r="VL85" s="121" t="e">
        <f t="shared" ref="VL85:VL91" si="3096">SUMIFS($S85:$SU85,$S$2:$SU$2,VL$2,$S$1:$SU$1,VK$11)/VL$1*VL$13</f>
        <v>#DIV/0!</v>
      </c>
      <c r="VM85" s="121"/>
      <c r="VN85" s="66" t="e">
        <f>VL85/VJ$18</f>
        <v>#DIV/0!</v>
      </c>
      <c r="VO85" s="53"/>
    </row>
    <row r="86" spans="2:587" x14ac:dyDescent="0.2">
      <c r="C86" s="97" t="s">
        <v>255</v>
      </c>
      <c r="D86" s="7"/>
      <c r="E86" s="2"/>
      <c r="F86" s="8"/>
      <c r="G86" s="53"/>
      <c r="H86" s="126"/>
      <c r="I86" s="121">
        <f t="shared" si="2889"/>
        <v>0.72608200455580862</v>
      </c>
      <c r="J86" s="121">
        <f t="shared" si="2889"/>
        <v>0.72608200455580862</v>
      </c>
      <c r="K86" s="121"/>
      <c r="L86" s="66">
        <f t="shared" ref="L86:L92" si="3097">J86/H$18</f>
        <v>0.76119402985074625</v>
      </c>
      <c r="M86" s="53"/>
      <c r="N86" s="126"/>
      <c r="O86" s="121">
        <f t="shared" si="2890"/>
        <v>12.75</v>
      </c>
      <c r="P86" s="121">
        <f t="shared" si="2890"/>
        <v>12.75</v>
      </c>
      <c r="Q86" s="121"/>
      <c r="R86" s="66">
        <f t="shared" ref="R86:R92" si="3098">P86/N$18</f>
        <v>0.76119402985074625</v>
      </c>
      <c r="S86" s="53"/>
      <c r="T86" s="112">
        <v>1</v>
      </c>
      <c r="U86" s="67">
        <v>1.5</v>
      </c>
      <c r="V86" s="65">
        <f>T86*U86</f>
        <v>1.5</v>
      </c>
      <c r="W86" s="65"/>
      <c r="X86" s="66">
        <f t="shared" ref="X86:X99" si="3099">V86/T$18</f>
        <v>0.8571428571428571</v>
      </c>
      <c r="Y86" s="112">
        <v>1</v>
      </c>
      <c r="Z86" s="67">
        <v>2.25</v>
      </c>
      <c r="AA86" s="65">
        <f>Y86*Z86</f>
        <v>2.25</v>
      </c>
      <c r="AB86" s="65"/>
      <c r="AC86" s="66">
        <f t="shared" ref="AC86:AC91" si="3100">AA86/Y$18</f>
        <v>0.75</v>
      </c>
      <c r="AD86" s="112">
        <v>1</v>
      </c>
      <c r="AE86" s="67">
        <v>1.5</v>
      </c>
      <c r="AF86" s="65">
        <f>AD86*AE86</f>
        <v>1.5</v>
      </c>
      <c r="AG86" s="65"/>
      <c r="AH86" s="66">
        <f t="shared" si="2892"/>
        <v>0.75</v>
      </c>
      <c r="AI86" s="112">
        <v>1</v>
      </c>
      <c r="AJ86" s="67">
        <v>2.25</v>
      </c>
      <c r="AK86" s="65">
        <f t="shared" si="2893"/>
        <v>2.25</v>
      </c>
      <c r="AL86" s="65"/>
      <c r="AM86" s="66">
        <f t="shared" si="2894"/>
        <v>0.75</v>
      </c>
      <c r="AN86" s="112">
        <v>1</v>
      </c>
      <c r="AO86" s="67">
        <v>1.75</v>
      </c>
      <c r="AP86" s="65">
        <f t="shared" si="2895"/>
        <v>1.75</v>
      </c>
      <c r="AQ86" s="65"/>
      <c r="AR86" s="66">
        <f t="shared" si="2896"/>
        <v>0.875</v>
      </c>
      <c r="AS86" s="112">
        <v>1</v>
      </c>
      <c r="AT86" s="67">
        <v>1.75</v>
      </c>
      <c r="AU86" s="65">
        <f t="shared" si="2897"/>
        <v>1.75</v>
      </c>
      <c r="AV86" s="65"/>
      <c r="AW86" s="66">
        <f t="shared" si="2898"/>
        <v>0.875</v>
      </c>
      <c r="AX86" s="112">
        <v>1</v>
      </c>
      <c r="AY86" s="67">
        <v>1.75</v>
      </c>
      <c r="AZ86" s="65">
        <f t="shared" si="2899"/>
        <v>1.75</v>
      </c>
      <c r="BA86" s="65"/>
      <c r="BB86" s="66">
        <f t="shared" si="2900"/>
        <v>0.58333333333333337</v>
      </c>
      <c r="BC86" s="112"/>
      <c r="BD86" s="67"/>
      <c r="BE86" s="65">
        <f t="shared" si="2901"/>
        <v>0</v>
      </c>
      <c r="BF86" s="65"/>
      <c r="BG86" s="66" t="e">
        <f t="shared" si="2902"/>
        <v>#DIV/0!</v>
      </c>
      <c r="BH86" s="112"/>
      <c r="BI86" s="67"/>
      <c r="BJ86" s="65">
        <f t="shared" si="2903"/>
        <v>0</v>
      </c>
      <c r="BK86" s="65"/>
      <c r="BL86" s="66" t="e">
        <f t="shared" si="2904"/>
        <v>#DIV/0!</v>
      </c>
      <c r="BM86" s="112"/>
      <c r="BN86" s="67"/>
      <c r="BO86" s="65">
        <f t="shared" si="2905"/>
        <v>0</v>
      </c>
      <c r="BP86" s="65"/>
      <c r="BQ86" s="66" t="e">
        <f t="shared" si="2906"/>
        <v>#DIV/0!</v>
      </c>
      <c r="BR86" s="112"/>
      <c r="BS86" s="67"/>
      <c r="BT86" s="65">
        <f t="shared" si="2907"/>
        <v>0</v>
      </c>
      <c r="BU86" s="65"/>
      <c r="BV86" s="66" t="e">
        <f t="shared" si="2908"/>
        <v>#DIV/0!</v>
      </c>
      <c r="BW86" s="112"/>
      <c r="BX86" s="67"/>
      <c r="BY86" s="65">
        <f t="shared" si="2909"/>
        <v>0</v>
      </c>
      <c r="BZ86" s="65"/>
      <c r="CA86" s="66" t="e">
        <f t="shared" si="2910"/>
        <v>#DIV/0!</v>
      </c>
      <c r="CB86" s="112"/>
      <c r="CC86" s="67"/>
      <c r="CD86" s="65">
        <f t="shared" si="2911"/>
        <v>0</v>
      </c>
      <c r="CE86" s="65"/>
      <c r="CF86" s="66" t="e">
        <f t="shared" si="2912"/>
        <v>#DIV/0!</v>
      </c>
      <c r="CG86" s="112"/>
      <c r="CH86" s="67"/>
      <c r="CI86" s="65">
        <f t="shared" si="2913"/>
        <v>0</v>
      </c>
      <c r="CJ86" s="65"/>
      <c r="CK86" s="66" t="e">
        <f t="shared" si="2914"/>
        <v>#DIV/0!</v>
      </c>
      <c r="CL86" s="112"/>
      <c r="CM86" s="67"/>
      <c r="CN86" s="65">
        <f t="shared" si="2915"/>
        <v>0</v>
      </c>
      <c r="CO86" s="65"/>
      <c r="CP86" s="66" t="e">
        <f t="shared" si="2916"/>
        <v>#DIV/0!</v>
      </c>
      <c r="CQ86" s="112"/>
      <c r="CR86" s="67"/>
      <c r="CS86" s="65">
        <f t="shared" si="2917"/>
        <v>0</v>
      </c>
      <c r="CT86" s="65"/>
      <c r="CU86" s="66" t="e">
        <f t="shared" si="2918"/>
        <v>#DIV/0!</v>
      </c>
      <c r="CV86" s="112"/>
      <c r="CW86" s="67"/>
      <c r="CX86" s="65">
        <f t="shared" si="2919"/>
        <v>0</v>
      </c>
      <c r="CY86" s="65"/>
      <c r="CZ86" s="66" t="e">
        <f t="shared" si="2920"/>
        <v>#DIV/0!</v>
      </c>
      <c r="DA86" s="112"/>
      <c r="DB86" s="67"/>
      <c r="DC86" s="65">
        <f t="shared" si="2921"/>
        <v>0</v>
      </c>
      <c r="DD86" s="65"/>
      <c r="DE86" s="66" t="e">
        <f t="shared" si="2922"/>
        <v>#DIV/0!</v>
      </c>
      <c r="DF86" s="112"/>
      <c r="DG86" s="67"/>
      <c r="DH86" s="65">
        <f t="shared" si="2923"/>
        <v>0</v>
      </c>
      <c r="DI86" s="65"/>
      <c r="DJ86" s="66" t="e">
        <f t="shared" si="2924"/>
        <v>#DIV/0!</v>
      </c>
      <c r="DK86" s="112"/>
      <c r="DL86" s="67"/>
      <c r="DM86" s="65">
        <f t="shared" si="2925"/>
        <v>0</v>
      </c>
      <c r="DN86" s="65"/>
      <c r="DO86" s="66" t="e">
        <f t="shared" si="2926"/>
        <v>#DIV/0!</v>
      </c>
      <c r="DP86" s="112"/>
      <c r="DQ86" s="67"/>
      <c r="DR86" s="65">
        <f t="shared" si="2927"/>
        <v>0</v>
      </c>
      <c r="DS86" s="65"/>
      <c r="DT86" s="66" t="e">
        <f t="shared" si="2928"/>
        <v>#DIV/0!</v>
      </c>
      <c r="DU86" s="112"/>
      <c r="DV86" s="67"/>
      <c r="DW86" s="65">
        <f t="shared" si="2929"/>
        <v>0</v>
      </c>
      <c r="DX86" s="65"/>
      <c r="DY86" s="66" t="e">
        <f t="shared" si="2930"/>
        <v>#DIV/0!</v>
      </c>
      <c r="DZ86" s="112"/>
      <c r="EA86" s="67"/>
      <c r="EB86" s="65">
        <f t="shared" si="2931"/>
        <v>0</v>
      </c>
      <c r="EC86" s="65"/>
      <c r="ED86" s="66" t="e">
        <f t="shared" si="2932"/>
        <v>#DIV/0!</v>
      </c>
      <c r="EE86" s="112"/>
      <c r="EF86" s="67"/>
      <c r="EG86" s="65">
        <f t="shared" si="2933"/>
        <v>0</v>
      </c>
      <c r="EH86" s="65"/>
      <c r="EI86" s="66" t="e">
        <f t="shared" si="2934"/>
        <v>#DIV/0!</v>
      </c>
      <c r="EJ86" s="112"/>
      <c r="EK86" s="67"/>
      <c r="EL86" s="65">
        <f t="shared" si="2935"/>
        <v>0</v>
      </c>
      <c r="EM86" s="65"/>
      <c r="EN86" s="66" t="e">
        <f t="shared" si="2936"/>
        <v>#DIV/0!</v>
      </c>
      <c r="EO86" s="112"/>
      <c r="EP86" s="67"/>
      <c r="EQ86" s="65">
        <f t="shared" si="2937"/>
        <v>0</v>
      </c>
      <c r="ER86" s="65"/>
      <c r="ES86" s="66" t="e">
        <f t="shared" si="2938"/>
        <v>#DIV/0!</v>
      </c>
      <c r="ET86" s="112"/>
      <c r="EU86" s="67"/>
      <c r="EV86" s="65">
        <f t="shared" si="2939"/>
        <v>0</v>
      </c>
      <c r="EW86" s="65"/>
      <c r="EX86" s="66" t="e">
        <f t="shared" si="2940"/>
        <v>#DIV/0!</v>
      </c>
      <c r="EY86" s="112"/>
      <c r="EZ86" s="67"/>
      <c r="FA86" s="65">
        <f t="shared" si="2941"/>
        <v>0</v>
      </c>
      <c r="FB86" s="65"/>
      <c r="FC86" s="66" t="e">
        <f t="shared" si="2942"/>
        <v>#DIV/0!</v>
      </c>
      <c r="FD86" s="112"/>
      <c r="FE86" s="67"/>
      <c r="FF86" s="65">
        <f t="shared" si="2943"/>
        <v>0</v>
      </c>
      <c r="FG86" s="65"/>
      <c r="FH86" s="66" t="e">
        <f t="shared" si="2944"/>
        <v>#DIV/0!</v>
      </c>
      <c r="FI86" s="112"/>
      <c r="FJ86" s="67"/>
      <c r="FK86" s="65">
        <f t="shared" si="2945"/>
        <v>0</v>
      </c>
      <c r="FL86" s="65"/>
      <c r="FM86" s="66" t="e">
        <f t="shared" si="2946"/>
        <v>#DIV/0!</v>
      </c>
      <c r="FN86" s="112"/>
      <c r="FO86" s="67"/>
      <c r="FP86" s="65">
        <f t="shared" si="2947"/>
        <v>0</v>
      </c>
      <c r="FQ86" s="65"/>
      <c r="FR86" s="66" t="e">
        <f t="shared" si="2948"/>
        <v>#DIV/0!</v>
      </c>
      <c r="FS86" s="112"/>
      <c r="FT86" s="67"/>
      <c r="FU86" s="65">
        <f t="shared" si="2949"/>
        <v>0</v>
      </c>
      <c r="FV86" s="65"/>
      <c r="FW86" s="66" t="e">
        <f t="shared" si="2950"/>
        <v>#DIV/0!</v>
      </c>
      <c r="FX86" s="112"/>
      <c r="FY86" s="67"/>
      <c r="FZ86" s="65">
        <f t="shared" si="2951"/>
        <v>0</v>
      </c>
      <c r="GA86" s="65"/>
      <c r="GB86" s="66" t="e">
        <f t="shared" si="2952"/>
        <v>#DIV/0!</v>
      </c>
      <c r="GC86" s="112"/>
      <c r="GD86" s="67"/>
      <c r="GE86" s="65">
        <f t="shared" si="2953"/>
        <v>0</v>
      </c>
      <c r="GF86" s="65"/>
      <c r="GG86" s="66" t="e">
        <f t="shared" si="2954"/>
        <v>#DIV/0!</v>
      </c>
      <c r="GH86" s="112"/>
      <c r="GI86" s="67"/>
      <c r="GJ86" s="65">
        <f t="shared" si="2955"/>
        <v>0</v>
      </c>
      <c r="GK86" s="65"/>
      <c r="GL86" s="66" t="e">
        <f t="shared" si="2956"/>
        <v>#DIV/0!</v>
      </c>
      <c r="GM86" s="112"/>
      <c r="GN86" s="67"/>
      <c r="GO86" s="65">
        <f t="shared" si="2957"/>
        <v>0</v>
      </c>
      <c r="GP86" s="65"/>
      <c r="GQ86" s="66" t="e">
        <f t="shared" si="2958"/>
        <v>#DIV/0!</v>
      </c>
      <c r="GR86" s="112"/>
      <c r="GS86" s="67"/>
      <c r="GT86" s="65">
        <f t="shared" si="2959"/>
        <v>0</v>
      </c>
      <c r="GU86" s="65"/>
      <c r="GV86" s="66" t="e">
        <f t="shared" si="2960"/>
        <v>#DIV/0!</v>
      </c>
      <c r="GW86" s="112"/>
      <c r="GX86" s="67"/>
      <c r="GY86" s="65">
        <f t="shared" si="2961"/>
        <v>0</v>
      </c>
      <c r="GZ86" s="65"/>
      <c r="HA86" s="66" t="e">
        <f t="shared" si="2962"/>
        <v>#DIV/0!</v>
      </c>
      <c r="HB86" s="112"/>
      <c r="HC86" s="67"/>
      <c r="HD86" s="65">
        <f t="shared" si="2963"/>
        <v>0</v>
      </c>
      <c r="HE86" s="65"/>
      <c r="HF86" s="66" t="e">
        <f t="shared" si="2964"/>
        <v>#DIV/0!</v>
      </c>
      <c r="HG86" s="112"/>
      <c r="HH86" s="67"/>
      <c r="HI86" s="65">
        <f t="shared" si="2965"/>
        <v>0</v>
      </c>
      <c r="HJ86" s="65"/>
      <c r="HK86" s="66" t="e">
        <f t="shared" si="2966"/>
        <v>#DIV/0!</v>
      </c>
      <c r="HL86" s="112"/>
      <c r="HM86" s="67"/>
      <c r="HN86" s="65">
        <f t="shared" si="2967"/>
        <v>0</v>
      </c>
      <c r="HO86" s="65"/>
      <c r="HP86" s="66" t="e">
        <f t="shared" si="2968"/>
        <v>#DIV/0!</v>
      </c>
      <c r="HQ86" s="112"/>
      <c r="HR86" s="67"/>
      <c r="HS86" s="65">
        <f t="shared" si="2969"/>
        <v>0</v>
      </c>
      <c r="HT86" s="65"/>
      <c r="HU86" s="66" t="e">
        <f t="shared" si="2970"/>
        <v>#DIV/0!</v>
      </c>
      <c r="HV86" s="112"/>
      <c r="HW86" s="67"/>
      <c r="HX86" s="65">
        <f t="shared" si="2971"/>
        <v>0</v>
      </c>
      <c r="HY86" s="65"/>
      <c r="HZ86" s="66" t="e">
        <f t="shared" si="2972"/>
        <v>#DIV/0!</v>
      </c>
      <c r="IA86" s="112"/>
      <c r="IB86" s="67"/>
      <c r="IC86" s="65">
        <f t="shared" si="2973"/>
        <v>0</v>
      </c>
      <c r="ID86" s="65"/>
      <c r="IE86" s="66" t="e">
        <f t="shared" si="2974"/>
        <v>#DIV/0!</v>
      </c>
      <c r="IF86" s="112"/>
      <c r="IG86" s="67"/>
      <c r="IH86" s="65">
        <f t="shared" si="2975"/>
        <v>0</v>
      </c>
      <c r="II86" s="65"/>
      <c r="IJ86" s="66" t="e">
        <f t="shared" si="2976"/>
        <v>#DIV/0!</v>
      </c>
      <c r="IK86" s="112"/>
      <c r="IL86" s="67"/>
      <c r="IM86" s="65">
        <f t="shared" si="2977"/>
        <v>0</v>
      </c>
      <c r="IN86" s="65"/>
      <c r="IO86" s="66" t="e">
        <f t="shared" si="2978"/>
        <v>#DIV/0!</v>
      </c>
      <c r="IP86" s="112"/>
      <c r="IQ86" s="67"/>
      <c r="IR86" s="65">
        <f t="shared" si="2979"/>
        <v>0</v>
      </c>
      <c r="IS86" s="65"/>
      <c r="IT86" s="66" t="e">
        <f t="shared" si="2980"/>
        <v>#DIV/0!</v>
      </c>
      <c r="IU86" s="112"/>
      <c r="IV86" s="67"/>
      <c r="IW86" s="65">
        <f t="shared" si="2981"/>
        <v>0</v>
      </c>
      <c r="IX86" s="65"/>
      <c r="IY86" s="66" t="e">
        <f t="shared" si="2982"/>
        <v>#DIV/0!</v>
      </c>
      <c r="IZ86" s="112"/>
      <c r="JA86" s="67"/>
      <c r="JB86" s="65">
        <f t="shared" si="2983"/>
        <v>0</v>
      </c>
      <c r="JC86" s="65"/>
      <c r="JD86" s="66" t="e">
        <f t="shared" si="2984"/>
        <v>#DIV/0!</v>
      </c>
      <c r="JE86" s="112"/>
      <c r="JF86" s="67"/>
      <c r="JG86" s="65">
        <f t="shared" si="2985"/>
        <v>0</v>
      </c>
      <c r="JH86" s="65"/>
      <c r="JI86" s="66" t="e">
        <f t="shared" si="2986"/>
        <v>#DIV/0!</v>
      </c>
      <c r="JJ86" s="112"/>
      <c r="JK86" s="67"/>
      <c r="JL86" s="65">
        <f t="shared" si="2987"/>
        <v>0</v>
      </c>
      <c r="JM86" s="65"/>
      <c r="JN86" s="66" t="e">
        <f t="shared" si="2988"/>
        <v>#DIV/0!</v>
      </c>
      <c r="JO86" s="112"/>
      <c r="JP86" s="67"/>
      <c r="JQ86" s="65">
        <f t="shared" si="2989"/>
        <v>0</v>
      </c>
      <c r="JR86" s="65"/>
      <c r="JS86" s="66" t="e">
        <f t="shared" si="2990"/>
        <v>#DIV/0!</v>
      </c>
      <c r="JT86" s="112"/>
      <c r="JU86" s="67"/>
      <c r="JV86" s="65">
        <f t="shared" si="2991"/>
        <v>0</v>
      </c>
      <c r="JW86" s="65"/>
      <c r="JX86" s="66" t="e">
        <f t="shared" si="2992"/>
        <v>#DIV/0!</v>
      </c>
      <c r="JY86" s="112"/>
      <c r="JZ86" s="67"/>
      <c r="KA86" s="65">
        <f t="shared" si="2993"/>
        <v>0</v>
      </c>
      <c r="KB86" s="65"/>
      <c r="KC86" s="66" t="e">
        <f t="shared" si="2994"/>
        <v>#DIV/0!</v>
      </c>
      <c r="KD86" s="112"/>
      <c r="KE86" s="67"/>
      <c r="KF86" s="65">
        <f t="shared" si="2995"/>
        <v>0</v>
      </c>
      <c r="KG86" s="65"/>
      <c r="KH86" s="66" t="e">
        <f t="shared" si="2996"/>
        <v>#DIV/0!</v>
      </c>
      <c r="KI86" s="112"/>
      <c r="KJ86" s="67"/>
      <c r="KK86" s="65">
        <f t="shared" si="2997"/>
        <v>0</v>
      </c>
      <c r="KL86" s="65"/>
      <c r="KM86" s="66" t="e">
        <f t="shared" si="2998"/>
        <v>#DIV/0!</v>
      </c>
      <c r="KN86" s="112"/>
      <c r="KO86" s="67"/>
      <c r="KP86" s="65">
        <f t="shared" si="2999"/>
        <v>0</v>
      </c>
      <c r="KQ86" s="65"/>
      <c r="KR86" s="66" t="e">
        <f t="shared" si="3000"/>
        <v>#DIV/0!</v>
      </c>
      <c r="KS86" s="112"/>
      <c r="KT86" s="67"/>
      <c r="KU86" s="65">
        <f t="shared" si="3001"/>
        <v>0</v>
      </c>
      <c r="KV86" s="65"/>
      <c r="KW86" s="66" t="e">
        <f t="shared" si="3002"/>
        <v>#DIV/0!</v>
      </c>
      <c r="KX86" s="112"/>
      <c r="KY86" s="67"/>
      <c r="KZ86" s="65">
        <f t="shared" si="3003"/>
        <v>0</v>
      </c>
      <c r="LA86" s="65"/>
      <c r="LB86" s="66" t="e">
        <f t="shared" si="3004"/>
        <v>#DIV/0!</v>
      </c>
      <c r="LC86" s="112"/>
      <c r="LD86" s="67"/>
      <c r="LE86" s="65">
        <f t="shared" si="3005"/>
        <v>0</v>
      </c>
      <c r="LF86" s="65"/>
      <c r="LG86" s="66" t="e">
        <f t="shared" si="3006"/>
        <v>#DIV/0!</v>
      </c>
      <c r="LH86" s="112"/>
      <c r="LI86" s="67"/>
      <c r="LJ86" s="65">
        <f t="shared" si="3007"/>
        <v>0</v>
      </c>
      <c r="LK86" s="65"/>
      <c r="LL86" s="66" t="e">
        <f t="shared" si="3008"/>
        <v>#DIV/0!</v>
      </c>
      <c r="LM86" s="112"/>
      <c r="LN86" s="67"/>
      <c r="LO86" s="65">
        <f t="shared" si="3009"/>
        <v>0</v>
      </c>
      <c r="LP86" s="65"/>
      <c r="LQ86" s="66" t="e">
        <f t="shared" si="3010"/>
        <v>#DIV/0!</v>
      </c>
      <c r="LR86" s="112"/>
      <c r="LS86" s="67"/>
      <c r="LT86" s="65">
        <f t="shared" si="3011"/>
        <v>0</v>
      </c>
      <c r="LU86" s="65"/>
      <c r="LV86" s="66" t="e">
        <f t="shared" si="3012"/>
        <v>#DIV/0!</v>
      </c>
      <c r="LW86" s="112"/>
      <c r="LX86" s="67"/>
      <c r="LY86" s="65">
        <f t="shared" si="3013"/>
        <v>0</v>
      </c>
      <c r="LZ86" s="65"/>
      <c r="MA86" s="66" t="e">
        <f t="shared" si="3014"/>
        <v>#DIV/0!</v>
      </c>
      <c r="MB86" s="112"/>
      <c r="MC86" s="67"/>
      <c r="MD86" s="65">
        <f t="shared" si="3015"/>
        <v>0</v>
      </c>
      <c r="ME86" s="65"/>
      <c r="MF86" s="66" t="e">
        <f t="shared" si="3016"/>
        <v>#DIV/0!</v>
      </c>
      <c r="MG86" s="112"/>
      <c r="MH86" s="67"/>
      <c r="MI86" s="65">
        <f t="shared" si="3017"/>
        <v>0</v>
      </c>
      <c r="MJ86" s="65"/>
      <c r="MK86" s="66" t="e">
        <f t="shared" si="3018"/>
        <v>#DIV/0!</v>
      </c>
      <c r="ML86" s="112"/>
      <c r="MM86" s="67"/>
      <c r="MN86" s="65">
        <f t="shared" si="3019"/>
        <v>0</v>
      </c>
      <c r="MO86" s="65"/>
      <c r="MP86" s="66" t="e">
        <f t="shared" si="3020"/>
        <v>#DIV/0!</v>
      </c>
      <c r="MQ86" s="112"/>
      <c r="MR86" s="67"/>
      <c r="MS86" s="65">
        <f t="shared" si="3021"/>
        <v>0</v>
      </c>
      <c r="MT86" s="65"/>
      <c r="MU86" s="66" t="e">
        <f t="shared" si="3022"/>
        <v>#DIV/0!</v>
      </c>
      <c r="MV86" s="112"/>
      <c r="MW86" s="67"/>
      <c r="MX86" s="65">
        <f t="shared" si="3023"/>
        <v>0</v>
      </c>
      <c r="MY86" s="65"/>
      <c r="MZ86" s="66" t="e">
        <f t="shared" si="3024"/>
        <v>#DIV/0!</v>
      </c>
      <c r="NA86" s="112"/>
      <c r="NB86" s="67"/>
      <c r="NC86" s="65">
        <f t="shared" si="3025"/>
        <v>0</v>
      </c>
      <c r="ND86" s="65"/>
      <c r="NE86" s="66" t="e">
        <f t="shared" si="3026"/>
        <v>#DIV/0!</v>
      </c>
      <c r="NF86" s="112"/>
      <c r="NG86" s="67"/>
      <c r="NH86" s="65">
        <f t="shared" si="3027"/>
        <v>0</v>
      </c>
      <c r="NI86" s="65"/>
      <c r="NJ86" s="66" t="e">
        <f t="shared" si="3028"/>
        <v>#DIV/0!</v>
      </c>
      <c r="NK86" s="112"/>
      <c r="NL86" s="67"/>
      <c r="NM86" s="65">
        <f t="shared" si="3029"/>
        <v>0</v>
      </c>
      <c r="NN86" s="65"/>
      <c r="NO86" s="66" t="e">
        <f t="shared" si="3030"/>
        <v>#DIV/0!</v>
      </c>
      <c r="NP86" s="112"/>
      <c r="NQ86" s="67"/>
      <c r="NR86" s="65">
        <f t="shared" si="3031"/>
        <v>0</v>
      </c>
      <c r="NS86" s="65"/>
      <c r="NT86" s="66" t="e">
        <f t="shared" si="3032"/>
        <v>#DIV/0!</v>
      </c>
      <c r="NU86" s="112"/>
      <c r="NV86" s="67"/>
      <c r="NW86" s="65">
        <f t="shared" si="3033"/>
        <v>0</v>
      </c>
      <c r="NX86" s="65"/>
      <c r="NY86" s="66" t="e">
        <f t="shared" si="3034"/>
        <v>#DIV/0!</v>
      </c>
      <c r="NZ86" s="112"/>
      <c r="OA86" s="67"/>
      <c r="OB86" s="65">
        <f t="shared" si="3035"/>
        <v>0</v>
      </c>
      <c r="OC86" s="65"/>
      <c r="OD86" s="66" t="e">
        <f t="shared" si="3036"/>
        <v>#DIV/0!</v>
      </c>
      <c r="OE86" s="112"/>
      <c r="OF86" s="67"/>
      <c r="OG86" s="65">
        <f t="shared" si="3037"/>
        <v>0</v>
      </c>
      <c r="OH86" s="65"/>
      <c r="OI86" s="66" t="e">
        <f t="shared" si="3038"/>
        <v>#DIV/0!</v>
      </c>
      <c r="OJ86" s="112"/>
      <c r="OK86" s="67"/>
      <c r="OL86" s="65">
        <f t="shared" si="3039"/>
        <v>0</v>
      </c>
      <c r="OM86" s="65"/>
      <c r="ON86" s="66" t="e">
        <f t="shared" si="3040"/>
        <v>#DIV/0!</v>
      </c>
      <c r="OO86" s="112"/>
      <c r="OP86" s="67"/>
      <c r="OQ86" s="65">
        <f t="shared" si="3041"/>
        <v>0</v>
      </c>
      <c r="OR86" s="65"/>
      <c r="OS86" s="66" t="e">
        <f t="shared" si="3042"/>
        <v>#DIV/0!</v>
      </c>
      <c r="OT86" s="112"/>
      <c r="OU86" s="67"/>
      <c r="OV86" s="65">
        <f t="shared" si="3043"/>
        <v>0</v>
      </c>
      <c r="OW86" s="65"/>
      <c r="OX86" s="66" t="e">
        <f t="shared" si="3044"/>
        <v>#DIV/0!</v>
      </c>
      <c r="OY86" s="112"/>
      <c r="OZ86" s="67"/>
      <c r="PA86" s="65">
        <f t="shared" si="3045"/>
        <v>0</v>
      </c>
      <c r="PB86" s="65"/>
      <c r="PC86" s="66" t="e">
        <f t="shared" si="3046"/>
        <v>#DIV/0!</v>
      </c>
      <c r="PD86" s="112"/>
      <c r="PE86" s="67"/>
      <c r="PF86" s="65">
        <f t="shared" si="3047"/>
        <v>0</v>
      </c>
      <c r="PG86" s="65"/>
      <c r="PH86" s="66" t="e">
        <f t="shared" si="3048"/>
        <v>#DIV/0!</v>
      </c>
      <c r="PI86" s="112"/>
      <c r="PJ86" s="67"/>
      <c r="PK86" s="65">
        <f t="shared" si="3049"/>
        <v>0</v>
      </c>
      <c r="PL86" s="65"/>
      <c r="PM86" s="66" t="e">
        <f t="shared" si="3050"/>
        <v>#DIV/0!</v>
      </c>
      <c r="PN86" s="112"/>
      <c r="PO86" s="67"/>
      <c r="PP86" s="65">
        <f t="shared" si="3051"/>
        <v>0</v>
      </c>
      <c r="PQ86" s="65"/>
      <c r="PR86" s="66" t="e">
        <f t="shared" si="3052"/>
        <v>#DIV/0!</v>
      </c>
      <c r="PS86" s="112"/>
      <c r="PT86" s="67"/>
      <c r="PU86" s="65">
        <f t="shared" si="3053"/>
        <v>0</v>
      </c>
      <c r="PV86" s="65"/>
      <c r="PW86" s="66" t="e">
        <f t="shared" si="3054"/>
        <v>#DIV/0!</v>
      </c>
      <c r="PX86" s="112"/>
      <c r="PY86" s="67"/>
      <c r="PZ86" s="65">
        <f t="shared" si="3055"/>
        <v>0</v>
      </c>
      <c r="QA86" s="65"/>
      <c r="QB86" s="66" t="e">
        <f t="shared" si="3056"/>
        <v>#DIV/0!</v>
      </c>
      <c r="QC86" s="112"/>
      <c r="QD86" s="67"/>
      <c r="QE86" s="65">
        <f t="shared" si="3057"/>
        <v>0</v>
      </c>
      <c r="QF86" s="65"/>
      <c r="QG86" s="66" t="e">
        <f t="shared" si="3058"/>
        <v>#DIV/0!</v>
      </c>
      <c r="QH86" s="112"/>
      <c r="QI86" s="67"/>
      <c r="QJ86" s="65">
        <f t="shared" si="3059"/>
        <v>0</v>
      </c>
      <c r="QK86" s="65"/>
      <c r="QL86" s="66" t="e">
        <f t="shared" si="3060"/>
        <v>#DIV/0!</v>
      </c>
      <c r="QM86" s="112"/>
      <c r="QN86" s="67"/>
      <c r="QO86" s="65">
        <f t="shared" si="3061"/>
        <v>0</v>
      </c>
      <c r="QP86" s="65"/>
      <c r="QQ86" s="66" t="e">
        <f t="shared" si="3062"/>
        <v>#DIV/0!</v>
      </c>
      <c r="QR86" s="112"/>
      <c r="QS86" s="67"/>
      <c r="QT86" s="65">
        <f t="shared" si="3063"/>
        <v>0</v>
      </c>
      <c r="QU86" s="65"/>
      <c r="QV86" s="66" t="e">
        <f t="shared" si="3064"/>
        <v>#DIV/0!</v>
      </c>
      <c r="QW86" s="112"/>
      <c r="QX86" s="67"/>
      <c r="QY86" s="65">
        <f t="shared" si="3065"/>
        <v>0</v>
      </c>
      <c r="QZ86" s="65"/>
      <c r="RA86" s="66" t="e">
        <f t="shared" si="3066"/>
        <v>#DIV/0!</v>
      </c>
      <c r="RB86" s="112"/>
      <c r="RC86" s="67"/>
      <c r="RD86" s="65">
        <f t="shared" si="3067"/>
        <v>0</v>
      </c>
      <c r="RE86" s="65"/>
      <c r="RF86" s="66" t="e">
        <f t="shared" si="3068"/>
        <v>#DIV/0!</v>
      </c>
      <c r="RG86" s="112"/>
      <c r="RH86" s="67"/>
      <c r="RI86" s="65">
        <f t="shared" si="3069"/>
        <v>0</v>
      </c>
      <c r="RJ86" s="65"/>
      <c r="RK86" s="66" t="e">
        <f t="shared" si="3070"/>
        <v>#DIV/0!</v>
      </c>
      <c r="RL86" s="112"/>
      <c r="RM86" s="67"/>
      <c r="RN86" s="65">
        <f t="shared" si="3071"/>
        <v>0</v>
      </c>
      <c r="RO86" s="65"/>
      <c r="RP86" s="66" t="e">
        <f t="shared" si="3072"/>
        <v>#DIV/0!</v>
      </c>
      <c r="RQ86" s="112"/>
      <c r="RR86" s="67"/>
      <c r="RS86" s="65">
        <f t="shared" si="3073"/>
        <v>0</v>
      </c>
      <c r="RT86" s="65"/>
      <c r="RU86" s="66" t="e">
        <f t="shared" si="3074"/>
        <v>#DIV/0!</v>
      </c>
      <c r="RV86" s="112"/>
      <c r="RW86" s="67"/>
      <c r="RX86" s="65">
        <f t="shared" si="3075"/>
        <v>0</v>
      </c>
      <c r="RY86" s="65"/>
      <c r="RZ86" s="66" t="e">
        <f t="shared" si="3076"/>
        <v>#DIV/0!</v>
      </c>
      <c r="SA86" s="112"/>
      <c r="SB86" s="67"/>
      <c r="SC86" s="65">
        <f t="shared" si="3077"/>
        <v>0</v>
      </c>
      <c r="SD86" s="65"/>
      <c r="SE86" s="66" t="e">
        <f t="shared" si="3078"/>
        <v>#DIV/0!</v>
      </c>
      <c r="SF86" s="112"/>
      <c r="SG86" s="67"/>
      <c r="SH86" s="65">
        <f t="shared" si="3079"/>
        <v>0</v>
      </c>
      <c r="SI86" s="65"/>
      <c r="SJ86" s="66" t="e">
        <f t="shared" si="3080"/>
        <v>#DIV/0!</v>
      </c>
      <c r="SK86" s="112"/>
      <c r="SL86" s="67"/>
      <c r="SM86" s="65">
        <f t="shared" si="3081"/>
        <v>0</v>
      </c>
      <c r="SN86" s="65"/>
      <c r="SO86" s="66" t="e">
        <f t="shared" si="3082"/>
        <v>#DIV/0!</v>
      </c>
      <c r="SP86" s="112"/>
      <c r="SQ86" s="67"/>
      <c r="SR86" s="65">
        <f t="shared" si="3083"/>
        <v>0</v>
      </c>
      <c r="SS86" s="65"/>
      <c r="ST86" s="66" t="e">
        <f t="shared" si="3084"/>
        <v>#DIV/0!</v>
      </c>
      <c r="SU86" s="53"/>
      <c r="SV86" s="126"/>
      <c r="SW86" s="121">
        <f t="shared" ref="SW86:SW91" si="3101">SUMIFS($S86:$SU86,$S$2:$SU$2,SW$2,$S$1:$SU$1,SW$11)/SX$1*SX$13</f>
        <v>0.7142857142857143</v>
      </c>
      <c r="SX86" s="121">
        <f t="shared" si="3085"/>
        <v>0.7142857142857143</v>
      </c>
      <c r="SY86" s="121"/>
      <c r="SZ86" s="66">
        <f t="shared" ref="SZ86:SZ92" si="3102">SX86/SV$18</f>
        <v>0.8571428571428571</v>
      </c>
      <c r="TA86" s="53"/>
      <c r="TB86" s="126"/>
      <c r="TC86" s="121">
        <f t="shared" ref="TC86:TC91" si="3103">SUMIFS($S86:$SU86,$S$2:$SU$2,TC$2,$S$1:$SU$1,TC$11)/TD$1*TD$13</f>
        <v>0.75</v>
      </c>
      <c r="TD86" s="121">
        <f t="shared" si="3086"/>
        <v>0.75</v>
      </c>
      <c r="TE86" s="121"/>
      <c r="TF86" s="66">
        <f t="shared" ref="TF86:TF92" si="3104">TD86/TB$18</f>
        <v>0.75</v>
      </c>
      <c r="TG86" s="53"/>
      <c r="TH86" s="126"/>
      <c r="TI86" s="121" t="e">
        <f t="shared" ref="TI86:TI91" si="3105">SUMIFS($S86:$SU86,$S$2:$SU$2,TI$2,$S$1:$SU$1,TI$11)/TJ$1*TJ$13</f>
        <v>#DIV/0!</v>
      </c>
      <c r="TJ86" s="121" t="e">
        <f t="shared" si="3087"/>
        <v>#DIV/0!</v>
      </c>
      <c r="TK86" s="121"/>
      <c r="TL86" s="66" t="e">
        <f t="shared" ref="TL86:TL92" si="3106">TJ86/TH$18</f>
        <v>#DIV/0!</v>
      </c>
      <c r="TM86" s="53"/>
      <c r="TN86" s="126"/>
      <c r="TO86" s="121">
        <f t="shared" ref="TO86:TO91" si="3107">SUMIFS($S86:$SU86,$S$2:$SU$2,TO$2,$S$1:$SU$1,TO$11)/TP$1*TP$13</f>
        <v>0.7142857142857143</v>
      </c>
      <c r="TP86" s="121">
        <f t="shared" si="3088"/>
        <v>0.7142857142857143</v>
      </c>
      <c r="TQ86" s="121"/>
      <c r="TR86" s="66">
        <f t="shared" ref="TR86:TR92" si="3108">TP86/TN$18</f>
        <v>0.75000000000000011</v>
      </c>
      <c r="TS86" s="53"/>
      <c r="TT86" s="126"/>
      <c r="TU86" s="121" t="e">
        <f t="shared" ref="TU86:TU91" si="3109">SUMIFS($S86:$SU86,$S$2:$SU$2,TU$2,$S$1:$SU$1,TU$11)/TV$1*TV$13</f>
        <v>#DIV/0!</v>
      </c>
      <c r="TV86" s="121" t="e">
        <f t="shared" si="3089"/>
        <v>#DIV/0!</v>
      </c>
      <c r="TW86" s="121"/>
      <c r="TX86" s="66" t="e">
        <f t="shared" ref="TX86:TX92" si="3110">TV86/TT$18</f>
        <v>#DIV/0!</v>
      </c>
      <c r="TY86" s="53"/>
      <c r="TZ86" s="126"/>
      <c r="UA86" s="121">
        <f t="shared" ref="UA86:UA91" si="3111">SUMIFS($S86:$SU86,$S$2:$SU$2,UA$2,$S$1:$SU$1,UA$11)/UB$1*UB$13</f>
        <v>0.76271186440677963</v>
      </c>
      <c r="UB86" s="121">
        <f t="shared" si="3090"/>
        <v>0.76271186440677963</v>
      </c>
      <c r="UC86" s="121"/>
      <c r="UD86" s="66">
        <f t="shared" ref="UD86:UD92" si="3112">UB86/TZ$18</f>
        <v>0.75</v>
      </c>
      <c r="UE86" s="53"/>
      <c r="UF86" s="126"/>
      <c r="UG86" s="121">
        <f t="shared" ref="UG86:UG91" si="3113">SUMIFS($S86:$SU86,$S$2:$SU$2,UG$2,$S$1:$SU$1,UG$11)/UH$1*UH$13</f>
        <v>0.72916666666666674</v>
      </c>
      <c r="UH86" s="121">
        <f t="shared" si="3091"/>
        <v>0.72916666666666674</v>
      </c>
      <c r="UI86" s="121"/>
      <c r="UJ86" s="66">
        <f t="shared" ref="UJ86:UJ92" si="3114">UH86/UF$18</f>
        <v>0.875</v>
      </c>
      <c r="UK86" s="53"/>
      <c r="UL86" s="126"/>
      <c r="UM86" s="121" t="e">
        <f t="shared" ref="UM86:UM91" si="3115">SUMIFS($S86:$SU86,$S$2:$SU$2,UM$2,$S$1:$SU$1,UM$11)/UN$1*UN$13</f>
        <v>#DIV/0!</v>
      </c>
      <c r="UN86" s="121" t="e">
        <f t="shared" si="3092"/>
        <v>#DIV/0!</v>
      </c>
      <c r="UO86" s="121"/>
      <c r="UP86" s="66" t="e">
        <f t="shared" ref="UP86:UP92" si="3116">UN86/UL$18</f>
        <v>#DIV/0!</v>
      </c>
      <c r="UQ86" s="53"/>
      <c r="UR86" s="126"/>
      <c r="US86" s="121" t="e">
        <f t="shared" ref="US86:US91" si="3117">SUMIFS($S86:$SU86,$S$2:$SU$2,US$2,$S$1:$SU$1,US$11)/UT$1*UT$13</f>
        <v>#DIV/0!</v>
      </c>
      <c r="UT86" s="121" t="e">
        <f t="shared" si="3093"/>
        <v>#DIV/0!</v>
      </c>
      <c r="UU86" s="121"/>
      <c r="UV86" s="66" t="e">
        <f t="shared" ref="UV86:UV92" si="3118">UT86/UR$18</f>
        <v>#DIV/0!</v>
      </c>
      <c r="UW86" s="53"/>
      <c r="UX86" s="126"/>
      <c r="UY86" s="121">
        <f t="shared" ref="UY86:UY91" si="3119">SUMIFS($S86:$SU86,$S$2:$SU$2,UY$2,$S$1:$SU$1,UY$11)/UZ$1*UZ$13</f>
        <v>0.69860279441117767</v>
      </c>
      <c r="UZ86" s="121">
        <f t="shared" si="3094"/>
        <v>0.69860279441117767</v>
      </c>
      <c r="VA86" s="121"/>
      <c r="VB86" s="66">
        <f t="shared" ref="VB86:VB92" si="3120">UZ86/UX$18</f>
        <v>0.70000000000000007</v>
      </c>
      <c r="VC86" s="53"/>
      <c r="VD86" s="126"/>
      <c r="VE86" s="121" t="e">
        <f t="shared" ref="VE86:VE91" si="3121">SUMIFS($S86:$SU86,$S$2:$SU$2,VE$2,$S$1:$SU$1,VE$11)/VF$1*VF$13</f>
        <v>#DIV/0!</v>
      </c>
      <c r="VF86" s="121" t="e">
        <f t="shared" si="3095"/>
        <v>#DIV/0!</v>
      </c>
      <c r="VG86" s="121"/>
      <c r="VH86" s="66" t="e">
        <f t="shared" ref="VH86:VH92" si="3122">VF86/VD$18</f>
        <v>#DIV/0!</v>
      </c>
      <c r="VI86" s="53"/>
      <c r="VJ86" s="126"/>
      <c r="VK86" s="121" t="e">
        <f t="shared" ref="VK86:VK91" si="3123">SUMIFS($S86:$SU86,$S$2:$SU$2,VK$2,$S$1:$SU$1,VK$11)/VL$1*VL$13</f>
        <v>#DIV/0!</v>
      </c>
      <c r="VL86" s="121" t="e">
        <f t="shared" si="3096"/>
        <v>#DIV/0!</v>
      </c>
      <c r="VM86" s="121"/>
      <c r="VN86" s="66" t="e">
        <f t="shared" ref="VN86:VN92" si="3124">VL86/VJ$18</f>
        <v>#DIV/0!</v>
      </c>
      <c r="VO86" s="53"/>
    </row>
    <row r="87" spans="2:587" x14ac:dyDescent="0.2">
      <c r="C87" s="97" t="s">
        <v>225</v>
      </c>
      <c r="D87" s="7"/>
      <c r="E87" s="2"/>
      <c r="F87" s="8"/>
      <c r="G87" s="53"/>
      <c r="H87" s="126"/>
      <c r="I87" s="121">
        <f t="shared" si="2889"/>
        <v>0.72608200455580862</v>
      </c>
      <c r="J87" s="121">
        <f t="shared" si="2889"/>
        <v>2.477220956719818</v>
      </c>
      <c r="K87" s="121"/>
      <c r="L87" s="66">
        <f t="shared" ref="L87:L88" si="3125">J87/H$18</f>
        <v>2.5970149253731347</v>
      </c>
      <c r="M87" s="53"/>
      <c r="N87" s="126"/>
      <c r="O87" s="121">
        <f t="shared" si="2890"/>
        <v>12.75</v>
      </c>
      <c r="P87" s="121">
        <f t="shared" si="2890"/>
        <v>43.5</v>
      </c>
      <c r="Q87" s="121"/>
      <c r="R87" s="66">
        <f t="shared" ref="R87:R88" si="3126">P87/N$18</f>
        <v>2.5970149253731343</v>
      </c>
      <c r="S87" s="53"/>
      <c r="T87" s="112">
        <v>3</v>
      </c>
      <c r="U87" s="67">
        <v>1.5</v>
      </c>
      <c r="V87" s="65">
        <f>T87*U87</f>
        <v>4.5</v>
      </c>
      <c r="W87" s="65"/>
      <c r="X87" s="66">
        <f t="shared" ref="X87:X88" si="3127">V87/T$18</f>
        <v>2.5714285714285716</v>
      </c>
      <c r="Y87" s="112">
        <v>3</v>
      </c>
      <c r="Z87" s="67">
        <v>2.25</v>
      </c>
      <c r="AA87" s="65">
        <f>Y87*Z87</f>
        <v>6.75</v>
      </c>
      <c r="AB87" s="65"/>
      <c r="AC87" s="66">
        <f t="shared" ref="AC87:AC88" si="3128">AA87/Y$18</f>
        <v>2.25</v>
      </c>
      <c r="AD87" s="112">
        <v>3</v>
      </c>
      <c r="AE87" s="67">
        <v>1.5</v>
      </c>
      <c r="AF87" s="65">
        <f>AD87*AE87</f>
        <v>4.5</v>
      </c>
      <c r="AG87" s="65"/>
      <c r="AH87" s="66">
        <f t="shared" ref="AH87:AH88" si="3129">AF87/AD$18</f>
        <v>2.25</v>
      </c>
      <c r="AI87" s="112">
        <v>3</v>
      </c>
      <c r="AJ87" s="67">
        <v>2.25</v>
      </c>
      <c r="AK87" s="65">
        <f t="shared" ref="AK87:AK88" si="3130">AI87*AJ87</f>
        <v>6.75</v>
      </c>
      <c r="AL87" s="65"/>
      <c r="AM87" s="66">
        <f t="shared" ref="AM87:AM88" si="3131">AK87/AI$18</f>
        <v>2.25</v>
      </c>
      <c r="AN87" s="112">
        <v>4</v>
      </c>
      <c r="AO87" s="67">
        <v>1.75</v>
      </c>
      <c r="AP87" s="65">
        <f t="shared" ref="AP87:AP88" si="3132">AN87*AO87</f>
        <v>7</v>
      </c>
      <c r="AQ87" s="65"/>
      <c r="AR87" s="66">
        <f t="shared" ref="AR87:AR88" si="3133">AP87/AN$18</f>
        <v>3.5</v>
      </c>
      <c r="AS87" s="112">
        <v>4</v>
      </c>
      <c r="AT87" s="67">
        <v>1.75</v>
      </c>
      <c r="AU87" s="65">
        <f t="shared" ref="AU87:AU88" si="3134">AS87*AT87</f>
        <v>7</v>
      </c>
      <c r="AV87" s="65"/>
      <c r="AW87" s="66">
        <f t="shared" ref="AW87:AW88" si="3135">AU87/AS$18</f>
        <v>3.5</v>
      </c>
      <c r="AX87" s="112">
        <v>4</v>
      </c>
      <c r="AY87" s="67">
        <v>1.75</v>
      </c>
      <c r="AZ87" s="65">
        <f t="shared" ref="AZ87:AZ88" si="3136">AX87*AY87</f>
        <v>7</v>
      </c>
      <c r="BA87" s="65"/>
      <c r="BB87" s="66">
        <f t="shared" ref="BB87:BB88" si="3137">AZ87/AX$18</f>
        <v>2.3333333333333335</v>
      </c>
      <c r="BC87" s="112"/>
      <c r="BD87" s="67"/>
      <c r="BE87" s="65">
        <f t="shared" ref="BE87:BE88" si="3138">BC87*BD87</f>
        <v>0</v>
      </c>
      <c r="BF87" s="65"/>
      <c r="BG87" s="66" t="e">
        <f t="shared" ref="BG87:BG88" si="3139">BE87/BC$18</f>
        <v>#DIV/0!</v>
      </c>
      <c r="BH87" s="112"/>
      <c r="BI87" s="67"/>
      <c r="BJ87" s="65">
        <f t="shared" ref="BJ87:BJ88" si="3140">BH87*BI87</f>
        <v>0</v>
      </c>
      <c r="BK87" s="65"/>
      <c r="BL87" s="66" t="e">
        <f t="shared" ref="BL87:BL88" si="3141">BJ87/BH$18</f>
        <v>#DIV/0!</v>
      </c>
      <c r="BM87" s="112"/>
      <c r="BN87" s="67"/>
      <c r="BO87" s="65">
        <f t="shared" ref="BO87:BO88" si="3142">BM87*BN87</f>
        <v>0</v>
      </c>
      <c r="BP87" s="65"/>
      <c r="BQ87" s="66" t="e">
        <f t="shared" ref="BQ87:BQ88" si="3143">BO87/BM$18</f>
        <v>#DIV/0!</v>
      </c>
      <c r="BR87" s="112"/>
      <c r="BS87" s="67"/>
      <c r="BT87" s="65">
        <f t="shared" ref="BT87:BT88" si="3144">BR87*BS87</f>
        <v>0</v>
      </c>
      <c r="BU87" s="65"/>
      <c r="BV87" s="66" t="e">
        <f t="shared" ref="BV87:BV88" si="3145">BT87/BR$18</f>
        <v>#DIV/0!</v>
      </c>
      <c r="BW87" s="112"/>
      <c r="BX87" s="67"/>
      <c r="BY87" s="65">
        <f t="shared" ref="BY87:BY88" si="3146">BW87*BX87</f>
        <v>0</v>
      </c>
      <c r="BZ87" s="65"/>
      <c r="CA87" s="66" t="e">
        <f t="shared" ref="CA87:CA88" si="3147">BY87/BW$18</f>
        <v>#DIV/0!</v>
      </c>
      <c r="CB87" s="112"/>
      <c r="CC87" s="67"/>
      <c r="CD87" s="65">
        <f t="shared" ref="CD87:CD88" si="3148">CB87*CC87</f>
        <v>0</v>
      </c>
      <c r="CE87" s="65"/>
      <c r="CF87" s="66" t="e">
        <f t="shared" ref="CF87:CF88" si="3149">CD87/CB$18</f>
        <v>#DIV/0!</v>
      </c>
      <c r="CG87" s="112"/>
      <c r="CH87" s="67"/>
      <c r="CI87" s="65">
        <f t="shared" ref="CI87:CI88" si="3150">CG87*CH87</f>
        <v>0</v>
      </c>
      <c r="CJ87" s="65"/>
      <c r="CK87" s="66" t="e">
        <f t="shared" ref="CK87:CK88" si="3151">CI87/CG$18</f>
        <v>#DIV/0!</v>
      </c>
      <c r="CL87" s="112"/>
      <c r="CM87" s="67"/>
      <c r="CN87" s="65">
        <f t="shared" ref="CN87:CN88" si="3152">CL87*CM87</f>
        <v>0</v>
      </c>
      <c r="CO87" s="65"/>
      <c r="CP87" s="66" t="e">
        <f t="shared" ref="CP87:CP88" si="3153">CN87/CL$18</f>
        <v>#DIV/0!</v>
      </c>
      <c r="CQ87" s="112"/>
      <c r="CR87" s="67"/>
      <c r="CS87" s="65">
        <f t="shared" ref="CS87:CS88" si="3154">CQ87*CR87</f>
        <v>0</v>
      </c>
      <c r="CT87" s="65"/>
      <c r="CU87" s="66" t="e">
        <f t="shared" ref="CU87:CU88" si="3155">CS87/CQ$18</f>
        <v>#DIV/0!</v>
      </c>
      <c r="CV87" s="112"/>
      <c r="CW87" s="67"/>
      <c r="CX87" s="65">
        <f t="shared" ref="CX87:CX88" si="3156">CV87*CW87</f>
        <v>0</v>
      </c>
      <c r="CY87" s="65"/>
      <c r="CZ87" s="66" t="e">
        <f t="shared" ref="CZ87:CZ88" si="3157">CX87/CV$18</f>
        <v>#DIV/0!</v>
      </c>
      <c r="DA87" s="112"/>
      <c r="DB87" s="67"/>
      <c r="DC87" s="65">
        <f t="shared" ref="DC87:DC88" si="3158">DA87*DB87</f>
        <v>0</v>
      </c>
      <c r="DD87" s="65"/>
      <c r="DE87" s="66" t="e">
        <f t="shared" ref="DE87:DE88" si="3159">DC87/DA$18</f>
        <v>#DIV/0!</v>
      </c>
      <c r="DF87" s="112"/>
      <c r="DG87" s="67"/>
      <c r="DH87" s="65">
        <f t="shared" ref="DH87:DH88" si="3160">DF87*DG87</f>
        <v>0</v>
      </c>
      <c r="DI87" s="65"/>
      <c r="DJ87" s="66" t="e">
        <f t="shared" ref="DJ87:DJ88" si="3161">DH87/DF$18</f>
        <v>#DIV/0!</v>
      </c>
      <c r="DK87" s="112"/>
      <c r="DL87" s="67"/>
      <c r="DM87" s="65">
        <f t="shared" ref="DM87:DM88" si="3162">DK87*DL87</f>
        <v>0</v>
      </c>
      <c r="DN87" s="65"/>
      <c r="DO87" s="66" t="e">
        <f t="shared" ref="DO87:DO88" si="3163">DM87/DK$18</f>
        <v>#DIV/0!</v>
      </c>
      <c r="DP87" s="112"/>
      <c r="DQ87" s="67"/>
      <c r="DR87" s="65">
        <f t="shared" ref="DR87:DR88" si="3164">DP87*DQ87</f>
        <v>0</v>
      </c>
      <c r="DS87" s="65"/>
      <c r="DT87" s="66" t="e">
        <f t="shared" ref="DT87:DT88" si="3165">DR87/DP$18</f>
        <v>#DIV/0!</v>
      </c>
      <c r="DU87" s="112"/>
      <c r="DV87" s="67"/>
      <c r="DW87" s="65">
        <f t="shared" ref="DW87:DW88" si="3166">DU87*DV87</f>
        <v>0</v>
      </c>
      <c r="DX87" s="65"/>
      <c r="DY87" s="66" t="e">
        <f t="shared" ref="DY87:DY88" si="3167">DW87/DU$18</f>
        <v>#DIV/0!</v>
      </c>
      <c r="DZ87" s="112"/>
      <c r="EA87" s="67"/>
      <c r="EB87" s="65">
        <f t="shared" ref="EB87:EB88" si="3168">DZ87*EA87</f>
        <v>0</v>
      </c>
      <c r="EC87" s="65"/>
      <c r="ED87" s="66" t="e">
        <f t="shared" ref="ED87:ED88" si="3169">EB87/DZ$18</f>
        <v>#DIV/0!</v>
      </c>
      <c r="EE87" s="112"/>
      <c r="EF87" s="67"/>
      <c r="EG87" s="65">
        <f t="shared" ref="EG87:EG88" si="3170">EE87*EF87</f>
        <v>0</v>
      </c>
      <c r="EH87" s="65"/>
      <c r="EI87" s="66" t="e">
        <f t="shared" ref="EI87:EI88" si="3171">EG87/EE$18</f>
        <v>#DIV/0!</v>
      </c>
      <c r="EJ87" s="112"/>
      <c r="EK87" s="67"/>
      <c r="EL87" s="65">
        <f t="shared" ref="EL87:EL88" si="3172">EJ87*EK87</f>
        <v>0</v>
      </c>
      <c r="EM87" s="65"/>
      <c r="EN87" s="66" t="e">
        <f t="shared" ref="EN87:EN88" si="3173">EL87/EJ$18</f>
        <v>#DIV/0!</v>
      </c>
      <c r="EO87" s="112"/>
      <c r="EP87" s="67"/>
      <c r="EQ87" s="65">
        <f t="shared" ref="EQ87:EQ88" si="3174">EO87*EP87</f>
        <v>0</v>
      </c>
      <c r="ER87" s="65"/>
      <c r="ES87" s="66" t="e">
        <f t="shared" ref="ES87:ES88" si="3175">EQ87/EO$18</f>
        <v>#DIV/0!</v>
      </c>
      <c r="ET87" s="112"/>
      <c r="EU87" s="67"/>
      <c r="EV87" s="65">
        <f t="shared" ref="EV87:EV88" si="3176">ET87*EU87</f>
        <v>0</v>
      </c>
      <c r="EW87" s="65"/>
      <c r="EX87" s="66" t="e">
        <f t="shared" ref="EX87:EX88" si="3177">EV87/ET$18</f>
        <v>#DIV/0!</v>
      </c>
      <c r="EY87" s="112"/>
      <c r="EZ87" s="67"/>
      <c r="FA87" s="65">
        <f t="shared" ref="FA87:FA88" si="3178">EY87*EZ87</f>
        <v>0</v>
      </c>
      <c r="FB87" s="65"/>
      <c r="FC87" s="66" t="e">
        <f t="shared" ref="FC87:FC88" si="3179">FA87/EY$18</f>
        <v>#DIV/0!</v>
      </c>
      <c r="FD87" s="112"/>
      <c r="FE87" s="67"/>
      <c r="FF87" s="65">
        <f t="shared" ref="FF87:FF88" si="3180">FD87*FE87</f>
        <v>0</v>
      </c>
      <c r="FG87" s="65"/>
      <c r="FH87" s="66" t="e">
        <f t="shared" ref="FH87:FH88" si="3181">FF87/FD$18</f>
        <v>#DIV/0!</v>
      </c>
      <c r="FI87" s="112"/>
      <c r="FJ87" s="67"/>
      <c r="FK87" s="65">
        <f t="shared" ref="FK87:FK88" si="3182">FI87*FJ87</f>
        <v>0</v>
      </c>
      <c r="FL87" s="65"/>
      <c r="FM87" s="66" t="e">
        <f t="shared" ref="FM87:FM88" si="3183">FK87/FI$18</f>
        <v>#DIV/0!</v>
      </c>
      <c r="FN87" s="112"/>
      <c r="FO87" s="67"/>
      <c r="FP87" s="65">
        <f t="shared" ref="FP87:FP88" si="3184">FN87*FO87</f>
        <v>0</v>
      </c>
      <c r="FQ87" s="65"/>
      <c r="FR87" s="66" t="e">
        <f t="shared" ref="FR87:FR88" si="3185">FP87/FN$18</f>
        <v>#DIV/0!</v>
      </c>
      <c r="FS87" s="112"/>
      <c r="FT87" s="67"/>
      <c r="FU87" s="65">
        <f t="shared" ref="FU87:FU88" si="3186">FS87*FT87</f>
        <v>0</v>
      </c>
      <c r="FV87" s="65"/>
      <c r="FW87" s="66" t="e">
        <f t="shared" ref="FW87:FW88" si="3187">FU87/FS$18</f>
        <v>#DIV/0!</v>
      </c>
      <c r="FX87" s="112"/>
      <c r="FY87" s="67"/>
      <c r="FZ87" s="65">
        <f t="shared" ref="FZ87:FZ88" si="3188">FX87*FY87</f>
        <v>0</v>
      </c>
      <c r="GA87" s="65"/>
      <c r="GB87" s="66" t="e">
        <f t="shared" ref="GB87:GB88" si="3189">FZ87/FX$18</f>
        <v>#DIV/0!</v>
      </c>
      <c r="GC87" s="112"/>
      <c r="GD87" s="67"/>
      <c r="GE87" s="65">
        <f t="shared" ref="GE87:GE88" si="3190">GC87*GD87</f>
        <v>0</v>
      </c>
      <c r="GF87" s="65"/>
      <c r="GG87" s="66" t="e">
        <f t="shared" ref="GG87:GG88" si="3191">GE87/GC$18</f>
        <v>#DIV/0!</v>
      </c>
      <c r="GH87" s="112"/>
      <c r="GI87" s="67"/>
      <c r="GJ87" s="65">
        <f t="shared" ref="GJ87:GJ88" si="3192">GH87*GI87</f>
        <v>0</v>
      </c>
      <c r="GK87" s="65"/>
      <c r="GL87" s="66" t="e">
        <f t="shared" ref="GL87:GL88" si="3193">GJ87/GH$18</f>
        <v>#DIV/0!</v>
      </c>
      <c r="GM87" s="112"/>
      <c r="GN87" s="67"/>
      <c r="GO87" s="65">
        <f t="shared" ref="GO87:GO88" si="3194">GM87*GN87</f>
        <v>0</v>
      </c>
      <c r="GP87" s="65"/>
      <c r="GQ87" s="66" t="e">
        <f t="shared" ref="GQ87:GQ88" si="3195">GO87/GM$18</f>
        <v>#DIV/0!</v>
      </c>
      <c r="GR87" s="112"/>
      <c r="GS87" s="67"/>
      <c r="GT87" s="65">
        <f t="shared" ref="GT87:GT88" si="3196">GR87*GS87</f>
        <v>0</v>
      </c>
      <c r="GU87" s="65"/>
      <c r="GV87" s="66" t="e">
        <f t="shared" ref="GV87:GV88" si="3197">GT87/GR$18</f>
        <v>#DIV/0!</v>
      </c>
      <c r="GW87" s="112"/>
      <c r="GX87" s="67"/>
      <c r="GY87" s="65">
        <f t="shared" ref="GY87:GY88" si="3198">GW87*GX87</f>
        <v>0</v>
      </c>
      <c r="GZ87" s="65"/>
      <c r="HA87" s="66" t="e">
        <f t="shared" ref="HA87:HA88" si="3199">GY87/GW$18</f>
        <v>#DIV/0!</v>
      </c>
      <c r="HB87" s="112"/>
      <c r="HC87" s="67"/>
      <c r="HD87" s="65">
        <f t="shared" ref="HD87:HD88" si="3200">HB87*HC87</f>
        <v>0</v>
      </c>
      <c r="HE87" s="65"/>
      <c r="HF87" s="66" t="e">
        <f t="shared" ref="HF87:HF88" si="3201">HD87/HB$18</f>
        <v>#DIV/0!</v>
      </c>
      <c r="HG87" s="112"/>
      <c r="HH87" s="67"/>
      <c r="HI87" s="65">
        <f t="shared" ref="HI87:HI88" si="3202">HG87*HH87</f>
        <v>0</v>
      </c>
      <c r="HJ87" s="65"/>
      <c r="HK87" s="66" t="e">
        <f t="shared" ref="HK87:HK88" si="3203">HI87/HG$18</f>
        <v>#DIV/0!</v>
      </c>
      <c r="HL87" s="112"/>
      <c r="HM87" s="67"/>
      <c r="HN87" s="65">
        <f t="shared" ref="HN87:HN88" si="3204">HL87*HM87</f>
        <v>0</v>
      </c>
      <c r="HO87" s="65"/>
      <c r="HP87" s="66" t="e">
        <f t="shared" ref="HP87:HP88" si="3205">HN87/HL$18</f>
        <v>#DIV/0!</v>
      </c>
      <c r="HQ87" s="112"/>
      <c r="HR87" s="67"/>
      <c r="HS87" s="65">
        <f t="shared" ref="HS87:HS88" si="3206">HQ87*HR87</f>
        <v>0</v>
      </c>
      <c r="HT87" s="65"/>
      <c r="HU87" s="66" t="e">
        <f t="shared" ref="HU87:HU88" si="3207">HS87/HQ$18</f>
        <v>#DIV/0!</v>
      </c>
      <c r="HV87" s="112"/>
      <c r="HW87" s="67"/>
      <c r="HX87" s="65">
        <f t="shared" ref="HX87:HX88" si="3208">HV87*HW87</f>
        <v>0</v>
      </c>
      <c r="HY87" s="65"/>
      <c r="HZ87" s="66" t="e">
        <f t="shared" ref="HZ87:HZ88" si="3209">HX87/HV$18</f>
        <v>#DIV/0!</v>
      </c>
      <c r="IA87" s="112"/>
      <c r="IB87" s="67"/>
      <c r="IC87" s="65">
        <f t="shared" ref="IC87:IC88" si="3210">IA87*IB87</f>
        <v>0</v>
      </c>
      <c r="ID87" s="65"/>
      <c r="IE87" s="66" t="e">
        <f t="shared" ref="IE87:IE88" si="3211">IC87/IA$18</f>
        <v>#DIV/0!</v>
      </c>
      <c r="IF87" s="112"/>
      <c r="IG87" s="67"/>
      <c r="IH87" s="65">
        <f t="shared" ref="IH87:IH88" si="3212">IF87*IG87</f>
        <v>0</v>
      </c>
      <c r="II87" s="65"/>
      <c r="IJ87" s="66" t="e">
        <f t="shared" ref="IJ87:IJ88" si="3213">IH87/IF$18</f>
        <v>#DIV/0!</v>
      </c>
      <c r="IK87" s="112"/>
      <c r="IL87" s="67"/>
      <c r="IM87" s="65">
        <f t="shared" ref="IM87:IM88" si="3214">IK87*IL87</f>
        <v>0</v>
      </c>
      <c r="IN87" s="65"/>
      <c r="IO87" s="66" t="e">
        <f t="shared" ref="IO87:IO88" si="3215">IM87/IK$18</f>
        <v>#DIV/0!</v>
      </c>
      <c r="IP87" s="112"/>
      <c r="IQ87" s="67"/>
      <c r="IR87" s="65">
        <f t="shared" ref="IR87:IR88" si="3216">IP87*IQ87</f>
        <v>0</v>
      </c>
      <c r="IS87" s="65"/>
      <c r="IT87" s="66" t="e">
        <f t="shared" ref="IT87:IT88" si="3217">IR87/IP$18</f>
        <v>#DIV/0!</v>
      </c>
      <c r="IU87" s="112"/>
      <c r="IV87" s="67"/>
      <c r="IW87" s="65">
        <f t="shared" ref="IW87:IW88" si="3218">IU87*IV87</f>
        <v>0</v>
      </c>
      <c r="IX87" s="65"/>
      <c r="IY87" s="66" t="e">
        <f t="shared" ref="IY87:IY88" si="3219">IW87/IU$18</f>
        <v>#DIV/0!</v>
      </c>
      <c r="IZ87" s="112"/>
      <c r="JA87" s="67"/>
      <c r="JB87" s="65">
        <f t="shared" ref="JB87:JB88" si="3220">IZ87*JA87</f>
        <v>0</v>
      </c>
      <c r="JC87" s="65"/>
      <c r="JD87" s="66" t="e">
        <f t="shared" ref="JD87:JD88" si="3221">JB87/IZ$18</f>
        <v>#DIV/0!</v>
      </c>
      <c r="JE87" s="112"/>
      <c r="JF87" s="67"/>
      <c r="JG87" s="65">
        <f t="shared" ref="JG87:JG88" si="3222">JE87*JF87</f>
        <v>0</v>
      </c>
      <c r="JH87" s="65"/>
      <c r="JI87" s="66" t="e">
        <f t="shared" ref="JI87:JI88" si="3223">JG87/JE$18</f>
        <v>#DIV/0!</v>
      </c>
      <c r="JJ87" s="112"/>
      <c r="JK87" s="67"/>
      <c r="JL87" s="65">
        <f t="shared" ref="JL87:JL88" si="3224">JJ87*JK87</f>
        <v>0</v>
      </c>
      <c r="JM87" s="65"/>
      <c r="JN87" s="66" t="e">
        <f t="shared" ref="JN87:JN88" si="3225">JL87/JJ$18</f>
        <v>#DIV/0!</v>
      </c>
      <c r="JO87" s="112"/>
      <c r="JP87" s="67"/>
      <c r="JQ87" s="65">
        <f t="shared" ref="JQ87:JQ88" si="3226">JO87*JP87</f>
        <v>0</v>
      </c>
      <c r="JR87" s="65"/>
      <c r="JS87" s="66" t="e">
        <f t="shared" ref="JS87:JS88" si="3227">JQ87/JO$18</f>
        <v>#DIV/0!</v>
      </c>
      <c r="JT87" s="112"/>
      <c r="JU87" s="67"/>
      <c r="JV87" s="65">
        <f t="shared" ref="JV87:JV88" si="3228">JT87*JU87</f>
        <v>0</v>
      </c>
      <c r="JW87" s="65"/>
      <c r="JX87" s="66" t="e">
        <f t="shared" ref="JX87:JX88" si="3229">JV87/JT$18</f>
        <v>#DIV/0!</v>
      </c>
      <c r="JY87" s="112"/>
      <c r="JZ87" s="67"/>
      <c r="KA87" s="65">
        <f t="shared" ref="KA87:KA88" si="3230">JY87*JZ87</f>
        <v>0</v>
      </c>
      <c r="KB87" s="65"/>
      <c r="KC87" s="66" t="e">
        <f t="shared" ref="KC87:KC88" si="3231">KA87/JY$18</f>
        <v>#DIV/0!</v>
      </c>
      <c r="KD87" s="112"/>
      <c r="KE87" s="67"/>
      <c r="KF87" s="65">
        <f t="shared" ref="KF87:KF88" si="3232">KD87*KE87</f>
        <v>0</v>
      </c>
      <c r="KG87" s="65"/>
      <c r="KH87" s="66" t="e">
        <f t="shared" ref="KH87:KH88" si="3233">KF87/KD$18</f>
        <v>#DIV/0!</v>
      </c>
      <c r="KI87" s="112"/>
      <c r="KJ87" s="67"/>
      <c r="KK87" s="65">
        <f t="shared" ref="KK87:KK88" si="3234">KI87*KJ87</f>
        <v>0</v>
      </c>
      <c r="KL87" s="65"/>
      <c r="KM87" s="66" t="e">
        <f t="shared" ref="KM87:KM88" si="3235">KK87/KI$18</f>
        <v>#DIV/0!</v>
      </c>
      <c r="KN87" s="112"/>
      <c r="KO87" s="67"/>
      <c r="KP87" s="65">
        <f t="shared" ref="KP87:KP88" si="3236">KN87*KO87</f>
        <v>0</v>
      </c>
      <c r="KQ87" s="65"/>
      <c r="KR87" s="66" t="e">
        <f t="shared" ref="KR87:KR88" si="3237">KP87/KN$18</f>
        <v>#DIV/0!</v>
      </c>
      <c r="KS87" s="112"/>
      <c r="KT87" s="67"/>
      <c r="KU87" s="65">
        <f t="shared" ref="KU87:KU88" si="3238">KS87*KT87</f>
        <v>0</v>
      </c>
      <c r="KV87" s="65"/>
      <c r="KW87" s="66" t="e">
        <f t="shared" ref="KW87:KW88" si="3239">KU87/KS$18</f>
        <v>#DIV/0!</v>
      </c>
      <c r="KX87" s="112"/>
      <c r="KY87" s="67"/>
      <c r="KZ87" s="65">
        <f t="shared" ref="KZ87:KZ88" si="3240">KX87*KY87</f>
        <v>0</v>
      </c>
      <c r="LA87" s="65"/>
      <c r="LB87" s="66" t="e">
        <f t="shared" ref="LB87:LB88" si="3241">KZ87/KX$18</f>
        <v>#DIV/0!</v>
      </c>
      <c r="LC87" s="112"/>
      <c r="LD87" s="67"/>
      <c r="LE87" s="65">
        <f t="shared" ref="LE87:LE88" si="3242">LC87*LD87</f>
        <v>0</v>
      </c>
      <c r="LF87" s="65"/>
      <c r="LG87" s="66" t="e">
        <f t="shared" ref="LG87:LG88" si="3243">LE87/LC$18</f>
        <v>#DIV/0!</v>
      </c>
      <c r="LH87" s="112"/>
      <c r="LI87" s="67"/>
      <c r="LJ87" s="65">
        <f t="shared" ref="LJ87:LJ88" si="3244">LH87*LI87</f>
        <v>0</v>
      </c>
      <c r="LK87" s="65"/>
      <c r="LL87" s="66" t="e">
        <f t="shared" ref="LL87:LL88" si="3245">LJ87/LH$18</f>
        <v>#DIV/0!</v>
      </c>
      <c r="LM87" s="112"/>
      <c r="LN87" s="67"/>
      <c r="LO87" s="65">
        <f t="shared" ref="LO87:LO88" si="3246">LM87*LN87</f>
        <v>0</v>
      </c>
      <c r="LP87" s="65"/>
      <c r="LQ87" s="66" t="e">
        <f t="shared" ref="LQ87:LQ88" si="3247">LO87/LM$18</f>
        <v>#DIV/0!</v>
      </c>
      <c r="LR87" s="112"/>
      <c r="LS87" s="67"/>
      <c r="LT87" s="65">
        <f t="shared" ref="LT87:LT88" si="3248">LR87*LS87</f>
        <v>0</v>
      </c>
      <c r="LU87" s="65"/>
      <c r="LV87" s="66" t="e">
        <f t="shared" ref="LV87:LV88" si="3249">LT87/LR$18</f>
        <v>#DIV/0!</v>
      </c>
      <c r="LW87" s="112"/>
      <c r="LX87" s="67"/>
      <c r="LY87" s="65">
        <f t="shared" ref="LY87:LY88" si="3250">LW87*LX87</f>
        <v>0</v>
      </c>
      <c r="LZ87" s="65"/>
      <c r="MA87" s="66" t="e">
        <f t="shared" ref="MA87:MA88" si="3251">LY87/LW$18</f>
        <v>#DIV/0!</v>
      </c>
      <c r="MB87" s="112"/>
      <c r="MC87" s="67"/>
      <c r="MD87" s="65">
        <f t="shared" ref="MD87:MD88" si="3252">MB87*MC87</f>
        <v>0</v>
      </c>
      <c r="ME87" s="65"/>
      <c r="MF87" s="66" t="e">
        <f t="shared" ref="MF87:MF88" si="3253">MD87/MB$18</f>
        <v>#DIV/0!</v>
      </c>
      <c r="MG87" s="112"/>
      <c r="MH87" s="67"/>
      <c r="MI87" s="65">
        <f t="shared" ref="MI87:MI88" si="3254">MG87*MH87</f>
        <v>0</v>
      </c>
      <c r="MJ87" s="65"/>
      <c r="MK87" s="66" t="e">
        <f t="shared" ref="MK87:MK88" si="3255">MI87/MG$18</f>
        <v>#DIV/0!</v>
      </c>
      <c r="ML87" s="112"/>
      <c r="MM87" s="67"/>
      <c r="MN87" s="65">
        <f t="shared" ref="MN87:MN88" si="3256">ML87*MM87</f>
        <v>0</v>
      </c>
      <c r="MO87" s="65"/>
      <c r="MP87" s="66" t="e">
        <f t="shared" ref="MP87:MP88" si="3257">MN87/ML$18</f>
        <v>#DIV/0!</v>
      </c>
      <c r="MQ87" s="112"/>
      <c r="MR87" s="67"/>
      <c r="MS87" s="65">
        <f t="shared" ref="MS87:MS88" si="3258">MQ87*MR87</f>
        <v>0</v>
      </c>
      <c r="MT87" s="65"/>
      <c r="MU87" s="66" t="e">
        <f t="shared" ref="MU87:MU88" si="3259">MS87/MQ$18</f>
        <v>#DIV/0!</v>
      </c>
      <c r="MV87" s="112"/>
      <c r="MW87" s="67"/>
      <c r="MX87" s="65">
        <f t="shared" ref="MX87:MX88" si="3260">MV87*MW87</f>
        <v>0</v>
      </c>
      <c r="MY87" s="65"/>
      <c r="MZ87" s="66" t="e">
        <f t="shared" ref="MZ87:MZ88" si="3261">MX87/MV$18</f>
        <v>#DIV/0!</v>
      </c>
      <c r="NA87" s="112"/>
      <c r="NB87" s="67"/>
      <c r="NC87" s="65">
        <f t="shared" ref="NC87:NC88" si="3262">NA87*NB87</f>
        <v>0</v>
      </c>
      <c r="ND87" s="65"/>
      <c r="NE87" s="66" t="e">
        <f t="shared" ref="NE87:NE88" si="3263">NC87/NA$18</f>
        <v>#DIV/0!</v>
      </c>
      <c r="NF87" s="112"/>
      <c r="NG87" s="67"/>
      <c r="NH87" s="65">
        <f t="shared" ref="NH87:NH88" si="3264">NF87*NG87</f>
        <v>0</v>
      </c>
      <c r="NI87" s="65"/>
      <c r="NJ87" s="66" t="e">
        <f t="shared" ref="NJ87:NJ88" si="3265">NH87/NF$18</f>
        <v>#DIV/0!</v>
      </c>
      <c r="NK87" s="112"/>
      <c r="NL87" s="67"/>
      <c r="NM87" s="65">
        <f t="shared" ref="NM87:NM88" si="3266">NK87*NL87</f>
        <v>0</v>
      </c>
      <c r="NN87" s="65"/>
      <c r="NO87" s="66" t="e">
        <f t="shared" ref="NO87:NO88" si="3267">NM87/NK$18</f>
        <v>#DIV/0!</v>
      </c>
      <c r="NP87" s="112"/>
      <c r="NQ87" s="67"/>
      <c r="NR87" s="65">
        <f t="shared" ref="NR87:NR88" si="3268">NP87*NQ87</f>
        <v>0</v>
      </c>
      <c r="NS87" s="65"/>
      <c r="NT87" s="66" t="e">
        <f t="shared" ref="NT87:NT88" si="3269">NR87/NP$18</f>
        <v>#DIV/0!</v>
      </c>
      <c r="NU87" s="112"/>
      <c r="NV87" s="67"/>
      <c r="NW87" s="65">
        <f t="shared" ref="NW87:NW88" si="3270">NU87*NV87</f>
        <v>0</v>
      </c>
      <c r="NX87" s="65"/>
      <c r="NY87" s="66" t="e">
        <f t="shared" ref="NY87:NY88" si="3271">NW87/NU$18</f>
        <v>#DIV/0!</v>
      </c>
      <c r="NZ87" s="112"/>
      <c r="OA87" s="67"/>
      <c r="OB87" s="65">
        <f t="shared" ref="OB87:OB88" si="3272">NZ87*OA87</f>
        <v>0</v>
      </c>
      <c r="OC87" s="65"/>
      <c r="OD87" s="66" t="e">
        <f t="shared" ref="OD87:OD88" si="3273">OB87/NZ$18</f>
        <v>#DIV/0!</v>
      </c>
      <c r="OE87" s="112"/>
      <c r="OF87" s="67"/>
      <c r="OG87" s="65">
        <f t="shared" ref="OG87:OG88" si="3274">OE87*OF87</f>
        <v>0</v>
      </c>
      <c r="OH87" s="65"/>
      <c r="OI87" s="66" t="e">
        <f t="shared" ref="OI87:OI88" si="3275">OG87/OE$18</f>
        <v>#DIV/0!</v>
      </c>
      <c r="OJ87" s="112"/>
      <c r="OK87" s="67"/>
      <c r="OL87" s="65">
        <f t="shared" ref="OL87:OL88" si="3276">OJ87*OK87</f>
        <v>0</v>
      </c>
      <c r="OM87" s="65"/>
      <c r="ON87" s="66" t="e">
        <f t="shared" ref="ON87:ON88" si="3277">OL87/OJ$18</f>
        <v>#DIV/0!</v>
      </c>
      <c r="OO87" s="112"/>
      <c r="OP87" s="67"/>
      <c r="OQ87" s="65">
        <f t="shared" ref="OQ87:OQ88" si="3278">OO87*OP87</f>
        <v>0</v>
      </c>
      <c r="OR87" s="65"/>
      <c r="OS87" s="66" t="e">
        <f t="shared" ref="OS87:OS88" si="3279">OQ87/OO$18</f>
        <v>#DIV/0!</v>
      </c>
      <c r="OT87" s="112"/>
      <c r="OU87" s="67"/>
      <c r="OV87" s="65">
        <f t="shared" ref="OV87:OV88" si="3280">OT87*OU87</f>
        <v>0</v>
      </c>
      <c r="OW87" s="65"/>
      <c r="OX87" s="66" t="e">
        <f t="shared" ref="OX87:OX88" si="3281">OV87/OT$18</f>
        <v>#DIV/0!</v>
      </c>
      <c r="OY87" s="112"/>
      <c r="OZ87" s="67"/>
      <c r="PA87" s="65">
        <f t="shared" ref="PA87:PA88" si="3282">OY87*OZ87</f>
        <v>0</v>
      </c>
      <c r="PB87" s="65"/>
      <c r="PC87" s="66" t="e">
        <f t="shared" ref="PC87:PC88" si="3283">PA87/OY$18</f>
        <v>#DIV/0!</v>
      </c>
      <c r="PD87" s="112"/>
      <c r="PE87" s="67"/>
      <c r="PF87" s="65">
        <f t="shared" ref="PF87:PF88" si="3284">PD87*PE87</f>
        <v>0</v>
      </c>
      <c r="PG87" s="65"/>
      <c r="PH87" s="66" t="e">
        <f t="shared" ref="PH87:PH88" si="3285">PF87/PD$18</f>
        <v>#DIV/0!</v>
      </c>
      <c r="PI87" s="112"/>
      <c r="PJ87" s="67"/>
      <c r="PK87" s="65">
        <f t="shared" ref="PK87:PK88" si="3286">PI87*PJ87</f>
        <v>0</v>
      </c>
      <c r="PL87" s="65"/>
      <c r="PM87" s="66" t="e">
        <f t="shared" ref="PM87:PM88" si="3287">PK87/PI$18</f>
        <v>#DIV/0!</v>
      </c>
      <c r="PN87" s="112"/>
      <c r="PO87" s="67"/>
      <c r="PP87" s="65">
        <f t="shared" ref="PP87:PP88" si="3288">PN87*PO87</f>
        <v>0</v>
      </c>
      <c r="PQ87" s="65"/>
      <c r="PR87" s="66" t="e">
        <f t="shared" ref="PR87:PR88" si="3289">PP87/PN$18</f>
        <v>#DIV/0!</v>
      </c>
      <c r="PS87" s="112"/>
      <c r="PT87" s="67"/>
      <c r="PU87" s="65">
        <f t="shared" ref="PU87:PU88" si="3290">PS87*PT87</f>
        <v>0</v>
      </c>
      <c r="PV87" s="65"/>
      <c r="PW87" s="66" t="e">
        <f t="shared" ref="PW87:PW88" si="3291">PU87/PS$18</f>
        <v>#DIV/0!</v>
      </c>
      <c r="PX87" s="112"/>
      <c r="PY87" s="67"/>
      <c r="PZ87" s="65">
        <f t="shared" ref="PZ87:PZ88" si="3292">PX87*PY87</f>
        <v>0</v>
      </c>
      <c r="QA87" s="65"/>
      <c r="QB87" s="66" t="e">
        <f t="shared" ref="QB87:QB88" si="3293">PZ87/PX$18</f>
        <v>#DIV/0!</v>
      </c>
      <c r="QC87" s="112"/>
      <c r="QD87" s="67"/>
      <c r="QE87" s="65">
        <f t="shared" ref="QE87:QE88" si="3294">QC87*QD87</f>
        <v>0</v>
      </c>
      <c r="QF87" s="65"/>
      <c r="QG87" s="66" t="e">
        <f t="shared" ref="QG87:QG88" si="3295">QE87/QC$18</f>
        <v>#DIV/0!</v>
      </c>
      <c r="QH87" s="112"/>
      <c r="QI87" s="67"/>
      <c r="QJ87" s="65">
        <f t="shared" ref="QJ87:QJ88" si="3296">QH87*QI87</f>
        <v>0</v>
      </c>
      <c r="QK87" s="65"/>
      <c r="QL87" s="66" t="e">
        <f t="shared" ref="QL87:QL88" si="3297">QJ87/QH$18</f>
        <v>#DIV/0!</v>
      </c>
      <c r="QM87" s="112"/>
      <c r="QN87" s="67"/>
      <c r="QO87" s="65">
        <f t="shared" ref="QO87:QO88" si="3298">QM87*QN87</f>
        <v>0</v>
      </c>
      <c r="QP87" s="65"/>
      <c r="QQ87" s="66" t="e">
        <f t="shared" ref="QQ87:QQ88" si="3299">QO87/QM$18</f>
        <v>#DIV/0!</v>
      </c>
      <c r="QR87" s="112"/>
      <c r="QS87" s="67"/>
      <c r="QT87" s="65">
        <f t="shared" ref="QT87:QT88" si="3300">QR87*QS87</f>
        <v>0</v>
      </c>
      <c r="QU87" s="65"/>
      <c r="QV87" s="66" t="e">
        <f t="shared" ref="QV87:QV88" si="3301">QT87/QR$18</f>
        <v>#DIV/0!</v>
      </c>
      <c r="QW87" s="112"/>
      <c r="QX87" s="67"/>
      <c r="QY87" s="65">
        <f t="shared" ref="QY87:QY88" si="3302">QW87*QX87</f>
        <v>0</v>
      </c>
      <c r="QZ87" s="65"/>
      <c r="RA87" s="66" t="e">
        <f t="shared" ref="RA87:RA88" si="3303">QY87/QW$18</f>
        <v>#DIV/0!</v>
      </c>
      <c r="RB87" s="112"/>
      <c r="RC87" s="67"/>
      <c r="RD87" s="65">
        <f t="shared" ref="RD87:RD88" si="3304">RB87*RC87</f>
        <v>0</v>
      </c>
      <c r="RE87" s="65"/>
      <c r="RF87" s="66" t="e">
        <f t="shared" ref="RF87:RF88" si="3305">RD87/RB$18</f>
        <v>#DIV/0!</v>
      </c>
      <c r="RG87" s="112"/>
      <c r="RH87" s="67"/>
      <c r="RI87" s="65">
        <f t="shared" ref="RI87:RI88" si="3306">RG87*RH87</f>
        <v>0</v>
      </c>
      <c r="RJ87" s="65"/>
      <c r="RK87" s="66" t="e">
        <f t="shared" ref="RK87:RK88" si="3307">RI87/RG$18</f>
        <v>#DIV/0!</v>
      </c>
      <c r="RL87" s="112"/>
      <c r="RM87" s="67"/>
      <c r="RN87" s="65">
        <f t="shared" ref="RN87:RN88" si="3308">RL87*RM87</f>
        <v>0</v>
      </c>
      <c r="RO87" s="65"/>
      <c r="RP87" s="66" t="e">
        <f t="shared" ref="RP87:RP88" si="3309">RN87/RL$18</f>
        <v>#DIV/0!</v>
      </c>
      <c r="RQ87" s="112"/>
      <c r="RR87" s="67"/>
      <c r="RS87" s="65">
        <f t="shared" ref="RS87:RS88" si="3310">RQ87*RR87</f>
        <v>0</v>
      </c>
      <c r="RT87" s="65"/>
      <c r="RU87" s="66" t="e">
        <f t="shared" ref="RU87:RU88" si="3311">RS87/RQ$18</f>
        <v>#DIV/0!</v>
      </c>
      <c r="RV87" s="112"/>
      <c r="RW87" s="67"/>
      <c r="RX87" s="65">
        <f t="shared" ref="RX87:RX88" si="3312">RV87*RW87</f>
        <v>0</v>
      </c>
      <c r="RY87" s="65"/>
      <c r="RZ87" s="66" t="e">
        <f t="shared" ref="RZ87:RZ88" si="3313">RX87/RV$18</f>
        <v>#DIV/0!</v>
      </c>
      <c r="SA87" s="112"/>
      <c r="SB87" s="67"/>
      <c r="SC87" s="65">
        <f t="shared" ref="SC87:SC88" si="3314">SA87*SB87</f>
        <v>0</v>
      </c>
      <c r="SD87" s="65"/>
      <c r="SE87" s="66" t="e">
        <f t="shared" ref="SE87:SE88" si="3315">SC87/SA$18</f>
        <v>#DIV/0!</v>
      </c>
      <c r="SF87" s="112"/>
      <c r="SG87" s="67"/>
      <c r="SH87" s="65">
        <f t="shared" ref="SH87:SH88" si="3316">SF87*SG87</f>
        <v>0</v>
      </c>
      <c r="SI87" s="65"/>
      <c r="SJ87" s="66" t="e">
        <f t="shared" ref="SJ87:SJ88" si="3317">SH87/SF$18</f>
        <v>#DIV/0!</v>
      </c>
      <c r="SK87" s="112"/>
      <c r="SL87" s="67"/>
      <c r="SM87" s="65">
        <f t="shared" ref="SM87:SM88" si="3318">SK87*SL87</f>
        <v>0</v>
      </c>
      <c r="SN87" s="65"/>
      <c r="SO87" s="66" t="e">
        <f t="shared" ref="SO87:SO88" si="3319">SM87/SK$18</f>
        <v>#DIV/0!</v>
      </c>
      <c r="SP87" s="112"/>
      <c r="SQ87" s="67"/>
      <c r="SR87" s="65">
        <f t="shared" ref="SR87:SR88" si="3320">SP87*SQ87</f>
        <v>0</v>
      </c>
      <c r="SS87" s="65"/>
      <c r="ST87" s="66" t="e">
        <f t="shared" ref="ST87:ST88" si="3321">SR87/SP$18</f>
        <v>#DIV/0!</v>
      </c>
      <c r="SU87" s="53"/>
      <c r="SV87" s="126"/>
      <c r="SW87" s="121">
        <f t="shared" ref="SW87:SW88" si="3322">SUMIFS($S87:$SU87,$S$2:$SU$2,SW$2,$S$1:$SU$1,SW$11)/SX$1*SX$13</f>
        <v>0.7142857142857143</v>
      </c>
      <c r="SX87" s="121">
        <f t="shared" ref="SX87:SX88" si="3323">SUMIFS($S87:$SU87,$S$2:$SU$2,SX$2,$S$1:$SU$1,SW$11)/SX$1*SX$13</f>
        <v>2.1428571428571428</v>
      </c>
      <c r="SY87" s="121"/>
      <c r="SZ87" s="66">
        <f t="shared" ref="SZ87:SZ88" si="3324">SX87/SV$18</f>
        <v>2.5714285714285712</v>
      </c>
      <c r="TA87" s="53"/>
      <c r="TB87" s="126"/>
      <c r="TC87" s="121">
        <f t="shared" ref="TC87:TC88" si="3325">SUMIFS($S87:$SU87,$S$2:$SU$2,TC$2,$S$1:$SU$1,TC$11)/TD$1*TD$13</f>
        <v>0.75</v>
      </c>
      <c r="TD87" s="121">
        <f t="shared" ref="TD87:TD88" si="3326">SUMIFS($S87:$SU87,$S$2:$SU$2,TD$2,$S$1:$SU$1,TC$11)/TD$1*TD$13</f>
        <v>2.25</v>
      </c>
      <c r="TE87" s="121"/>
      <c r="TF87" s="66">
        <f t="shared" ref="TF87:TF88" si="3327">TD87/TB$18</f>
        <v>2.25</v>
      </c>
      <c r="TG87" s="53"/>
      <c r="TH87" s="126"/>
      <c r="TI87" s="121" t="e">
        <f t="shared" ref="TI87:TI88" si="3328">SUMIFS($S87:$SU87,$S$2:$SU$2,TI$2,$S$1:$SU$1,TI$11)/TJ$1*TJ$13</f>
        <v>#DIV/0!</v>
      </c>
      <c r="TJ87" s="121" t="e">
        <f t="shared" ref="TJ87:TJ88" si="3329">SUMIFS($S87:$SU87,$S$2:$SU$2,TJ$2,$S$1:$SU$1,TI$11)/TJ$1*TJ$13</f>
        <v>#DIV/0!</v>
      </c>
      <c r="TK87" s="121"/>
      <c r="TL87" s="66" t="e">
        <f t="shared" ref="TL87:TL88" si="3330">TJ87/TH$18</f>
        <v>#DIV/0!</v>
      </c>
      <c r="TM87" s="53"/>
      <c r="TN87" s="126"/>
      <c r="TO87" s="121">
        <f t="shared" ref="TO87:TO88" si="3331">SUMIFS($S87:$SU87,$S$2:$SU$2,TO$2,$S$1:$SU$1,TO$11)/TP$1*TP$13</f>
        <v>0.7142857142857143</v>
      </c>
      <c r="TP87" s="121">
        <f t="shared" ref="TP87:TP88" si="3332">SUMIFS($S87:$SU87,$S$2:$SU$2,TP$2,$S$1:$SU$1,TO$11)/TP$1*TP$13</f>
        <v>2.1428571428571428</v>
      </c>
      <c r="TQ87" s="121"/>
      <c r="TR87" s="66">
        <f t="shared" ref="TR87:TR88" si="3333">TP87/TN$18</f>
        <v>2.25</v>
      </c>
      <c r="TS87" s="53"/>
      <c r="TT87" s="126"/>
      <c r="TU87" s="121" t="e">
        <f t="shared" ref="TU87:TU88" si="3334">SUMIFS($S87:$SU87,$S$2:$SU$2,TU$2,$S$1:$SU$1,TU$11)/TV$1*TV$13</f>
        <v>#DIV/0!</v>
      </c>
      <c r="TV87" s="121" t="e">
        <f t="shared" ref="TV87:TV88" si="3335">SUMIFS($S87:$SU87,$S$2:$SU$2,TV$2,$S$1:$SU$1,TU$11)/TV$1*TV$13</f>
        <v>#DIV/0!</v>
      </c>
      <c r="TW87" s="121"/>
      <c r="TX87" s="66" t="e">
        <f t="shared" ref="TX87:TX88" si="3336">TV87/TT$18</f>
        <v>#DIV/0!</v>
      </c>
      <c r="TY87" s="53"/>
      <c r="TZ87" s="126"/>
      <c r="UA87" s="121">
        <f t="shared" ref="UA87:UA88" si="3337">SUMIFS($S87:$SU87,$S$2:$SU$2,UA$2,$S$1:$SU$1,UA$11)/UB$1*UB$13</f>
        <v>0.76271186440677963</v>
      </c>
      <c r="UB87" s="121">
        <f t="shared" ref="UB87:UB88" si="3338">SUMIFS($S87:$SU87,$S$2:$SU$2,UB$2,$S$1:$SU$1,UA$11)/UB$1*UB$13</f>
        <v>2.2881355932203391</v>
      </c>
      <c r="UC87" s="121"/>
      <c r="UD87" s="66">
        <f t="shared" ref="UD87:UD88" si="3339">UB87/TZ$18</f>
        <v>2.25</v>
      </c>
      <c r="UE87" s="53"/>
      <c r="UF87" s="126"/>
      <c r="UG87" s="121">
        <f t="shared" ref="UG87:UG88" si="3340">SUMIFS($S87:$SU87,$S$2:$SU$2,UG$2,$S$1:$SU$1,UG$11)/UH$1*UH$13</f>
        <v>0.72916666666666674</v>
      </c>
      <c r="UH87" s="121">
        <f t="shared" ref="UH87:UH88" si="3341">SUMIFS($S87:$SU87,$S$2:$SU$2,UH$2,$S$1:$SU$1,UG$11)/UH$1*UH$13</f>
        <v>2.916666666666667</v>
      </c>
      <c r="UI87" s="121"/>
      <c r="UJ87" s="66">
        <f t="shared" ref="UJ87:UJ88" si="3342">UH87/UF$18</f>
        <v>3.5</v>
      </c>
      <c r="UK87" s="53"/>
      <c r="UL87" s="126"/>
      <c r="UM87" s="121" t="e">
        <f t="shared" ref="UM87:UM88" si="3343">SUMIFS($S87:$SU87,$S$2:$SU$2,UM$2,$S$1:$SU$1,UM$11)/UN$1*UN$13</f>
        <v>#DIV/0!</v>
      </c>
      <c r="UN87" s="121" t="e">
        <f t="shared" ref="UN87:UN88" si="3344">SUMIFS($S87:$SU87,$S$2:$SU$2,UN$2,$S$1:$SU$1,UM$11)/UN$1*UN$13</f>
        <v>#DIV/0!</v>
      </c>
      <c r="UO87" s="121"/>
      <c r="UP87" s="66" t="e">
        <f t="shared" ref="UP87:UP88" si="3345">UN87/UL$18</f>
        <v>#DIV/0!</v>
      </c>
      <c r="UQ87" s="53"/>
      <c r="UR87" s="126"/>
      <c r="US87" s="121" t="e">
        <f t="shared" ref="US87:US88" si="3346">SUMIFS($S87:$SU87,$S$2:$SU$2,US$2,$S$1:$SU$1,US$11)/UT$1*UT$13</f>
        <v>#DIV/0!</v>
      </c>
      <c r="UT87" s="121" t="e">
        <f t="shared" ref="UT87:UT88" si="3347">SUMIFS($S87:$SU87,$S$2:$SU$2,UT$2,$S$1:$SU$1,US$11)/UT$1*UT$13</f>
        <v>#DIV/0!</v>
      </c>
      <c r="UU87" s="121"/>
      <c r="UV87" s="66" t="e">
        <f t="shared" ref="UV87:UV88" si="3348">UT87/UR$18</f>
        <v>#DIV/0!</v>
      </c>
      <c r="UW87" s="53"/>
      <c r="UX87" s="126"/>
      <c r="UY87" s="121">
        <f t="shared" ref="UY87:UY88" si="3349">SUMIFS($S87:$SU87,$S$2:$SU$2,UY$2,$S$1:$SU$1,UY$11)/UZ$1*UZ$13</f>
        <v>0.69860279441117767</v>
      </c>
      <c r="UZ87" s="121">
        <f t="shared" ref="UZ87:UZ88" si="3350">SUMIFS($S87:$SU87,$S$2:$SU$2,UZ$2,$S$1:$SU$1,UY$11)/UZ$1*UZ$13</f>
        <v>2.7944111776447107</v>
      </c>
      <c r="VA87" s="121"/>
      <c r="VB87" s="66">
        <f t="shared" ref="VB87:VB88" si="3351">UZ87/UX$18</f>
        <v>2.8000000000000003</v>
      </c>
      <c r="VC87" s="53"/>
      <c r="VD87" s="126"/>
      <c r="VE87" s="121" t="e">
        <f t="shared" ref="VE87:VE88" si="3352">SUMIFS($S87:$SU87,$S$2:$SU$2,VE$2,$S$1:$SU$1,VE$11)/VF$1*VF$13</f>
        <v>#DIV/0!</v>
      </c>
      <c r="VF87" s="121" t="e">
        <f t="shared" ref="VF87:VF88" si="3353">SUMIFS($S87:$SU87,$S$2:$SU$2,VF$2,$S$1:$SU$1,VE$11)/VF$1*VF$13</f>
        <v>#DIV/0!</v>
      </c>
      <c r="VG87" s="121"/>
      <c r="VH87" s="66" t="e">
        <f t="shared" ref="VH87:VH88" si="3354">VF87/VD$18</f>
        <v>#DIV/0!</v>
      </c>
      <c r="VI87" s="53"/>
      <c r="VJ87" s="126"/>
      <c r="VK87" s="121" t="e">
        <f t="shared" ref="VK87:VK88" si="3355">SUMIFS($S87:$SU87,$S$2:$SU$2,VK$2,$S$1:$SU$1,VK$11)/VL$1*VL$13</f>
        <v>#DIV/0!</v>
      </c>
      <c r="VL87" s="121" t="e">
        <f t="shared" ref="VL87:VL88" si="3356">SUMIFS($S87:$SU87,$S$2:$SU$2,VL$2,$S$1:$SU$1,VK$11)/VL$1*VL$13</f>
        <v>#DIV/0!</v>
      </c>
      <c r="VM87" s="121"/>
      <c r="VN87" s="66" t="e">
        <f t="shared" ref="VN87:VN88" si="3357">VL87/VJ$18</f>
        <v>#DIV/0!</v>
      </c>
      <c r="VO87" s="53"/>
    </row>
    <row r="88" spans="2:587" x14ac:dyDescent="0.2">
      <c r="C88" s="97" t="s">
        <v>10</v>
      </c>
      <c r="D88" s="7"/>
      <c r="E88" s="2"/>
      <c r="F88" s="8"/>
      <c r="G88" s="53"/>
      <c r="H88" s="126"/>
      <c r="I88" s="121">
        <f t="shared" si="2889"/>
        <v>0</v>
      </c>
      <c r="J88" s="121">
        <f t="shared" si="2889"/>
        <v>0</v>
      </c>
      <c r="K88" s="121"/>
      <c r="L88" s="66">
        <f t="shared" si="3125"/>
        <v>0</v>
      </c>
      <c r="M88" s="53"/>
      <c r="N88" s="126"/>
      <c r="O88" s="121">
        <f t="shared" si="2890"/>
        <v>0</v>
      </c>
      <c r="P88" s="121">
        <f t="shared" si="2890"/>
        <v>0</v>
      </c>
      <c r="Q88" s="121"/>
      <c r="R88" s="66">
        <f t="shared" si="3126"/>
        <v>0</v>
      </c>
      <c r="S88" s="53"/>
      <c r="T88" s="112"/>
      <c r="U88" s="67"/>
      <c r="V88" s="65">
        <f>T88*U88</f>
        <v>0</v>
      </c>
      <c r="W88" s="65"/>
      <c r="X88" s="66">
        <f t="shared" si="3127"/>
        <v>0</v>
      </c>
      <c r="Y88" s="112"/>
      <c r="Z88" s="67"/>
      <c r="AA88" s="65">
        <f>Y88*Z88</f>
        <v>0</v>
      </c>
      <c r="AB88" s="65"/>
      <c r="AC88" s="66">
        <f t="shared" si="3128"/>
        <v>0</v>
      </c>
      <c r="AD88" s="112"/>
      <c r="AE88" s="67"/>
      <c r="AF88" s="65">
        <f>AD88*AE88</f>
        <v>0</v>
      </c>
      <c r="AG88" s="65"/>
      <c r="AH88" s="66">
        <f t="shared" si="3129"/>
        <v>0</v>
      </c>
      <c r="AI88" s="112"/>
      <c r="AJ88" s="67"/>
      <c r="AK88" s="65">
        <f t="shared" si="3130"/>
        <v>0</v>
      </c>
      <c r="AL88" s="65"/>
      <c r="AM88" s="66">
        <f t="shared" si="3131"/>
        <v>0</v>
      </c>
      <c r="AN88" s="112"/>
      <c r="AO88" s="67"/>
      <c r="AP88" s="65">
        <f t="shared" si="3132"/>
        <v>0</v>
      </c>
      <c r="AQ88" s="65"/>
      <c r="AR88" s="66">
        <f t="shared" si="3133"/>
        <v>0</v>
      </c>
      <c r="AS88" s="112"/>
      <c r="AT88" s="67"/>
      <c r="AU88" s="65">
        <f t="shared" si="3134"/>
        <v>0</v>
      </c>
      <c r="AV88" s="65"/>
      <c r="AW88" s="66">
        <f t="shared" si="3135"/>
        <v>0</v>
      </c>
      <c r="AX88" s="112"/>
      <c r="AY88" s="67"/>
      <c r="AZ88" s="65">
        <f t="shared" si="3136"/>
        <v>0</v>
      </c>
      <c r="BA88" s="65"/>
      <c r="BB88" s="66">
        <f t="shared" si="3137"/>
        <v>0</v>
      </c>
      <c r="BC88" s="112"/>
      <c r="BD88" s="67"/>
      <c r="BE88" s="65">
        <f t="shared" si="3138"/>
        <v>0</v>
      </c>
      <c r="BF88" s="65"/>
      <c r="BG88" s="66" t="e">
        <f t="shared" si="3139"/>
        <v>#DIV/0!</v>
      </c>
      <c r="BH88" s="112"/>
      <c r="BI88" s="67"/>
      <c r="BJ88" s="65">
        <f t="shared" si="3140"/>
        <v>0</v>
      </c>
      <c r="BK88" s="65"/>
      <c r="BL88" s="66" t="e">
        <f t="shared" si="3141"/>
        <v>#DIV/0!</v>
      </c>
      <c r="BM88" s="112"/>
      <c r="BN88" s="67"/>
      <c r="BO88" s="65">
        <f t="shared" si="3142"/>
        <v>0</v>
      </c>
      <c r="BP88" s="65"/>
      <c r="BQ88" s="66" t="e">
        <f t="shared" si="3143"/>
        <v>#DIV/0!</v>
      </c>
      <c r="BR88" s="112"/>
      <c r="BS88" s="67"/>
      <c r="BT88" s="65">
        <f t="shared" si="3144"/>
        <v>0</v>
      </c>
      <c r="BU88" s="65"/>
      <c r="BV88" s="66" t="e">
        <f t="shared" si="3145"/>
        <v>#DIV/0!</v>
      </c>
      <c r="BW88" s="112"/>
      <c r="BX88" s="67"/>
      <c r="BY88" s="65">
        <f t="shared" si="3146"/>
        <v>0</v>
      </c>
      <c r="BZ88" s="65"/>
      <c r="CA88" s="66" t="e">
        <f t="shared" si="3147"/>
        <v>#DIV/0!</v>
      </c>
      <c r="CB88" s="112"/>
      <c r="CC88" s="67"/>
      <c r="CD88" s="65">
        <f t="shared" si="3148"/>
        <v>0</v>
      </c>
      <c r="CE88" s="65"/>
      <c r="CF88" s="66" t="e">
        <f t="shared" si="3149"/>
        <v>#DIV/0!</v>
      </c>
      <c r="CG88" s="112"/>
      <c r="CH88" s="67"/>
      <c r="CI88" s="65">
        <f t="shared" si="3150"/>
        <v>0</v>
      </c>
      <c r="CJ88" s="65"/>
      <c r="CK88" s="66" t="e">
        <f t="shared" si="3151"/>
        <v>#DIV/0!</v>
      </c>
      <c r="CL88" s="112"/>
      <c r="CM88" s="67"/>
      <c r="CN88" s="65">
        <f t="shared" si="3152"/>
        <v>0</v>
      </c>
      <c r="CO88" s="65"/>
      <c r="CP88" s="66" t="e">
        <f t="shared" si="3153"/>
        <v>#DIV/0!</v>
      </c>
      <c r="CQ88" s="112"/>
      <c r="CR88" s="67"/>
      <c r="CS88" s="65">
        <f t="shared" si="3154"/>
        <v>0</v>
      </c>
      <c r="CT88" s="65"/>
      <c r="CU88" s="66" t="e">
        <f t="shared" si="3155"/>
        <v>#DIV/0!</v>
      </c>
      <c r="CV88" s="112"/>
      <c r="CW88" s="67"/>
      <c r="CX88" s="65">
        <f t="shared" si="3156"/>
        <v>0</v>
      </c>
      <c r="CY88" s="65"/>
      <c r="CZ88" s="66" t="e">
        <f t="shared" si="3157"/>
        <v>#DIV/0!</v>
      </c>
      <c r="DA88" s="112"/>
      <c r="DB88" s="67"/>
      <c r="DC88" s="65">
        <f t="shared" si="3158"/>
        <v>0</v>
      </c>
      <c r="DD88" s="65"/>
      <c r="DE88" s="66" t="e">
        <f t="shared" si="3159"/>
        <v>#DIV/0!</v>
      </c>
      <c r="DF88" s="112"/>
      <c r="DG88" s="67"/>
      <c r="DH88" s="65">
        <f t="shared" si="3160"/>
        <v>0</v>
      </c>
      <c r="DI88" s="65"/>
      <c r="DJ88" s="66" t="e">
        <f t="shared" si="3161"/>
        <v>#DIV/0!</v>
      </c>
      <c r="DK88" s="112"/>
      <c r="DL88" s="67"/>
      <c r="DM88" s="65">
        <f t="shared" si="3162"/>
        <v>0</v>
      </c>
      <c r="DN88" s="65"/>
      <c r="DO88" s="66" t="e">
        <f t="shared" si="3163"/>
        <v>#DIV/0!</v>
      </c>
      <c r="DP88" s="112"/>
      <c r="DQ88" s="67"/>
      <c r="DR88" s="65">
        <f t="shared" si="3164"/>
        <v>0</v>
      </c>
      <c r="DS88" s="65"/>
      <c r="DT88" s="66" t="e">
        <f t="shared" si="3165"/>
        <v>#DIV/0!</v>
      </c>
      <c r="DU88" s="112"/>
      <c r="DV88" s="67"/>
      <c r="DW88" s="65">
        <f t="shared" si="3166"/>
        <v>0</v>
      </c>
      <c r="DX88" s="65"/>
      <c r="DY88" s="66" t="e">
        <f t="shared" si="3167"/>
        <v>#DIV/0!</v>
      </c>
      <c r="DZ88" s="112"/>
      <c r="EA88" s="67"/>
      <c r="EB88" s="65">
        <f t="shared" si="3168"/>
        <v>0</v>
      </c>
      <c r="EC88" s="65"/>
      <c r="ED88" s="66" t="e">
        <f t="shared" si="3169"/>
        <v>#DIV/0!</v>
      </c>
      <c r="EE88" s="112"/>
      <c r="EF88" s="67"/>
      <c r="EG88" s="65">
        <f t="shared" si="3170"/>
        <v>0</v>
      </c>
      <c r="EH88" s="65"/>
      <c r="EI88" s="66" t="e">
        <f t="shared" si="3171"/>
        <v>#DIV/0!</v>
      </c>
      <c r="EJ88" s="112"/>
      <c r="EK88" s="67"/>
      <c r="EL88" s="65">
        <f t="shared" si="3172"/>
        <v>0</v>
      </c>
      <c r="EM88" s="65"/>
      <c r="EN88" s="66" t="e">
        <f t="shared" si="3173"/>
        <v>#DIV/0!</v>
      </c>
      <c r="EO88" s="112"/>
      <c r="EP88" s="67"/>
      <c r="EQ88" s="65">
        <f t="shared" si="3174"/>
        <v>0</v>
      </c>
      <c r="ER88" s="65"/>
      <c r="ES88" s="66" t="e">
        <f t="shared" si="3175"/>
        <v>#DIV/0!</v>
      </c>
      <c r="ET88" s="112"/>
      <c r="EU88" s="67"/>
      <c r="EV88" s="65">
        <f t="shared" si="3176"/>
        <v>0</v>
      </c>
      <c r="EW88" s="65"/>
      <c r="EX88" s="66" t="e">
        <f t="shared" si="3177"/>
        <v>#DIV/0!</v>
      </c>
      <c r="EY88" s="112"/>
      <c r="EZ88" s="67"/>
      <c r="FA88" s="65">
        <f t="shared" si="3178"/>
        <v>0</v>
      </c>
      <c r="FB88" s="65"/>
      <c r="FC88" s="66" t="e">
        <f t="shared" si="3179"/>
        <v>#DIV/0!</v>
      </c>
      <c r="FD88" s="112"/>
      <c r="FE88" s="67"/>
      <c r="FF88" s="65">
        <f t="shared" si="3180"/>
        <v>0</v>
      </c>
      <c r="FG88" s="65"/>
      <c r="FH88" s="66" t="e">
        <f t="shared" si="3181"/>
        <v>#DIV/0!</v>
      </c>
      <c r="FI88" s="112"/>
      <c r="FJ88" s="67"/>
      <c r="FK88" s="65">
        <f t="shared" si="3182"/>
        <v>0</v>
      </c>
      <c r="FL88" s="65"/>
      <c r="FM88" s="66" t="e">
        <f t="shared" si="3183"/>
        <v>#DIV/0!</v>
      </c>
      <c r="FN88" s="112"/>
      <c r="FO88" s="67"/>
      <c r="FP88" s="65">
        <f t="shared" si="3184"/>
        <v>0</v>
      </c>
      <c r="FQ88" s="65"/>
      <c r="FR88" s="66" t="e">
        <f t="shared" si="3185"/>
        <v>#DIV/0!</v>
      </c>
      <c r="FS88" s="112"/>
      <c r="FT88" s="67"/>
      <c r="FU88" s="65">
        <f t="shared" si="3186"/>
        <v>0</v>
      </c>
      <c r="FV88" s="65"/>
      <c r="FW88" s="66" t="e">
        <f t="shared" si="3187"/>
        <v>#DIV/0!</v>
      </c>
      <c r="FX88" s="112"/>
      <c r="FY88" s="67"/>
      <c r="FZ88" s="65">
        <f t="shared" si="3188"/>
        <v>0</v>
      </c>
      <c r="GA88" s="65"/>
      <c r="GB88" s="66" t="e">
        <f t="shared" si="3189"/>
        <v>#DIV/0!</v>
      </c>
      <c r="GC88" s="112"/>
      <c r="GD88" s="67"/>
      <c r="GE88" s="65">
        <f t="shared" si="3190"/>
        <v>0</v>
      </c>
      <c r="GF88" s="65"/>
      <c r="GG88" s="66" t="e">
        <f t="shared" si="3191"/>
        <v>#DIV/0!</v>
      </c>
      <c r="GH88" s="112"/>
      <c r="GI88" s="67"/>
      <c r="GJ88" s="65">
        <f t="shared" si="3192"/>
        <v>0</v>
      </c>
      <c r="GK88" s="65"/>
      <c r="GL88" s="66" t="e">
        <f t="shared" si="3193"/>
        <v>#DIV/0!</v>
      </c>
      <c r="GM88" s="112"/>
      <c r="GN88" s="67"/>
      <c r="GO88" s="65">
        <f t="shared" si="3194"/>
        <v>0</v>
      </c>
      <c r="GP88" s="65"/>
      <c r="GQ88" s="66" t="e">
        <f t="shared" si="3195"/>
        <v>#DIV/0!</v>
      </c>
      <c r="GR88" s="112"/>
      <c r="GS88" s="67"/>
      <c r="GT88" s="65">
        <f t="shared" si="3196"/>
        <v>0</v>
      </c>
      <c r="GU88" s="65"/>
      <c r="GV88" s="66" t="e">
        <f t="shared" si="3197"/>
        <v>#DIV/0!</v>
      </c>
      <c r="GW88" s="112"/>
      <c r="GX88" s="67"/>
      <c r="GY88" s="65">
        <f t="shared" si="3198"/>
        <v>0</v>
      </c>
      <c r="GZ88" s="65"/>
      <c r="HA88" s="66" t="e">
        <f t="shared" si="3199"/>
        <v>#DIV/0!</v>
      </c>
      <c r="HB88" s="112"/>
      <c r="HC88" s="67"/>
      <c r="HD88" s="65">
        <f t="shared" si="3200"/>
        <v>0</v>
      </c>
      <c r="HE88" s="65"/>
      <c r="HF88" s="66" t="e">
        <f t="shared" si="3201"/>
        <v>#DIV/0!</v>
      </c>
      <c r="HG88" s="112"/>
      <c r="HH88" s="67"/>
      <c r="HI88" s="65">
        <f t="shared" si="3202"/>
        <v>0</v>
      </c>
      <c r="HJ88" s="65"/>
      <c r="HK88" s="66" t="e">
        <f t="shared" si="3203"/>
        <v>#DIV/0!</v>
      </c>
      <c r="HL88" s="112"/>
      <c r="HM88" s="67"/>
      <c r="HN88" s="65">
        <f t="shared" si="3204"/>
        <v>0</v>
      </c>
      <c r="HO88" s="65"/>
      <c r="HP88" s="66" t="e">
        <f t="shared" si="3205"/>
        <v>#DIV/0!</v>
      </c>
      <c r="HQ88" s="112"/>
      <c r="HR88" s="67"/>
      <c r="HS88" s="65">
        <f t="shared" si="3206"/>
        <v>0</v>
      </c>
      <c r="HT88" s="65"/>
      <c r="HU88" s="66" t="e">
        <f t="shared" si="3207"/>
        <v>#DIV/0!</v>
      </c>
      <c r="HV88" s="112"/>
      <c r="HW88" s="67"/>
      <c r="HX88" s="65">
        <f t="shared" si="3208"/>
        <v>0</v>
      </c>
      <c r="HY88" s="65"/>
      <c r="HZ88" s="66" t="e">
        <f t="shared" si="3209"/>
        <v>#DIV/0!</v>
      </c>
      <c r="IA88" s="112"/>
      <c r="IB88" s="67"/>
      <c r="IC88" s="65">
        <f t="shared" si="3210"/>
        <v>0</v>
      </c>
      <c r="ID88" s="65"/>
      <c r="IE88" s="66" t="e">
        <f t="shared" si="3211"/>
        <v>#DIV/0!</v>
      </c>
      <c r="IF88" s="112"/>
      <c r="IG88" s="67"/>
      <c r="IH88" s="65">
        <f t="shared" si="3212"/>
        <v>0</v>
      </c>
      <c r="II88" s="65"/>
      <c r="IJ88" s="66" t="e">
        <f t="shared" si="3213"/>
        <v>#DIV/0!</v>
      </c>
      <c r="IK88" s="112"/>
      <c r="IL88" s="67"/>
      <c r="IM88" s="65">
        <f t="shared" si="3214"/>
        <v>0</v>
      </c>
      <c r="IN88" s="65"/>
      <c r="IO88" s="66" t="e">
        <f t="shared" si="3215"/>
        <v>#DIV/0!</v>
      </c>
      <c r="IP88" s="112"/>
      <c r="IQ88" s="67"/>
      <c r="IR88" s="65">
        <f t="shared" si="3216"/>
        <v>0</v>
      </c>
      <c r="IS88" s="65"/>
      <c r="IT88" s="66" t="e">
        <f t="shared" si="3217"/>
        <v>#DIV/0!</v>
      </c>
      <c r="IU88" s="112"/>
      <c r="IV88" s="67"/>
      <c r="IW88" s="65">
        <f t="shared" si="3218"/>
        <v>0</v>
      </c>
      <c r="IX88" s="65"/>
      <c r="IY88" s="66" t="e">
        <f t="shared" si="3219"/>
        <v>#DIV/0!</v>
      </c>
      <c r="IZ88" s="112"/>
      <c r="JA88" s="67"/>
      <c r="JB88" s="65">
        <f t="shared" si="3220"/>
        <v>0</v>
      </c>
      <c r="JC88" s="65"/>
      <c r="JD88" s="66" t="e">
        <f t="shared" si="3221"/>
        <v>#DIV/0!</v>
      </c>
      <c r="JE88" s="112"/>
      <c r="JF88" s="67"/>
      <c r="JG88" s="65">
        <f t="shared" si="3222"/>
        <v>0</v>
      </c>
      <c r="JH88" s="65"/>
      <c r="JI88" s="66" t="e">
        <f t="shared" si="3223"/>
        <v>#DIV/0!</v>
      </c>
      <c r="JJ88" s="112"/>
      <c r="JK88" s="67"/>
      <c r="JL88" s="65">
        <f t="shared" si="3224"/>
        <v>0</v>
      </c>
      <c r="JM88" s="65"/>
      <c r="JN88" s="66" t="e">
        <f t="shared" si="3225"/>
        <v>#DIV/0!</v>
      </c>
      <c r="JO88" s="112"/>
      <c r="JP88" s="67"/>
      <c r="JQ88" s="65">
        <f t="shared" si="3226"/>
        <v>0</v>
      </c>
      <c r="JR88" s="65"/>
      <c r="JS88" s="66" t="e">
        <f t="shared" si="3227"/>
        <v>#DIV/0!</v>
      </c>
      <c r="JT88" s="112"/>
      <c r="JU88" s="67"/>
      <c r="JV88" s="65">
        <f t="shared" si="3228"/>
        <v>0</v>
      </c>
      <c r="JW88" s="65"/>
      <c r="JX88" s="66" t="e">
        <f t="shared" si="3229"/>
        <v>#DIV/0!</v>
      </c>
      <c r="JY88" s="112"/>
      <c r="JZ88" s="67"/>
      <c r="KA88" s="65">
        <f t="shared" si="3230"/>
        <v>0</v>
      </c>
      <c r="KB88" s="65"/>
      <c r="KC88" s="66" t="e">
        <f t="shared" si="3231"/>
        <v>#DIV/0!</v>
      </c>
      <c r="KD88" s="112"/>
      <c r="KE88" s="67"/>
      <c r="KF88" s="65">
        <f t="shared" si="3232"/>
        <v>0</v>
      </c>
      <c r="KG88" s="65"/>
      <c r="KH88" s="66" t="e">
        <f t="shared" si="3233"/>
        <v>#DIV/0!</v>
      </c>
      <c r="KI88" s="112"/>
      <c r="KJ88" s="67"/>
      <c r="KK88" s="65">
        <f t="shared" si="3234"/>
        <v>0</v>
      </c>
      <c r="KL88" s="65"/>
      <c r="KM88" s="66" t="e">
        <f t="shared" si="3235"/>
        <v>#DIV/0!</v>
      </c>
      <c r="KN88" s="112"/>
      <c r="KO88" s="67"/>
      <c r="KP88" s="65">
        <f t="shared" si="3236"/>
        <v>0</v>
      </c>
      <c r="KQ88" s="65"/>
      <c r="KR88" s="66" t="e">
        <f t="shared" si="3237"/>
        <v>#DIV/0!</v>
      </c>
      <c r="KS88" s="112"/>
      <c r="KT88" s="67"/>
      <c r="KU88" s="65">
        <f t="shared" si="3238"/>
        <v>0</v>
      </c>
      <c r="KV88" s="65"/>
      <c r="KW88" s="66" t="e">
        <f t="shared" si="3239"/>
        <v>#DIV/0!</v>
      </c>
      <c r="KX88" s="112"/>
      <c r="KY88" s="67"/>
      <c r="KZ88" s="65">
        <f t="shared" si="3240"/>
        <v>0</v>
      </c>
      <c r="LA88" s="65"/>
      <c r="LB88" s="66" t="e">
        <f t="shared" si="3241"/>
        <v>#DIV/0!</v>
      </c>
      <c r="LC88" s="112"/>
      <c r="LD88" s="67"/>
      <c r="LE88" s="65">
        <f t="shared" si="3242"/>
        <v>0</v>
      </c>
      <c r="LF88" s="65"/>
      <c r="LG88" s="66" t="e">
        <f t="shared" si="3243"/>
        <v>#DIV/0!</v>
      </c>
      <c r="LH88" s="112"/>
      <c r="LI88" s="67"/>
      <c r="LJ88" s="65">
        <f t="shared" si="3244"/>
        <v>0</v>
      </c>
      <c r="LK88" s="65"/>
      <c r="LL88" s="66" t="e">
        <f t="shared" si="3245"/>
        <v>#DIV/0!</v>
      </c>
      <c r="LM88" s="112"/>
      <c r="LN88" s="67"/>
      <c r="LO88" s="65">
        <f t="shared" si="3246"/>
        <v>0</v>
      </c>
      <c r="LP88" s="65"/>
      <c r="LQ88" s="66" t="e">
        <f t="shared" si="3247"/>
        <v>#DIV/0!</v>
      </c>
      <c r="LR88" s="112"/>
      <c r="LS88" s="67"/>
      <c r="LT88" s="65">
        <f t="shared" si="3248"/>
        <v>0</v>
      </c>
      <c r="LU88" s="65"/>
      <c r="LV88" s="66" t="e">
        <f t="shared" si="3249"/>
        <v>#DIV/0!</v>
      </c>
      <c r="LW88" s="112"/>
      <c r="LX88" s="67"/>
      <c r="LY88" s="65">
        <f t="shared" si="3250"/>
        <v>0</v>
      </c>
      <c r="LZ88" s="65"/>
      <c r="MA88" s="66" t="e">
        <f t="shared" si="3251"/>
        <v>#DIV/0!</v>
      </c>
      <c r="MB88" s="112"/>
      <c r="MC88" s="67"/>
      <c r="MD88" s="65">
        <f t="shared" si="3252"/>
        <v>0</v>
      </c>
      <c r="ME88" s="65"/>
      <c r="MF88" s="66" t="e">
        <f t="shared" si="3253"/>
        <v>#DIV/0!</v>
      </c>
      <c r="MG88" s="112"/>
      <c r="MH88" s="67"/>
      <c r="MI88" s="65">
        <f t="shared" si="3254"/>
        <v>0</v>
      </c>
      <c r="MJ88" s="65"/>
      <c r="MK88" s="66" t="e">
        <f t="shared" si="3255"/>
        <v>#DIV/0!</v>
      </c>
      <c r="ML88" s="112"/>
      <c r="MM88" s="67"/>
      <c r="MN88" s="65">
        <f t="shared" si="3256"/>
        <v>0</v>
      </c>
      <c r="MO88" s="65"/>
      <c r="MP88" s="66" t="e">
        <f t="shared" si="3257"/>
        <v>#DIV/0!</v>
      </c>
      <c r="MQ88" s="112"/>
      <c r="MR88" s="67"/>
      <c r="MS88" s="65">
        <f t="shared" si="3258"/>
        <v>0</v>
      </c>
      <c r="MT88" s="65"/>
      <c r="MU88" s="66" t="e">
        <f t="shared" si="3259"/>
        <v>#DIV/0!</v>
      </c>
      <c r="MV88" s="112"/>
      <c r="MW88" s="67"/>
      <c r="MX88" s="65">
        <f t="shared" si="3260"/>
        <v>0</v>
      </c>
      <c r="MY88" s="65"/>
      <c r="MZ88" s="66" t="e">
        <f t="shared" si="3261"/>
        <v>#DIV/0!</v>
      </c>
      <c r="NA88" s="112"/>
      <c r="NB88" s="67"/>
      <c r="NC88" s="65">
        <f t="shared" si="3262"/>
        <v>0</v>
      </c>
      <c r="ND88" s="65"/>
      <c r="NE88" s="66" t="e">
        <f t="shared" si="3263"/>
        <v>#DIV/0!</v>
      </c>
      <c r="NF88" s="112"/>
      <c r="NG88" s="67"/>
      <c r="NH88" s="65">
        <f t="shared" si="3264"/>
        <v>0</v>
      </c>
      <c r="NI88" s="65"/>
      <c r="NJ88" s="66" t="e">
        <f t="shared" si="3265"/>
        <v>#DIV/0!</v>
      </c>
      <c r="NK88" s="112"/>
      <c r="NL88" s="67"/>
      <c r="NM88" s="65">
        <f t="shared" si="3266"/>
        <v>0</v>
      </c>
      <c r="NN88" s="65"/>
      <c r="NO88" s="66" t="e">
        <f t="shared" si="3267"/>
        <v>#DIV/0!</v>
      </c>
      <c r="NP88" s="112"/>
      <c r="NQ88" s="67"/>
      <c r="NR88" s="65">
        <f t="shared" si="3268"/>
        <v>0</v>
      </c>
      <c r="NS88" s="65"/>
      <c r="NT88" s="66" t="e">
        <f t="shared" si="3269"/>
        <v>#DIV/0!</v>
      </c>
      <c r="NU88" s="112"/>
      <c r="NV88" s="67"/>
      <c r="NW88" s="65">
        <f t="shared" si="3270"/>
        <v>0</v>
      </c>
      <c r="NX88" s="65"/>
      <c r="NY88" s="66" t="e">
        <f t="shared" si="3271"/>
        <v>#DIV/0!</v>
      </c>
      <c r="NZ88" s="112"/>
      <c r="OA88" s="67"/>
      <c r="OB88" s="65">
        <f t="shared" si="3272"/>
        <v>0</v>
      </c>
      <c r="OC88" s="65"/>
      <c r="OD88" s="66" t="e">
        <f t="shared" si="3273"/>
        <v>#DIV/0!</v>
      </c>
      <c r="OE88" s="112"/>
      <c r="OF88" s="67"/>
      <c r="OG88" s="65">
        <f t="shared" si="3274"/>
        <v>0</v>
      </c>
      <c r="OH88" s="65"/>
      <c r="OI88" s="66" t="e">
        <f t="shared" si="3275"/>
        <v>#DIV/0!</v>
      </c>
      <c r="OJ88" s="112"/>
      <c r="OK88" s="67"/>
      <c r="OL88" s="65">
        <f t="shared" si="3276"/>
        <v>0</v>
      </c>
      <c r="OM88" s="65"/>
      <c r="ON88" s="66" t="e">
        <f t="shared" si="3277"/>
        <v>#DIV/0!</v>
      </c>
      <c r="OO88" s="112"/>
      <c r="OP88" s="67"/>
      <c r="OQ88" s="65">
        <f t="shared" si="3278"/>
        <v>0</v>
      </c>
      <c r="OR88" s="65"/>
      <c r="OS88" s="66" t="e">
        <f t="shared" si="3279"/>
        <v>#DIV/0!</v>
      </c>
      <c r="OT88" s="112"/>
      <c r="OU88" s="67"/>
      <c r="OV88" s="65">
        <f t="shared" si="3280"/>
        <v>0</v>
      </c>
      <c r="OW88" s="65"/>
      <c r="OX88" s="66" t="e">
        <f t="shared" si="3281"/>
        <v>#DIV/0!</v>
      </c>
      <c r="OY88" s="112"/>
      <c r="OZ88" s="67"/>
      <c r="PA88" s="65">
        <f t="shared" si="3282"/>
        <v>0</v>
      </c>
      <c r="PB88" s="65"/>
      <c r="PC88" s="66" t="e">
        <f t="shared" si="3283"/>
        <v>#DIV/0!</v>
      </c>
      <c r="PD88" s="112"/>
      <c r="PE88" s="67"/>
      <c r="PF88" s="65">
        <f t="shared" si="3284"/>
        <v>0</v>
      </c>
      <c r="PG88" s="65"/>
      <c r="PH88" s="66" t="e">
        <f t="shared" si="3285"/>
        <v>#DIV/0!</v>
      </c>
      <c r="PI88" s="112"/>
      <c r="PJ88" s="67"/>
      <c r="PK88" s="65">
        <f t="shared" si="3286"/>
        <v>0</v>
      </c>
      <c r="PL88" s="65"/>
      <c r="PM88" s="66" t="e">
        <f t="shared" si="3287"/>
        <v>#DIV/0!</v>
      </c>
      <c r="PN88" s="112"/>
      <c r="PO88" s="67"/>
      <c r="PP88" s="65">
        <f t="shared" si="3288"/>
        <v>0</v>
      </c>
      <c r="PQ88" s="65"/>
      <c r="PR88" s="66" t="e">
        <f t="shared" si="3289"/>
        <v>#DIV/0!</v>
      </c>
      <c r="PS88" s="112"/>
      <c r="PT88" s="67"/>
      <c r="PU88" s="65">
        <f t="shared" si="3290"/>
        <v>0</v>
      </c>
      <c r="PV88" s="65"/>
      <c r="PW88" s="66" t="e">
        <f t="shared" si="3291"/>
        <v>#DIV/0!</v>
      </c>
      <c r="PX88" s="112"/>
      <c r="PY88" s="67"/>
      <c r="PZ88" s="65">
        <f t="shared" si="3292"/>
        <v>0</v>
      </c>
      <c r="QA88" s="65"/>
      <c r="QB88" s="66" t="e">
        <f t="shared" si="3293"/>
        <v>#DIV/0!</v>
      </c>
      <c r="QC88" s="112"/>
      <c r="QD88" s="67"/>
      <c r="QE88" s="65">
        <f t="shared" si="3294"/>
        <v>0</v>
      </c>
      <c r="QF88" s="65"/>
      <c r="QG88" s="66" t="e">
        <f t="shared" si="3295"/>
        <v>#DIV/0!</v>
      </c>
      <c r="QH88" s="112"/>
      <c r="QI88" s="67"/>
      <c r="QJ88" s="65">
        <f t="shared" si="3296"/>
        <v>0</v>
      </c>
      <c r="QK88" s="65"/>
      <c r="QL88" s="66" t="e">
        <f t="shared" si="3297"/>
        <v>#DIV/0!</v>
      </c>
      <c r="QM88" s="112"/>
      <c r="QN88" s="67"/>
      <c r="QO88" s="65">
        <f t="shared" si="3298"/>
        <v>0</v>
      </c>
      <c r="QP88" s="65"/>
      <c r="QQ88" s="66" t="e">
        <f t="shared" si="3299"/>
        <v>#DIV/0!</v>
      </c>
      <c r="QR88" s="112"/>
      <c r="QS88" s="67"/>
      <c r="QT88" s="65">
        <f t="shared" si="3300"/>
        <v>0</v>
      </c>
      <c r="QU88" s="65"/>
      <c r="QV88" s="66" t="e">
        <f t="shared" si="3301"/>
        <v>#DIV/0!</v>
      </c>
      <c r="QW88" s="112"/>
      <c r="QX88" s="67"/>
      <c r="QY88" s="65">
        <f t="shared" si="3302"/>
        <v>0</v>
      </c>
      <c r="QZ88" s="65"/>
      <c r="RA88" s="66" t="e">
        <f t="shared" si="3303"/>
        <v>#DIV/0!</v>
      </c>
      <c r="RB88" s="112"/>
      <c r="RC88" s="67"/>
      <c r="RD88" s="65">
        <f t="shared" si="3304"/>
        <v>0</v>
      </c>
      <c r="RE88" s="65"/>
      <c r="RF88" s="66" t="e">
        <f t="shared" si="3305"/>
        <v>#DIV/0!</v>
      </c>
      <c r="RG88" s="112"/>
      <c r="RH88" s="67"/>
      <c r="RI88" s="65">
        <f t="shared" si="3306"/>
        <v>0</v>
      </c>
      <c r="RJ88" s="65"/>
      <c r="RK88" s="66" t="e">
        <f t="shared" si="3307"/>
        <v>#DIV/0!</v>
      </c>
      <c r="RL88" s="112"/>
      <c r="RM88" s="67"/>
      <c r="RN88" s="65">
        <f t="shared" si="3308"/>
        <v>0</v>
      </c>
      <c r="RO88" s="65"/>
      <c r="RP88" s="66" t="e">
        <f t="shared" si="3309"/>
        <v>#DIV/0!</v>
      </c>
      <c r="RQ88" s="112"/>
      <c r="RR88" s="67"/>
      <c r="RS88" s="65">
        <f t="shared" si="3310"/>
        <v>0</v>
      </c>
      <c r="RT88" s="65"/>
      <c r="RU88" s="66" t="e">
        <f t="shared" si="3311"/>
        <v>#DIV/0!</v>
      </c>
      <c r="RV88" s="112"/>
      <c r="RW88" s="67"/>
      <c r="RX88" s="65">
        <f t="shared" si="3312"/>
        <v>0</v>
      </c>
      <c r="RY88" s="65"/>
      <c r="RZ88" s="66" t="e">
        <f t="shared" si="3313"/>
        <v>#DIV/0!</v>
      </c>
      <c r="SA88" s="112"/>
      <c r="SB88" s="67"/>
      <c r="SC88" s="65">
        <f t="shared" si="3314"/>
        <v>0</v>
      </c>
      <c r="SD88" s="65"/>
      <c r="SE88" s="66" t="e">
        <f t="shared" si="3315"/>
        <v>#DIV/0!</v>
      </c>
      <c r="SF88" s="112"/>
      <c r="SG88" s="67"/>
      <c r="SH88" s="65">
        <f t="shared" si="3316"/>
        <v>0</v>
      </c>
      <c r="SI88" s="65"/>
      <c r="SJ88" s="66" t="e">
        <f t="shared" si="3317"/>
        <v>#DIV/0!</v>
      </c>
      <c r="SK88" s="112"/>
      <c r="SL88" s="67"/>
      <c r="SM88" s="65">
        <f t="shared" si="3318"/>
        <v>0</v>
      </c>
      <c r="SN88" s="65"/>
      <c r="SO88" s="66" t="e">
        <f t="shared" si="3319"/>
        <v>#DIV/0!</v>
      </c>
      <c r="SP88" s="112"/>
      <c r="SQ88" s="67"/>
      <c r="SR88" s="65">
        <f t="shared" si="3320"/>
        <v>0</v>
      </c>
      <c r="SS88" s="65"/>
      <c r="ST88" s="66" t="e">
        <f t="shared" si="3321"/>
        <v>#DIV/0!</v>
      </c>
      <c r="SU88" s="53"/>
      <c r="SV88" s="126"/>
      <c r="SW88" s="121">
        <f t="shared" si="3322"/>
        <v>0</v>
      </c>
      <c r="SX88" s="121">
        <f t="shared" si="3323"/>
        <v>0</v>
      </c>
      <c r="SY88" s="121"/>
      <c r="SZ88" s="66">
        <f t="shared" si="3324"/>
        <v>0</v>
      </c>
      <c r="TA88" s="53"/>
      <c r="TB88" s="126"/>
      <c r="TC88" s="121">
        <f t="shared" si="3325"/>
        <v>0</v>
      </c>
      <c r="TD88" s="121">
        <f t="shared" si="3326"/>
        <v>0</v>
      </c>
      <c r="TE88" s="121"/>
      <c r="TF88" s="66">
        <f t="shared" si="3327"/>
        <v>0</v>
      </c>
      <c r="TG88" s="53"/>
      <c r="TH88" s="126"/>
      <c r="TI88" s="121" t="e">
        <f t="shared" si="3328"/>
        <v>#DIV/0!</v>
      </c>
      <c r="TJ88" s="121" t="e">
        <f t="shared" si="3329"/>
        <v>#DIV/0!</v>
      </c>
      <c r="TK88" s="121"/>
      <c r="TL88" s="66" t="e">
        <f t="shared" si="3330"/>
        <v>#DIV/0!</v>
      </c>
      <c r="TM88" s="53"/>
      <c r="TN88" s="126"/>
      <c r="TO88" s="121">
        <f t="shared" si="3331"/>
        <v>0</v>
      </c>
      <c r="TP88" s="121">
        <f t="shared" si="3332"/>
        <v>0</v>
      </c>
      <c r="TQ88" s="121"/>
      <c r="TR88" s="66">
        <f t="shared" si="3333"/>
        <v>0</v>
      </c>
      <c r="TS88" s="53"/>
      <c r="TT88" s="126"/>
      <c r="TU88" s="121" t="e">
        <f t="shared" si="3334"/>
        <v>#DIV/0!</v>
      </c>
      <c r="TV88" s="121" t="e">
        <f t="shared" si="3335"/>
        <v>#DIV/0!</v>
      </c>
      <c r="TW88" s="121"/>
      <c r="TX88" s="66" t="e">
        <f t="shared" si="3336"/>
        <v>#DIV/0!</v>
      </c>
      <c r="TY88" s="53"/>
      <c r="TZ88" s="126"/>
      <c r="UA88" s="121">
        <f t="shared" si="3337"/>
        <v>0</v>
      </c>
      <c r="UB88" s="121">
        <f t="shared" si="3338"/>
        <v>0</v>
      </c>
      <c r="UC88" s="121"/>
      <c r="UD88" s="66">
        <f t="shared" si="3339"/>
        <v>0</v>
      </c>
      <c r="UE88" s="53"/>
      <c r="UF88" s="126"/>
      <c r="UG88" s="121">
        <f t="shared" si="3340"/>
        <v>0</v>
      </c>
      <c r="UH88" s="121">
        <f t="shared" si="3341"/>
        <v>0</v>
      </c>
      <c r="UI88" s="121"/>
      <c r="UJ88" s="66">
        <f t="shared" si="3342"/>
        <v>0</v>
      </c>
      <c r="UK88" s="53"/>
      <c r="UL88" s="126"/>
      <c r="UM88" s="121" t="e">
        <f t="shared" si="3343"/>
        <v>#DIV/0!</v>
      </c>
      <c r="UN88" s="121" t="e">
        <f t="shared" si="3344"/>
        <v>#DIV/0!</v>
      </c>
      <c r="UO88" s="121"/>
      <c r="UP88" s="66" t="e">
        <f t="shared" si="3345"/>
        <v>#DIV/0!</v>
      </c>
      <c r="UQ88" s="53"/>
      <c r="UR88" s="126"/>
      <c r="US88" s="121" t="e">
        <f t="shared" si="3346"/>
        <v>#DIV/0!</v>
      </c>
      <c r="UT88" s="121" t="e">
        <f t="shared" si="3347"/>
        <v>#DIV/0!</v>
      </c>
      <c r="UU88" s="121"/>
      <c r="UV88" s="66" t="e">
        <f t="shared" si="3348"/>
        <v>#DIV/0!</v>
      </c>
      <c r="UW88" s="53"/>
      <c r="UX88" s="126"/>
      <c r="UY88" s="121">
        <f t="shared" si="3349"/>
        <v>0</v>
      </c>
      <c r="UZ88" s="121">
        <f t="shared" si="3350"/>
        <v>0</v>
      </c>
      <c r="VA88" s="121"/>
      <c r="VB88" s="66">
        <f t="shared" si="3351"/>
        <v>0</v>
      </c>
      <c r="VC88" s="53"/>
      <c r="VD88" s="126"/>
      <c r="VE88" s="121" t="e">
        <f t="shared" si="3352"/>
        <v>#DIV/0!</v>
      </c>
      <c r="VF88" s="121" t="e">
        <f t="shared" si="3353"/>
        <v>#DIV/0!</v>
      </c>
      <c r="VG88" s="121"/>
      <c r="VH88" s="66" t="e">
        <f t="shared" si="3354"/>
        <v>#DIV/0!</v>
      </c>
      <c r="VI88" s="53"/>
      <c r="VJ88" s="126"/>
      <c r="VK88" s="121" t="e">
        <f t="shared" si="3355"/>
        <v>#DIV/0!</v>
      </c>
      <c r="VL88" s="121" t="e">
        <f t="shared" si="3356"/>
        <v>#DIV/0!</v>
      </c>
      <c r="VM88" s="121"/>
      <c r="VN88" s="66" t="e">
        <f t="shared" si="3357"/>
        <v>#DIV/0!</v>
      </c>
      <c r="VO88" s="53"/>
    </row>
    <row r="89" spans="2:587" x14ac:dyDescent="0.2">
      <c r="C89" s="97" t="s">
        <v>226</v>
      </c>
      <c r="D89" s="7"/>
      <c r="E89" s="2"/>
      <c r="F89" s="8"/>
      <c r="G89" s="53"/>
      <c r="H89" s="126"/>
      <c r="I89" s="121">
        <f t="shared" si="2889"/>
        <v>0.64066059225512528</v>
      </c>
      <c r="J89" s="121">
        <f t="shared" si="2889"/>
        <v>0.64066059225512528</v>
      </c>
      <c r="K89" s="121"/>
      <c r="L89" s="66">
        <f t="shared" si="3097"/>
        <v>0.67164179104477617</v>
      </c>
      <c r="M89" s="53"/>
      <c r="N89" s="126"/>
      <c r="O89" s="121">
        <f t="shared" si="2890"/>
        <v>11.25</v>
      </c>
      <c r="P89" s="121">
        <f t="shared" si="2890"/>
        <v>11.25</v>
      </c>
      <c r="Q89" s="121"/>
      <c r="R89" s="66">
        <f t="shared" si="3098"/>
        <v>0.67164179104477617</v>
      </c>
      <c r="S89" s="53"/>
      <c r="T89" s="112"/>
      <c r="U89" s="67"/>
      <c r="V89" s="65">
        <f t="shared" ref="V89:V91" si="3358">T89*U89</f>
        <v>0</v>
      </c>
      <c r="W89" s="65"/>
      <c r="X89" s="66">
        <f t="shared" ref="X89:X91" si="3359">V89/T$18</f>
        <v>0</v>
      </c>
      <c r="Y89" s="112">
        <v>1</v>
      </c>
      <c r="Z89" s="67">
        <v>2.25</v>
      </c>
      <c r="AA89" s="65">
        <f t="shared" ref="AA89:AA91" si="3360">Y89*Z89</f>
        <v>2.25</v>
      </c>
      <c r="AB89" s="65"/>
      <c r="AC89" s="66">
        <f t="shared" si="3100"/>
        <v>0.75</v>
      </c>
      <c r="AD89" s="112">
        <v>1</v>
      </c>
      <c r="AE89" s="67">
        <v>1.5</v>
      </c>
      <c r="AF89" s="65">
        <f t="shared" ref="AF89:AF91" si="3361">AD89*AE89</f>
        <v>1.5</v>
      </c>
      <c r="AG89" s="65"/>
      <c r="AH89" s="66">
        <f t="shared" si="2892"/>
        <v>0.75</v>
      </c>
      <c r="AI89" s="112">
        <v>1</v>
      </c>
      <c r="AJ89" s="67">
        <v>2.25</v>
      </c>
      <c r="AK89" s="65">
        <f t="shared" si="2893"/>
        <v>2.25</v>
      </c>
      <c r="AL89" s="65"/>
      <c r="AM89" s="66">
        <f t="shared" si="2894"/>
        <v>0.75</v>
      </c>
      <c r="AN89" s="112">
        <v>1</v>
      </c>
      <c r="AO89" s="67">
        <v>1.75</v>
      </c>
      <c r="AP89" s="65">
        <f t="shared" si="2895"/>
        <v>1.75</v>
      </c>
      <c r="AQ89" s="65"/>
      <c r="AR89" s="66">
        <f t="shared" si="2896"/>
        <v>0.875</v>
      </c>
      <c r="AS89" s="112">
        <v>1</v>
      </c>
      <c r="AT89" s="67">
        <v>1.75</v>
      </c>
      <c r="AU89" s="65">
        <f t="shared" si="2897"/>
        <v>1.75</v>
      </c>
      <c r="AV89" s="65"/>
      <c r="AW89" s="66">
        <f t="shared" si="2898"/>
        <v>0.875</v>
      </c>
      <c r="AX89" s="112">
        <v>1</v>
      </c>
      <c r="AY89" s="67">
        <v>1.75</v>
      </c>
      <c r="AZ89" s="65">
        <f t="shared" si="2899"/>
        <v>1.75</v>
      </c>
      <c r="BA89" s="65"/>
      <c r="BB89" s="66">
        <f t="shared" si="2900"/>
        <v>0.58333333333333337</v>
      </c>
      <c r="BC89" s="112"/>
      <c r="BD89" s="67"/>
      <c r="BE89" s="65">
        <f t="shared" si="2901"/>
        <v>0</v>
      </c>
      <c r="BF89" s="65"/>
      <c r="BG89" s="66" t="e">
        <f t="shared" si="2902"/>
        <v>#DIV/0!</v>
      </c>
      <c r="BH89" s="112"/>
      <c r="BI89" s="67"/>
      <c r="BJ89" s="65">
        <f t="shared" si="2903"/>
        <v>0</v>
      </c>
      <c r="BK89" s="65"/>
      <c r="BL89" s="66" t="e">
        <f t="shared" si="2904"/>
        <v>#DIV/0!</v>
      </c>
      <c r="BM89" s="112"/>
      <c r="BN89" s="67"/>
      <c r="BO89" s="65">
        <f t="shared" si="2905"/>
        <v>0</v>
      </c>
      <c r="BP89" s="65"/>
      <c r="BQ89" s="66" t="e">
        <f t="shared" si="2906"/>
        <v>#DIV/0!</v>
      </c>
      <c r="BR89" s="112"/>
      <c r="BS89" s="67"/>
      <c r="BT89" s="65">
        <f t="shared" si="2907"/>
        <v>0</v>
      </c>
      <c r="BU89" s="65"/>
      <c r="BV89" s="66" t="e">
        <f t="shared" si="2908"/>
        <v>#DIV/0!</v>
      </c>
      <c r="BW89" s="112"/>
      <c r="BX89" s="67"/>
      <c r="BY89" s="65">
        <f t="shared" si="2909"/>
        <v>0</v>
      </c>
      <c r="BZ89" s="65"/>
      <c r="CA89" s="66" t="e">
        <f t="shared" si="2910"/>
        <v>#DIV/0!</v>
      </c>
      <c r="CB89" s="112"/>
      <c r="CC89" s="67"/>
      <c r="CD89" s="65">
        <f t="shared" si="2911"/>
        <v>0</v>
      </c>
      <c r="CE89" s="65"/>
      <c r="CF89" s="66" t="e">
        <f t="shared" si="2912"/>
        <v>#DIV/0!</v>
      </c>
      <c r="CG89" s="112"/>
      <c r="CH89" s="67"/>
      <c r="CI89" s="65">
        <f t="shared" si="2913"/>
        <v>0</v>
      </c>
      <c r="CJ89" s="65"/>
      <c r="CK89" s="66" t="e">
        <f t="shared" si="2914"/>
        <v>#DIV/0!</v>
      </c>
      <c r="CL89" s="112"/>
      <c r="CM89" s="67"/>
      <c r="CN89" s="65">
        <f t="shared" si="2915"/>
        <v>0</v>
      </c>
      <c r="CO89" s="65"/>
      <c r="CP89" s="66" t="e">
        <f t="shared" si="2916"/>
        <v>#DIV/0!</v>
      </c>
      <c r="CQ89" s="112"/>
      <c r="CR89" s="67"/>
      <c r="CS89" s="65">
        <f t="shared" si="2917"/>
        <v>0</v>
      </c>
      <c r="CT89" s="65"/>
      <c r="CU89" s="66" t="e">
        <f t="shared" si="2918"/>
        <v>#DIV/0!</v>
      </c>
      <c r="CV89" s="112"/>
      <c r="CW89" s="67"/>
      <c r="CX89" s="65">
        <f t="shared" si="2919"/>
        <v>0</v>
      </c>
      <c r="CY89" s="65"/>
      <c r="CZ89" s="66" t="e">
        <f t="shared" si="2920"/>
        <v>#DIV/0!</v>
      </c>
      <c r="DA89" s="112"/>
      <c r="DB89" s="67"/>
      <c r="DC89" s="65">
        <f t="shared" si="2921"/>
        <v>0</v>
      </c>
      <c r="DD89" s="65"/>
      <c r="DE89" s="66" t="e">
        <f t="shared" si="2922"/>
        <v>#DIV/0!</v>
      </c>
      <c r="DF89" s="112"/>
      <c r="DG89" s="67"/>
      <c r="DH89" s="65">
        <f t="shared" si="2923"/>
        <v>0</v>
      </c>
      <c r="DI89" s="65"/>
      <c r="DJ89" s="66" t="e">
        <f t="shared" si="2924"/>
        <v>#DIV/0!</v>
      </c>
      <c r="DK89" s="112"/>
      <c r="DL89" s="67"/>
      <c r="DM89" s="65">
        <f t="shared" si="2925"/>
        <v>0</v>
      </c>
      <c r="DN89" s="65"/>
      <c r="DO89" s="66" t="e">
        <f t="shared" si="2926"/>
        <v>#DIV/0!</v>
      </c>
      <c r="DP89" s="112"/>
      <c r="DQ89" s="67"/>
      <c r="DR89" s="65">
        <f t="shared" si="2927"/>
        <v>0</v>
      </c>
      <c r="DS89" s="65"/>
      <c r="DT89" s="66" t="e">
        <f t="shared" si="2928"/>
        <v>#DIV/0!</v>
      </c>
      <c r="DU89" s="112"/>
      <c r="DV89" s="67"/>
      <c r="DW89" s="65">
        <f t="shared" si="2929"/>
        <v>0</v>
      </c>
      <c r="DX89" s="65"/>
      <c r="DY89" s="66" t="e">
        <f t="shared" si="2930"/>
        <v>#DIV/0!</v>
      </c>
      <c r="DZ89" s="112"/>
      <c r="EA89" s="67"/>
      <c r="EB89" s="65">
        <f t="shared" si="2931"/>
        <v>0</v>
      </c>
      <c r="EC89" s="65"/>
      <c r="ED89" s="66" t="e">
        <f t="shared" si="2932"/>
        <v>#DIV/0!</v>
      </c>
      <c r="EE89" s="112"/>
      <c r="EF89" s="67"/>
      <c r="EG89" s="65">
        <f t="shared" si="2933"/>
        <v>0</v>
      </c>
      <c r="EH89" s="65"/>
      <c r="EI89" s="66" t="e">
        <f t="shared" si="2934"/>
        <v>#DIV/0!</v>
      </c>
      <c r="EJ89" s="112"/>
      <c r="EK89" s="67"/>
      <c r="EL89" s="65">
        <f t="shared" si="2935"/>
        <v>0</v>
      </c>
      <c r="EM89" s="65"/>
      <c r="EN89" s="66" t="e">
        <f t="shared" si="2936"/>
        <v>#DIV/0!</v>
      </c>
      <c r="EO89" s="112"/>
      <c r="EP89" s="67"/>
      <c r="EQ89" s="65">
        <f t="shared" si="2937"/>
        <v>0</v>
      </c>
      <c r="ER89" s="65"/>
      <c r="ES89" s="66" t="e">
        <f t="shared" si="2938"/>
        <v>#DIV/0!</v>
      </c>
      <c r="ET89" s="112"/>
      <c r="EU89" s="67"/>
      <c r="EV89" s="65">
        <f t="shared" si="2939"/>
        <v>0</v>
      </c>
      <c r="EW89" s="65"/>
      <c r="EX89" s="66" t="e">
        <f t="shared" si="2940"/>
        <v>#DIV/0!</v>
      </c>
      <c r="EY89" s="112"/>
      <c r="EZ89" s="67"/>
      <c r="FA89" s="65">
        <f t="shared" si="2941"/>
        <v>0</v>
      </c>
      <c r="FB89" s="65"/>
      <c r="FC89" s="66" t="e">
        <f t="shared" si="2942"/>
        <v>#DIV/0!</v>
      </c>
      <c r="FD89" s="112"/>
      <c r="FE89" s="67"/>
      <c r="FF89" s="65">
        <f t="shared" si="2943"/>
        <v>0</v>
      </c>
      <c r="FG89" s="65"/>
      <c r="FH89" s="66" t="e">
        <f t="shared" si="2944"/>
        <v>#DIV/0!</v>
      </c>
      <c r="FI89" s="112"/>
      <c r="FJ89" s="67"/>
      <c r="FK89" s="65">
        <f t="shared" si="2945"/>
        <v>0</v>
      </c>
      <c r="FL89" s="65"/>
      <c r="FM89" s="66" t="e">
        <f t="shared" si="2946"/>
        <v>#DIV/0!</v>
      </c>
      <c r="FN89" s="112"/>
      <c r="FO89" s="67"/>
      <c r="FP89" s="65">
        <f t="shared" si="2947"/>
        <v>0</v>
      </c>
      <c r="FQ89" s="65"/>
      <c r="FR89" s="66" t="e">
        <f t="shared" si="2948"/>
        <v>#DIV/0!</v>
      </c>
      <c r="FS89" s="112"/>
      <c r="FT89" s="67"/>
      <c r="FU89" s="65">
        <f t="shared" si="2949"/>
        <v>0</v>
      </c>
      <c r="FV89" s="65"/>
      <c r="FW89" s="66" t="e">
        <f t="shared" si="2950"/>
        <v>#DIV/0!</v>
      </c>
      <c r="FX89" s="112"/>
      <c r="FY89" s="67"/>
      <c r="FZ89" s="65">
        <f t="shared" si="2951"/>
        <v>0</v>
      </c>
      <c r="GA89" s="65"/>
      <c r="GB89" s="66" t="e">
        <f t="shared" si="2952"/>
        <v>#DIV/0!</v>
      </c>
      <c r="GC89" s="112"/>
      <c r="GD89" s="67"/>
      <c r="GE89" s="65">
        <f t="shared" si="2953"/>
        <v>0</v>
      </c>
      <c r="GF89" s="65"/>
      <c r="GG89" s="66" t="e">
        <f t="shared" si="2954"/>
        <v>#DIV/0!</v>
      </c>
      <c r="GH89" s="112"/>
      <c r="GI89" s="67"/>
      <c r="GJ89" s="65">
        <f t="shared" si="2955"/>
        <v>0</v>
      </c>
      <c r="GK89" s="65"/>
      <c r="GL89" s="66" t="e">
        <f t="shared" si="2956"/>
        <v>#DIV/0!</v>
      </c>
      <c r="GM89" s="112"/>
      <c r="GN89" s="67"/>
      <c r="GO89" s="65">
        <f t="shared" si="2957"/>
        <v>0</v>
      </c>
      <c r="GP89" s="65"/>
      <c r="GQ89" s="66" t="e">
        <f t="shared" si="2958"/>
        <v>#DIV/0!</v>
      </c>
      <c r="GR89" s="112"/>
      <c r="GS89" s="67"/>
      <c r="GT89" s="65">
        <f t="shared" si="2959"/>
        <v>0</v>
      </c>
      <c r="GU89" s="65"/>
      <c r="GV89" s="66" t="e">
        <f t="shared" si="2960"/>
        <v>#DIV/0!</v>
      </c>
      <c r="GW89" s="112"/>
      <c r="GX89" s="67"/>
      <c r="GY89" s="65">
        <f t="shared" si="2961"/>
        <v>0</v>
      </c>
      <c r="GZ89" s="65"/>
      <c r="HA89" s="66" t="e">
        <f t="shared" si="2962"/>
        <v>#DIV/0!</v>
      </c>
      <c r="HB89" s="112"/>
      <c r="HC89" s="67"/>
      <c r="HD89" s="65">
        <f t="shared" si="2963"/>
        <v>0</v>
      </c>
      <c r="HE89" s="65"/>
      <c r="HF89" s="66" t="e">
        <f t="shared" si="2964"/>
        <v>#DIV/0!</v>
      </c>
      <c r="HG89" s="112"/>
      <c r="HH89" s="67"/>
      <c r="HI89" s="65">
        <f t="shared" si="2965"/>
        <v>0</v>
      </c>
      <c r="HJ89" s="65"/>
      <c r="HK89" s="66" t="e">
        <f t="shared" si="2966"/>
        <v>#DIV/0!</v>
      </c>
      <c r="HL89" s="112"/>
      <c r="HM89" s="67"/>
      <c r="HN89" s="65">
        <f t="shared" si="2967"/>
        <v>0</v>
      </c>
      <c r="HO89" s="65"/>
      <c r="HP89" s="66" t="e">
        <f t="shared" si="2968"/>
        <v>#DIV/0!</v>
      </c>
      <c r="HQ89" s="112"/>
      <c r="HR89" s="67"/>
      <c r="HS89" s="65">
        <f t="shared" si="2969"/>
        <v>0</v>
      </c>
      <c r="HT89" s="65"/>
      <c r="HU89" s="66" t="e">
        <f t="shared" si="2970"/>
        <v>#DIV/0!</v>
      </c>
      <c r="HV89" s="112"/>
      <c r="HW89" s="67"/>
      <c r="HX89" s="65">
        <f t="shared" si="2971"/>
        <v>0</v>
      </c>
      <c r="HY89" s="65"/>
      <c r="HZ89" s="66" t="e">
        <f t="shared" si="2972"/>
        <v>#DIV/0!</v>
      </c>
      <c r="IA89" s="112"/>
      <c r="IB89" s="67"/>
      <c r="IC89" s="65">
        <f t="shared" si="2973"/>
        <v>0</v>
      </c>
      <c r="ID89" s="65"/>
      <c r="IE89" s="66" t="e">
        <f t="shared" si="2974"/>
        <v>#DIV/0!</v>
      </c>
      <c r="IF89" s="112"/>
      <c r="IG89" s="67"/>
      <c r="IH89" s="65">
        <f t="shared" si="2975"/>
        <v>0</v>
      </c>
      <c r="II89" s="65"/>
      <c r="IJ89" s="66" t="e">
        <f t="shared" si="2976"/>
        <v>#DIV/0!</v>
      </c>
      <c r="IK89" s="112"/>
      <c r="IL89" s="67"/>
      <c r="IM89" s="65">
        <f t="shared" si="2977"/>
        <v>0</v>
      </c>
      <c r="IN89" s="65"/>
      <c r="IO89" s="66" t="e">
        <f t="shared" si="2978"/>
        <v>#DIV/0!</v>
      </c>
      <c r="IP89" s="112"/>
      <c r="IQ89" s="67"/>
      <c r="IR89" s="65">
        <f t="shared" si="2979"/>
        <v>0</v>
      </c>
      <c r="IS89" s="65"/>
      <c r="IT89" s="66" t="e">
        <f t="shared" si="2980"/>
        <v>#DIV/0!</v>
      </c>
      <c r="IU89" s="112"/>
      <c r="IV89" s="67"/>
      <c r="IW89" s="65">
        <f t="shared" si="2981"/>
        <v>0</v>
      </c>
      <c r="IX89" s="65"/>
      <c r="IY89" s="66" t="e">
        <f t="shared" si="2982"/>
        <v>#DIV/0!</v>
      </c>
      <c r="IZ89" s="112"/>
      <c r="JA89" s="67"/>
      <c r="JB89" s="65">
        <f t="shared" si="2983"/>
        <v>0</v>
      </c>
      <c r="JC89" s="65"/>
      <c r="JD89" s="66" t="e">
        <f t="shared" si="2984"/>
        <v>#DIV/0!</v>
      </c>
      <c r="JE89" s="112"/>
      <c r="JF89" s="67"/>
      <c r="JG89" s="65">
        <f t="shared" si="2985"/>
        <v>0</v>
      </c>
      <c r="JH89" s="65"/>
      <c r="JI89" s="66" t="e">
        <f t="shared" si="2986"/>
        <v>#DIV/0!</v>
      </c>
      <c r="JJ89" s="112"/>
      <c r="JK89" s="67"/>
      <c r="JL89" s="65">
        <f t="shared" si="2987"/>
        <v>0</v>
      </c>
      <c r="JM89" s="65"/>
      <c r="JN89" s="66" t="e">
        <f t="shared" si="2988"/>
        <v>#DIV/0!</v>
      </c>
      <c r="JO89" s="112"/>
      <c r="JP89" s="67"/>
      <c r="JQ89" s="65">
        <f t="shared" si="2989"/>
        <v>0</v>
      </c>
      <c r="JR89" s="65"/>
      <c r="JS89" s="66" t="e">
        <f t="shared" si="2990"/>
        <v>#DIV/0!</v>
      </c>
      <c r="JT89" s="112"/>
      <c r="JU89" s="67"/>
      <c r="JV89" s="65">
        <f t="shared" si="2991"/>
        <v>0</v>
      </c>
      <c r="JW89" s="65"/>
      <c r="JX89" s="66" t="e">
        <f t="shared" si="2992"/>
        <v>#DIV/0!</v>
      </c>
      <c r="JY89" s="112"/>
      <c r="JZ89" s="67"/>
      <c r="KA89" s="65">
        <f t="shared" si="2993"/>
        <v>0</v>
      </c>
      <c r="KB89" s="65"/>
      <c r="KC89" s="66" t="e">
        <f t="shared" si="2994"/>
        <v>#DIV/0!</v>
      </c>
      <c r="KD89" s="112"/>
      <c r="KE89" s="67"/>
      <c r="KF89" s="65">
        <f t="shared" si="2995"/>
        <v>0</v>
      </c>
      <c r="KG89" s="65"/>
      <c r="KH89" s="66" t="e">
        <f t="shared" si="2996"/>
        <v>#DIV/0!</v>
      </c>
      <c r="KI89" s="112"/>
      <c r="KJ89" s="67"/>
      <c r="KK89" s="65">
        <f t="shared" si="2997"/>
        <v>0</v>
      </c>
      <c r="KL89" s="65"/>
      <c r="KM89" s="66" t="e">
        <f t="shared" si="2998"/>
        <v>#DIV/0!</v>
      </c>
      <c r="KN89" s="112"/>
      <c r="KO89" s="67"/>
      <c r="KP89" s="65">
        <f t="shared" si="2999"/>
        <v>0</v>
      </c>
      <c r="KQ89" s="65"/>
      <c r="KR89" s="66" t="e">
        <f t="shared" si="3000"/>
        <v>#DIV/0!</v>
      </c>
      <c r="KS89" s="112"/>
      <c r="KT89" s="67"/>
      <c r="KU89" s="65">
        <f t="shared" si="3001"/>
        <v>0</v>
      </c>
      <c r="KV89" s="65"/>
      <c r="KW89" s="66" t="e">
        <f t="shared" si="3002"/>
        <v>#DIV/0!</v>
      </c>
      <c r="KX89" s="112"/>
      <c r="KY89" s="67"/>
      <c r="KZ89" s="65">
        <f t="shared" si="3003"/>
        <v>0</v>
      </c>
      <c r="LA89" s="65"/>
      <c r="LB89" s="66" t="e">
        <f t="shared" si="3004"/>
        <v>#DIV/0!</v>
      </c>
      <c r="LC89" s="112"/>
      <c r="LD89" s="67"/>
      <c r="LE89" s="65">
        <f t="shared" si="3005"/>
        <v>0</v>
      </c>
      <c r="LF89" s="65"/>
      <c r="LG89" s="66" t="e">
        <f t="shared" si="3006"/>
        <v>#DIV/0!</v>
      </c>
      <c r="LH89" s="112"/>
      <c r="LI89" s="67"/>
      <c r="LJ89" s="65">
        <f t="shared" si="3007"/>
        <v>0</v>
      </c>
      <c r="LK89" s="65"/>
      <c r="LL89" s="66" t="e">
        <f t="shared" si="3008"/>
        <v>#DIV/0!</v>
      </c>
      <c r="LM89" s="112"/>
      <c r="LN89" s="67"/>
      <c r="LO89" s="65">
        <f t="shared" si="3009"/>
        <v>0</v>
      </c>
      <c r="LP89" s="65"/>
      <c r="LQ89" s="66" t="e">
        <f t="shared" si="3010"/>
        <v>#DIV/0!</v>
      </c>
      <c r="LR89" s="112"/>
      <c r="LS89" s="67"/>
      <c r="LT89" s="65">
        <f t="shared" si="3011"/>
        <v>0</v>
      </c>
      <c r="LU89" s="65"/>
      <c r="LV89" s="66" t="e">
        <f t="shared" si="3012"/>
        <v>#DIV/0!</v>
      </c>
      <c r="LW89" s="112"/>
      <c r="LX89" s="67"/>
      <c r="LY89" s="65">
        <f t="shared" si="3013"/>
        <v>0</v>
      </c>
      <c r="LZ89" s="65"/>
      <c r="MA89" s="66" t="e">
        <f t="shared" si="3014"/>
        <v>#DIV/0!</v>
      </c>
      <c r="MB89" s="112"/>
      <c r="MC89" s="67"/>
      <c r="MD89" s="65">
        <f t="shared" si="3015"/>
        <v>0</v>
      </c>
      <c r="ME89" s="65"/>
      <c r="MF89" s="66" t="e">
        <f t="shared" si="3016"/>
        <v>#DIV/0!</v>
      </c>
      <c r="MG89" s="112"/>
      <c r="MH89" s="67"/>
      <c r="MI89" s="65">
        <f t="shared" si="3017"/>
        <v>0</v>
      </c>
      <c r="MJ89" s="65"/>
      <c r="MK89" s="66" t="e">
        <f t="shared" si="3018"/>
        <v>#DIV/0!</v>
      </c>
      <c r="ML89" s="112"/>
      <c r="MM89" s="67"/>
      <c r="MN89" s="65">
        <f t="shared" si="3019"/>
        <v>0</v>
      </c>
      <c r="MO89" s="65"/>
      <c r="MP89" s="66" t="e">
        <f t="shared" si="3020"/>
        <v>#DIV/0!</v>
      </c>
      <c r="MQ89" s="112"/>
      <c r="MR89" s="67"/>
      <c r="MS89" s="65">
        <f t="shared" si="3021"/>
        <v>0</v>
      </c>
      <c r="MT89" s="65"/>
      <c r="MU89" s="66" t="e">
        <f t="shared" si="3022"/>
        <v>#DIV/0!</v>
      </c>
      <c r="MV89" s="112"/>
      <c r="MW89" s="67"/>
      <c r="MX89" s="65">
        <f t="shared" si="3023"/>
        <v>0</v>
      </c>
      <c r="MY89" s="65"/>
      <c r="MZ89" s="66" t="e">
        <f t="shared" si="3024"/>
        <v>#DIV/0!</v>
      </c>
      <c r="NA89" s="112"/>
      <c r="NB89" s="67"/>
      <c r="NC89" s="65">
        <f t="shared" si="3025"/>
        <v>0</v>
      </c>
      <c r="ND89" s="65"/>
      <c r="NE89" s="66" t="e">
        <f t="shared" si="3026"/>
        <v>#DIV/0!</v>
      </c>
      <c r="NF89" s="112"/>
      <c r="NG89" s="67"/>
      <c r="NH89" s="65">
        <f t="shared" si="3027"/>
        <v>0</v>
      </c>
      <c r="NI89" s="65"/>
      <c r="NJ89" s="66" t="e">
        <f t="shared" si="3028"/>
        <v>#DIV/0!</v>
      </c>
      <c r="NK89" s="112"/>
      <c r="NL89" s="67"/>
      <c r="NM89" s="65">
        <f t="shared" si="3029"/>
        <v>0</v>
      </c>
      <c r="NN89" s="65"/>
      <c r="NO89" s="66" t="e">
        <f t="shared" si="3030"/>
        <v>#DIV/0!</v>
      </c>
      <c r="NP89" s="112"/>
      <c r="NQ89" s="67"/>
      <c r="NR89" s="65">
        <f t="shared" si="3031"/>
        <v>0</v>
      </c>
      <c r="NS89" s="65"/>
      <c r="NT89" s="66" t="e">
        <f t="shared" si="3032"/>
        <v>#DIV/0!</v>
      </c>
      <c r="NU89" s="112"/>
      <c r="NV89" s="67"/>
      <c r="NW89" s="65">
        <f t="shared" si="3033"/>
        <v>0</v>
      </c>
      <c r="NX89" s="65"/>
      <c r="NY89" s="66" t="e">
        <f t="shared" si="3034"/>
        <v>#DIV/0!</v>
      </c>
      <c r="NZ89" s="112"/>
      <c r="OA89" s="67"/>
      <c r="OB89" s="65">
        <f t="shared" si="3035"/>
        <v>0</v>
      </c>
      <c r="OC89" s="65"/>
      <c r="OD89" s="66" t="e">
        <f t="shared" si="3036"/>
        <v>#DIV/0!</v>
      </c>
      <c r="OE89" s="112"/>
      <c r="OF89" s="67"/>
      <c r="OG89" s="65">
        <f t="shared" si="3037"/>
        <v>0</v>
      </c>
      <c r="OH89" s="65"/>
      <c r="OI89" s="66" t="e">
        <f t="shared" si="3038"/>
        <v>#DIV/0!</v>
      </c>
      <c r="OJ89" s="112"/>
      <c r="OK89" s="67"/>
      <c r="OL89" s="65">
        <f t="shared" si="3039"/>
        <v>0</v>
      </c>
      <c r="OM89" s="65"/>
      <c r="ON89" s="66" t="e">
        <f t="shared" si="3040"/>
        <v>#DIV/0!</v>
      </c>
      <c r="OO89" s="112"/>
      <c r="OP89" s="67"/>
      <c r="OQ89" s="65">
        <f t="shared" si="3041"/>
        <v>0</v>
      </c>
      <c r="OR89" s="65"/>
      <c r="OS89" s="66" t="e">
        <f t="shared" si="3042"/>
        <v>#DIV/0!</v>
      </c>
      <c r="OT89" s="112"/>
      <c r="OU89" s="67"/>
      <c r="OV89" s="65">
        <f t="shared" si="3043"/>
        <v>0</v>
      </c>
      <c r="OW89" s="65"/>
      <c r="OX89" s="66" t="e">
        <f t="shared" si="3044"/>
        <v>#DIV/0!</v>
      </c>
      <c r="OY89" s="112"/>
      <c r="OZ89" s="67"/>
      <c r="PA89" s="65">
        <f t="shared" si="3045"/>
        <v>0</v>
      </c>
      <c r="PB89" s="65"/>
      <c r="PC89" s="66" t="e">
        <f t="shared" si="3046"/>
        <v>#DIV/0!</v>
      </c>
      <c r="PD89" s="112"/>
      <c r="PE89" s="67"/>
      <c r="PF89" s="65">
        <f t="shared" si="3047"/>
        <v>0</v>
      </c>
      <c r="PG89" s="65"/>
      <c r="PH89" s="66" t="e">
        <f t="shared" si="3048"/>
        <v>#DIV/0!</v>
      </c>
      <c r="PI89" s="112"/>
      <c r="PJ89" s="67"/>
      <c r="PK89" s="65">
        <f t="shared" si="3049"/>
        <v>0</v>
      </c>
      <c r="PL89" s="65"/>
      <c r="PM89" s="66" t="e">
        <f t="shared" si="3050"/>
        <v>#DIV/0!</v>
      </c>
      <c r="PN89" s="112"/>
      <c r="PO89" s="67"/>
      <c r="PP89" s="65">
        <f t="shared" si="3051"/>
        <v>0</v>
      </c>
      <c r="PQ89" s="65"/>
      <c r="PR89" s="66" t="e">
        <f t="shared" si="3052"/>
        <v>#DIV/0!</v>
      </c>
      <c r="PS89" s="112"/>
      <c r="PT89" s="67"/>
      <c r="PU89" s="65">
        <f t="shared" si="3053"/>
        <v>0</v>
      </c>
      <c r="PV89" s="65"/>
      <c r="PW89" s="66" t="e">
        <f t="shared" si="3054"/>
        <v>#DIV/0!</v>
      </c>
      <c r="PX89" s="112"/>
      <c r="PY89" s="67"/>
      <c r="PZ89" s="65">
        <f t="shared" si="3055"/>
        <v>0</v>
      </c>
      <c r="QA89" s="65"/>
      <c r="QB89" s="66" t="e">
        <f t="shared" si="3056"/>
        <v>#DIV/0!</v>
      </c>
      <c r="QC89" s="112"/>
      <c r="QD89" s="67"/>
      <c r="QE89" s="65">
        <f t="shared" si="3057"/>
        <v>0</v>
      </c>
      <c r="QF89" s="65"/>
      <c r="QG89" s="66" t="e">
        <f t="shared" si="3058"/>
        <v>#DIV/0!</v>
      </c>
      <c r="QH89" s="112"/>
      <c r="QI89" s="67"/>
      <c r="QJ89" s="65">
        <f t="shared" si="3059"/>
        <v>0</v>
      </c>
      <c r="QK89" s="65"/>
      <c r="QL89" s="66" t="e">
        <f t="shared" si="3060"/>
        <v>#DIV/0!</v>
      </c>
      <c r="QM89" s="112"/>
      <c r="QN89" s="67"/>
      <c r="QO89" s="65">
        <f t="shared" si="3061"/>
        <v>0</v>
      </c>
      <c r="QP89" s="65"/>
      <c r="QQ89" s="66" t="e">
        <f t="shared" si="3062"/>
        <v>#DIV/0!</v>
      </c>
      <c r="QR89" s="112"/>
      <c r="QS89" s="67"/>
      <c r="QT89" s="65">
        <f t="shared" si="3063"/>
        <v>0</v>
      </c>
      <c r="QU89" s="65"/>
      <c r="QV89" s="66" t="e">
        <f t="shared" si="3064"/>
        <v>#DIV/0!</v>
      </c>
      <c r="QW89" s="112"/>
      <c r="QX89" s="67"/>
      <c r="QY89" s="65">
        <f t="shared" si="3065"/>
        <v>0</v>
      </c>
      <c r="QZ89" s="65"/>
      <c r="RA89" s="66" t="e">
        <f t="shared" si="3066"/>
        <v>#DIV/0!</v>
      </c>
      <c r="RB89" s="112"/>
      <c r="RC89" s="67"/>
      <c r="RD89" s="65">
        <f t="shared" si="3067"/>
        <v>0</v>
      </c>
      <c r="RE89" s="65"/>
      <c r="RF89" s="66" t="e">
        <f t="shared" si="3068"/>
        <v>#DIV/0!</v>
      </c>
      <c r="RG89" s="112"/>
      <c r="RH89" s="67"/>
      <c r="RI89" s="65">
        <f t="shared" si="3069"/>
        <v>0</v>
      </c>
      <c r="RJ89" s="65"/>
      <c r="RK89" s="66" t="e">
        <f t="shared" si="3070"/>
        <v>#DIV/0!</v>
      </c>
      <c r="RL89" s="112"/>
      <c r="RM89" s="67"/>
      <c r="RN89" s="65">
        <f t="shared" si="3071"/>
        <v>0</v>
      </c>
      <c r="RO89" s="65"/>
      <c r="RP89" s="66" t="e">
        <f t="shared" si="3072"/>
        <v>#DIV/0!</v>
      </c>
      <c r="RQ89" s="112"/>
      <c r="RR89" s="67"/>
      <c r="RS89" s="65">
        <f t="shared" si="3073"/>
        <v>0</v>
      </c>
      <c r="RT89" s="65"/>
      <c r="RU89" s="66" t="e">
        <f t="shared" si="3074"/>
        <v>#DIV/0!</v>
      </c>
      <c r="RV89" s="112"/>
      <c r="RW89" s="67"/>
      <c r="RX89" s="65">
        <f t="shared" si="3075"/>
        <v>0</v>
      </c>
      <c r="RY89" s="65"/>
      <c r="RZ89" s="66" t="e">
        <f t="shared" si="3076"/>
        <v>#DIV/0!</v>
      </c>
      <c r="SA89" s="112"/>
      <c r="SB89" s="67"/>
      <c r="SC89" s="65">
        <f t="shared" si="3077"/>
        <v>0</v>
      </c>
      <c r="SD89" s="65"/>
      <c r="SE89" s="66" t="e">
        <f t="shared" si="3078"/>
        <v>#DIV/0!</v>
      </c>
      <c r="SF89" s="112"/>
      <c r="SG89" s="67"/>
      <c r="SH89" s="65">
        <f t="shared" si="3079"/>
        <v>0</v>
      </c>
      <c r="SI89" s="65"/>
      <c r="SJ89" s="66" t="e">
        <f t="shared" si="3080"/>
        <v>#DIV/0!</v>
      </c>
      <c r="SK89" s="112"/>
      <c r="SL89" s="67"/>
      <c r="SM89" s="65">
        <f t="shared" si="3081"/>
        <v>0</v>
      </c>
      <c r="SN89" s="65"/>
      <c r="SO89" s="66" t="e">
        <f t="shared" si="3082"/>
        <v>#DIV/0!</v>
      </c>
      <c r="SP89" s="112"/>
      <c r="SQ89" s="67"/>
      <c r="SR89" s="65">
        <f t="shared" si="3083"/>
        <v>0</v>
      </c>
      <c r="SS89" s="65"/>
      <c r="ST89" s="66" t="e">
        <f t="shared" si="3084"/>
        <v>#DIV/0!</v>
      </c>
      <c r="SU89" s="53"/>
      <c r="SV89" s="126"/>
      <c r="SW89" s="121">
        <f t="shared" si="3101"/>
        <v>0</v>
      </c>
      <c r="SX89" s="121">
        <f t="shared" si="3085"/>
        <v>0</v>
      </c>
      <c r="SY89" s="121"/>
      <c r="SZ89" s="66">
        <f t="shared" si="3102"/>
        <v>0</v>
      </c>
      <c r="TA89" s="53"/>
      <c r="TB89" s="126"/>
      <c r="TC89" s="121">
        <f t="shared" si="3103"/>
        <v>0.75</v>
      </c>
      <c r="TD89" s="121">
        <f t="shared" si="3086"/>
        <v>0.75</v>
      </c>
      <c r="TE89" s="121"/>
      <c r="TF89" s="66">
        <f t="shared" si="3104"/>
        <v>0.75</v>
      </c>
      <c r="TG89" s="53"/>
      <c r="TH89" s="126"/>
      <c r="TI89" s="121" t="e">
        <f t="shared" si="3105"/>
        <v>#DIV/0!</v>
      </c>
      <c r="TJ89" s="121" t="e">
        <f t="shared" si="3087"/>
        <v>#DIV/0!</v>
      </c>
      <c r="TK89" s="121"/>
      <c r="TL89" s="66" t="e">
        <f t="shared" si="3106"/>
        <v>#DIV/0!</v>
      </c>
      <c r="TM89" s="53"/>
      <c r="TN89" s="126"/>
      <c r="TO89" s="121">
        <f t="shared" si="3107"/>
        <v>0.7142857142857143</v>
      </c>
      <c r="TP89" s="121">
        <f t="shared" si="3088"/>
        <v>0.7142857142857143</v>
      </c>
      <c r="TQ89" s="121"/>
      <c r="TR89" s="66">
        <f t="shared" si="3108"/>
        <v>0.75000000000000011</v>
      </c>
      <c r="TS89" s="53"/>
      <c r="TT89" s="126"/>
      <c r="TU89" s="121" t="e">
        <f t="shared" si="3109"/>
        <v>#DIV/0!</v>
      </c>
      <c r="TV89" s="121" t="e">
        <f t="shared" si="3089"/>
        <v>#DIV/0!</v>
      </c>
      <c r="TW89" s="121"/>
      <c r="TX89" s="66" t="e">
        <f t="shared" si="3110"/>
        <v>#DIV/0!</v>
      </c>
      <c r="TY89" s="53"/>
      <c r="TZ89" s="126"/>
      <c r="UA89" s="121">
        <f t="shared" si="3111"/>
        <v>0.76271186440677963</v>
      </c>
      <c r="UB89" s="121">
        <f t="shared" si="3090"/>
        <v>0.76271186440677963</v>
      </c>
      <c r="UC89" s="121"/>
      <c r="UD89" s="66">
        <f t="shared" si="3112"/>
        <v>0.75</v>
      </c>
      <c r="UE89" s="53"/>
      <c r="UF89" s="126"/>
      <c r="UG89" s="121">
        <f t="shared" si="3113"/>
        <v>0.72916666666666674</v>
      </c>
      <c r="UH89" s="121">
        <f t="shared" si="3091"/>
        <v>0.72916666666666674</v>
      </c>
      <c r="UI89" s="121"/>
      <c r="UJ89" s="66">
        <f t="shared" si="3114"/>
        <v>0.875</v>
      </c>
      <c r="UK89" s="53"/>
      <c r="UL89" s="126"/>
      <c r="UM89" s="121" t="e">
        <f t="shared" si="3115"/>
        <v>#DIV/0!</v>
      </c>
      <c r="UN89" s="121" t="e">
        <f t="shared" si="3092"/>
        <v>#DIV/0!</v>
      </c>
      <c r="UO89" s="121"/>
      <c r="UP89" s="66" t="e">
        <f t="shared" si="3116"/>
        <v>#DIV/0!</v>
      </c>
      <c r="UQ89" s="53"/>
      <c r="UR89" s="126"/>
      <c r="US89" s="121" t="e">
        <f t="shared" si="3117"/>
        <v>#DIV/0!</v>
      </c>
      <c r="UT89" s="121" t="e">
        <f t="shared" si="3093"/>
        <v>#DIV/0!</v>
      </c>
      <c r="UU89" s="121"/>
      <c r="UV89" s="66" t="e">
        <f t="shared" si="3118"/>
        <v>#DIV/0!</v>
      </c>
      <c r="UW89" s="53"/>
      <c r="UX89" s="126"/>
      <c r="UY89" s="121">
        <f t="shared" si="3119"/>
        <v>0.69860279441117767</v>
      </c>
      <c r="UZ89" s="121">
        <f t="shared" si="3094"/>
        <v>0.69860279441117767</v>
      </c>
      <c r="VA89" s="121"/>
      <c r="VB89" s="66">
        <f t="shared" si="3120"/>
        <v>0.70000000000000007</v>
      </c>
      <c r="VC89" s="53"/>
      <c r="VD89" s="126"/>
      <c r="VE89" s="121" t="e">
        <f t="shared" si="3121"/>
        <v>#DIV/0!</v>
      </c>
      <c r="VF89" s="121" t="e">
        <f t="shared" si="3095"/>
        <v>#DIV/0!</v>
      </c>
      <c r="VG89" s="121"/>
      <c r="VH89" s="66" t="e">
        <f t="shared" si="3122"/>
        <v>#DIV/0!</v>
      </c>
      <c r="VI89" s="53"/>
      <c r="VJ89" s="126"/>
      <c r="VK89" s="121" t="e">
        <f t="shared" si="3123"/>
        <v>#DIV/0!</v>
      </c>
      <c r="VL89" s="121" t="e">
        <f t="shared" si="3096"/>
        <v>#DIV/0!</v>
      </c>
      <c r="VM89" s="121"/>
      <c r="VN89" s="66" t="e">
        <f t="shared" si="3124"/>
        <v>#DIV/0!</v>
      </c>
      <c r="VO89" s="53"/>
    </row>
    <row r="90" spans="2:587" x14ac:dyDescent="0.2">
      <c r="C90" s="97" t="s">
        <v>11</v>
      </c>
      <c r="D90" s="7"/>
      <c r="E90" s="2"/>
      <c r="F90" s="8"/>
      <c r="G90" s="53"/>
      <c r="H90" s="126"/>
      <c r="I90" s="121">
        <f t="shared" si="2889"/>
        <v>0.72608200455580862</v>
      </c>
      <c r="J90" s="121">
        <f t="shared" si="2889"/>
        <v>2.9897494305239181</v>
      </c>
      <c r="K90" s="121"/>
      <c r="L90" s="66">
        <f t="shared" si="3097"/>
        <v>3.1343283582089554</v>
      </c>
      <c r="M90" s="53"/>
      <c r="N90" s="126"/>
      <c r="O90" s="121">
        <f t="shared" si="2890"/>
        <v>12.75</v>
      </c>
      <c r="P90" s="121">
        <f t="shared" si="2890"/>
        <v>52.5</v>
      </c>
      <c r="Q90" s="121"/>
      <c r="R90" s="66">
        <f t="shared" si="3098"/>
        <v>3.1343283582089554</v>
      </c>
      <c r="S90" s="53"/>
      <c r="T90" s="112">
        <v>5</v>
      </c>
      <c r="U90" s="67">
        <v>1.5</v>
      </c>
      <c r="V90" s="65">
        <f t="shared" si="3358"/>
        <v>7.5</v>
      </c>
      <c r="W90" s="65"/>
      <c r="X90" s="66">
        <f t="shared" si="3359"/>
        <v>4.2857142857142856</v>
      </c>
      <c r="Y90" s="112">
        <v>4</v>
      </c>
      <c r="Z90" s="67">
        <v>2.25</v>
      </c>
      <c r="AA90" s="65">
        <f t="shared" si="3360"/>
        <v>9</v>
      </c>
      <c r="AB90" s="65"/>
      <c r="AC90" s="66">
        <f t="shared" si="3100"/>
        <v>3</v>
      </c>
      <c r="AD90" s="112">
        <v>4</v>
      </c>
      <c r="AE90" s="67">
        <v>1.5</v>
      </c>
      <c r="AF90" s="65">
        <f t="shared" si="3361"/>
        <v>6</v>
      </c>
      <c r="AG90" s="65"/>
      <c r="AH90" s="66">
        <f t="shared" si="2892"/>
        <v>3</v>
      </c>
      <c r="AI90" s="112">
        <v>4</v>
      </c>
      <c r="AJ90" s="67">
        <v>2.25</v>
      </c>
      <c r="AK90" s="65">
        <f t="shared" si="2893"/>
        <v>9</v>
      </c>
      <c r="AL90" s="65"/>
      <c r="AM90" s="66">
        <f t="shared" si="2894"/>
        <v>3</v>
      </c>
      <c r="AN90" s="112">
        <v>4</v>
      </c>
      <c r="AO90" s="67">
        <v>1.75</v>
      </c>
      <c r="AP90" s="65">
        <f t="shared" si="2895"/>
        <v>7</v>
      </c>
      <c r="AQ90" s="65"/>
      <c r="AR90" s="66">
        <f t="shared" si="2896"/>
        <v>3.5</v>
      </c>
      <c r="AS90" s="112">
        <v>4</v>
      </c>
      <c r="AT90" s="67">
        <v>1.75</v>
      </c>
      <c r="AU90" s="65">
        <f t="shared" si="2897"/>
        <v>7</v>
      </c>
      <c r="AV90" s="65"/>
      <c r="AW90" s="66">
        <f t="shared" si="2898"/>
        <v>3.5</v>
      </c>
      <c r="AX90" s="112">
        <v>4</v>
      </c>
      <c r="AY90" s="67">
        <v>1.75</v>
      </c>
      <c r="AZ90" s="65">
        <f t="shared" si="2899"/>
        <v>7</v>
      </c>
      <c r="BA90" s="65"/>
      <c r="BB90" s="66">
        <f t="shared" si="2900"/>
        <v>2.3333333333333335</v>
      </c>
      <c r="BC90" s="112"/>
      <c r="BD90" s="67"/>
      <c r="BE90" s="65">
        <f t="shared" si="2901"/>
        <v>0</v>
      </c>
      <c r="BF90" s="65"/>
      <c r="BG90" s="66" t="e">
        <f t="shared" si="2902"/>
        <v>#DIV/0!</v>
      </c>
      <c r="BH90" s="112"/>
      <c r="BI90" s="67"/>
      <c r="BJ90" s="65">
        <f t="shared" si="2903"/>
        <v>0</v>
      </c>
      <c r="BK90" s="65"/>
      <c r="BL90" s="66" t="e">
        <f t="shared" si="2904"/>
        <v>#DIV/0!</v>
      </c>
      <c r="BM90" s="112"/>
      <c r="BN90" s="67"/>
      <c r="BO90" s="65">
        <f t="shared" si="2905"/>
        <v>0</v>
      </c>
      <c r="BP90" s="65"/>
      <c r="BQ90" s="66" t="e">
        <f t="shared" si="2906"/>
        <v>#DIV/0!</v>
      </c>
      <c r="BR90" s="112"/>
      <c r="BS90" s="67"/>
      <c r="BT90" s="65">
        <f t="shared" si="2907"/>
        <v>0</v>
      </c>
      <c r="BU90" s="65"/>
      <c r="BV90" s="66" t="e">
        <f t="shared" si="2908"/>
        <v>#DIV/0!</v>
      </c>
      <c r="BW90" s="112"/>
      <c r="BX90" s="67"/>
      <c r="BY90" s="65">
        <f t="shared" si="2909"/>
        <v>0</v>
      </c>
      <c r="BZ90" s="65"/>
      <c r="CA90" s="66" t="e">
        <f t="shared" si="2910"/>
        <v>#DIV/0!</v>
      </c>
      <c r="CB90" s="112"/>
      <c r="CC90" s="67"/>
      <c r="CD90" s="65">
        <f t="shared" si="2911"/>
        <v>0</v>
      </c>
      <c r="CE90" s="65"/>
      <c r="CF90" s="66" t="e">
        <f t="shared" si="2912"/>
        <v>#DIV/0!</v>
      </c>
      <c r="CG90" s="112"/>
      <c r="CH90" s="67"/>
      <c r="CI90" s="65">
        <f t="shared" si="2913"/>
        <v>0</v>
      </c>
      <c r="CJ90" s="65"/>
      <c r="CK90" s="66" t="e">
        <f t="shared" si="2914"/>
        <v>#DIV/0!</v>
      </c>
      <c r="CL90" s="112"/>
      <c r="CM90" s="67"/>
      <c r="CN90" s="65">
        <f t="shared" si="2915"/>
        <v>0</v>
      </c>
      <c r="CO90" s="65"/>
      <c r="CP90" s="66" t="e">
        <f t="shared" si="2916"/>
        <v>#DIV/0!</v>
      </c>
      <c r="CQ90" s="112"/>
      <c r="CR90" s="67"/>
      <c r="CS90" s="65">
        <f t="shared" si="2917"/>
        <v>0</v>
      </c>
      <c r="CT90" s="65"/>
      <c r="CU90" s="66" t="e">
        <f t="shared" si="2918"/>
        <v>#DIV/0!</v>
      </c>
      <c r="CV90" s="112"/>
      <c r="CW90" s="67"/>
      <c r="CX90" s="65">
        <f t="shared" si="2919"/>
        <v>0</v>
      </c>
      <c r="CY90" s="65"/>
      <c r="CZ90" s="66" t="e">
        <f t="shared" si="2920"/>
        <v>#DIV/0!</v>
      </c>
      <c r="DA90" s="112"/>
      <c r="DB90" s="67"/>
      <c r="DC90" s="65">
        <f t="shared" si="2921"/>
        <v>0</v>
      </c>
      <c r="DD90" s="65"/>
      <c r="DE90" s="66" t="e">
        <f t="shared" si="2922"/>
        <v>#DIV/0!</v>
      </c>
      <c r="DF90" s="112"/>
      <c r="DG90" s="67"/>
      <c r="DH90" s="65">
        <f t="shared" si="2923"/>
        <v>0</v>
      </c>
      <c r="DI90" s="65"/>
      <c r="DJ90" s="66" t="e">
        <f t="shared" si="2924"/>
        <v>#DIV/0!</v>
      </c>
      <c r="DK90" s="112"/>
      <c r="DL90" s="67"/>
      <c r="DM90" s="65">
        <f t="shared" si="2925"/>
        <v>0</v>
      </c>
      <c r="DN90" s="65"/>
      <c r="DO90" s="66" t="e">
        <f t="shared" si="2926"/>
        <v>#DIV/0!</v>
      </c>
      <c r="DP90" s="112"/>
      <c r="DQ90" s="67"/>
      <c r="DR90" s="65">
        <f t="shared" si="2927"/>
        <v>0</v>
      </c>
      <c r="DS90" s="65"/>
      <c r="DT90" s="66" t="e">
        <f t="shared" si="2928"/>
        <v>#DIV/0!</v>
      </c>
      <c r="DU90" s="112"/>
      <c r="DV90" s="67"/>
      <c r="DW90" s="65">
        <f t="shared" si="2929"/>
        <v>0</v>
      </c>
      <c r="DX90" s="65"/>
      <c r="DY90" s="66" t="e">
        <f t="shared" si="2930"/>
        <v>#DIV/0!</v>
      </c>
      <c r="DZ90" s="112"/>
      <c r="EA90" s="67"/>
      <c r="EB90" s="65">
        <f t="shared" si="2931"/>
        <v>0</v>
      </c>
      <c r="EC90" s="65"/>
      <c r="ED90" s="66" t="e">
        <f t="shared" si="2932"/>
        <v>#DIV/0!</v>
      </c>
      <c r="EE90" s="112"/>
      <c r="EF90" s="67"/>
      <c r="EG90" s="65">
        <f t="shared" si="2933"/>
        <v>0</v>
      </c>
      <c r="EH90" s="65"/>
      <c r="EI90" s="66" t="e">
        <f t="shared" si="2934"/>
        <v>#DIV/0!</v>
      </c>
      <c r="EJ90" s="112"/>
      <c r="EK90" s="67"/>
      <c r="EL90" s="65">
        <f t="shared" si="2935"/>
        <v>0</v>
      </c>
      <c r="EM90" s="65"/>
      <c r="EN90" s="66" t="e">
        <f t="shared" si="2936"/>
        <v>#DIV/0!</v>
      </c>
      <c r="EO90" s="112"/>
      <c r="EP90" s="67"/>
      <c r="EQ90" s="65">
        <f t="shared" si="2937"/>
        <v>0</v>
      </c>
      <c r="ER90" s="65"/>
      <c r="ES90" s="66" t="e">
        <f t="shared" si="2938"/>
        <v>#DIV/0!</v>
      </c>
      <c r="ET90" s="112"/>
      <c r="EU90" s="67"/>
      <c r="EV90" s="65">
        <f t="shared" si="2939"/>
        <v>0</v>
      </c>
      <c r="EW90" s="65"/>
      <c r="EX90" s="66" t="e">
        <f t="shared" si="2940"/>
        <v>#DIV/0!</v>
      </c>
      <c r="EY90" s="112"/>
      <c r="EZ90" s="67"/>
      <c r="FA90" s="65">
        <f t="shared" si="2941"/>
        <v>0</v>
      </c>
      <c r="FB90" s="65"/>
      <c r="FC90" s="66" t="e">
        <f t="shared" si="2942"/>
        <v>#DIV/0!</v>
      </c>
      <c r="FD90" s="112"/>
      <c r="FE90" s="67"/>
      <c r="FF90" s="65">
        <f t="shared" si="2943"/>
        <v>0</v>
      </c>
      <c r="FG90" s="65"/>
      <c r="FH90" s="66" t="e">
        <f t="shared" si="2944"/>
        <v>#DIV/0!</v>
      </c>
      <c r="FI90" s="112"/>
      <c r="FJ90" s="67"/>
      <c r="FK90" s="65">
        <f t="shared" si="2945"/>
        <v>0</v>
      </c>
      <c r="FL90" s="65"/>
      <c r="FM90" s="66" t="e">
        <f t="shared" si="2946"/>
        <v>#DIV/0!</v>
      </c>
      <c r="FN90" s="112"/>
      <c r="FO90" s="67"/>
      <c r="FP90" s="65">
        <f t="shared" si="2947"/>
        <v>0</v>
      </c>
      <c r="FQ90" s="65"/>
      <c r="FR90" s="66" t="e">
        <f t="shared" si="2948"/>
        <v>#DIV/0!</v>
      </c>
      <c r="FS90" s="112"/>
      <c r="FT90" s="67"/>
      <c r="FU90" s="65">
        <f t="shared" si="2949"/>
        <v>0</v>
      </c>
      <c r="FV90" s="65"/>
      <c r="FW90" s="66" t="e">
        <f t="shared" si="2950"/>
        <v>#DIV/0!</v>
      </c>
      <c r="FX90" s="112"/>
      <c r="FY90" s="67"/>
      <c r="FZ90" s="65">
        <f t="shared" si="2951"/>
        <v>0</v>
      </c>
      <c r="GA90" s="65"/>
      <c r="GB90" s="66" t="e">
        <f t="shared" si="2952"/>
        <v>#DIV/0!</v>
      </c>
      <c r="GC90" s="112"/>
      <c r="GD90" s="67"/>
      <c r="GE90" s="65">
        <f t="shared" si="2953"/>
        <v>0</v>
      </c>
      <c r="GF90" s="65"/>
      <c r="GG90" s="66" t="e">
        <f t="shared" si="2954"/>
        <v>#DIV/0!</v>
      </c>
      <c r="GH90" s="112"/>
      <c r="GI90" s="67"/>
      <c r="GJ90" s="65">
        <f t="shared" si="2955"/>
        <v>0</v>
      </c>
      <c r="GK90" s="65"/>
      <c r="GL90" s="66" t="e">
        <f t="shared" si="2956"/>
        <v>#DIV/0!</v>
      </c>
      <c r="GM90" s="112"/>
      <c r="GN90" s="67"/>
      <c r="GO90" s="65">
        <f t="shared" si="2957"/>
        <v>0</v>
      </c>
      <c r="GP90" s="65"/>
      <c r="GQ90" s="66" t="e">
        <f t="shared" si="2958"/>
        <v>#DIV/0!</v>
      </c>
      <c r="GR90" s="112"/>
      <c r="GS90" s="67"/>
      <c r="GT90" s="65">
        <f t="shared" si="2959"/>
        <v>0</v>
      </c>
      <c r="GU90" s="65"/>
      <c r="GV90" s="66" t="e">
        <f t="shared" si="2960"/>
        <v>#DIV/0!</v>
      </c>
      <c r="GW90" s="112"/>
      <c r="GX90" s="67"/>
      <c r="GY90" s="65">
        <f t="shared" si="2961"/>
        <v>0</v>
      </c>
      <c r="GZ90" s="65"/>
      <c r="HA90" s="66" t="e">
        <f t="shared" si="2962"/>
        <v>#DIV/0!</v>
      </c>
      <c r="HB90" s="112"/>
      <c r="HC90" s="67"/>
      <c r="HD90" s="65">
        <f t="shared" si="2963"/>
        <v>0</v>
      </c>
      <c r="HE90" s="65"/>
      <c r="HF90" s="66" t="e">
        <f t="shared" si="2964"/>
        <v>#DIV/0!</v>
      </c>
      <c r="HG90" s="112"/>
      <c r="HH90" s="67"/>
      <c r="HI90" s="65">
        <f t="shared" si="2965"/>
        <v>0</v>
      </c>
      <c r="HJ90" s="65"/>
      <c r="HK90" s="66" t="e">
        <f t="shared" si="2966"/>
        <v>#DIV/0!</v>
      </c>
      <c r="HL90" s="112"/>
      <c r="HM90" s="67"/>
      <c r="HN90" s="65">
        <f t="shared" si="2967"/>
        <v>0</v>
      </c>
      <c r="HO90" s="65"/>
      <c r="HP90" s="66" t="e">
        <f t="shared" si="2968"/>
        <v>#DIV/0!</v>
      </c>
      <c r="HQ90" s="112"/>
      <c r="HR90" s="67"/>
      <c r="HS90" s="65">
        <f t="shared" si="2969"/>
        <v>0</v>
      </c>
      <c r="HT90" s="65"/>
      <c r="HU90" s="66" t="e">
        <f t="shared" si="2970"/>
        <v>#DIV/0!</v>
      </c>
      <c r="HV90" s="112"/>
      <c r="HW90" s="67"/>
      <c r="HX90" s="65">
        <f t="shared" si="2971"/>
        <v>0</v>
      </c>
      <c r="HY90" s="65"/>
      <c r="HZ90" s="66" t="e">
        <f t="shared" si="2972"/>
        <v>#DIV/0!</v>
      </c>
      <c r="IA90" s="112"/>
      <c r="IB90" s="67"/>
      <c r="IC90" s="65">
        <f t="shared" si="2973"/>
        <v>0</v>
      </c>
      <c r="ID90" s="65"/>
      <c r="IE90" s="66" t="e">
        <f t="shared" si="2974"/>
        <v>#DIV/0!</v>
      </c>
      <c r="IF90" s="112"/>
      <c r="IG90" s="67"/>
      <c r="IH90" s="65">
        <f t="shared" si="2975"/>
        <v>0</v>
      </c>
      <c r="II90" s="65"/>
      <c r="IJ90" s="66" t="e">
        <f t="shared" si="2976"/>
        <v>#DIV/0!</v>
      </c>
      <c r="IK90" s="112"/>
      <c r="IL90" s="67"/>
      <c r="IM90" s="65">
        <f t="shared" si="2977"/>
        <v>0</v>
      </c>
      <c r="IN90" s="65"/>
      <c r="IO90" s="66" t="e">
        <f t="shared" si="2978"/>
        <v>#DIV/0!</v>
      </c>
      <c r="IP90" s="112"/>
      <c r="IQ90" s="67"/>
      <c r="IR90" s="65">
        <f t="shared" si="2979"/>
        <v>0</v>
      </c>
      <c r="IS90" s="65"/>
      <c r="IT90" s="66" t="e">
        <f t="shared" si="2980"/>
        <v>#DIV/0!</v>
      </c>
      <c r="IU90" s="112"/>
      <c r="IV90" s="67"/>
      <c r="IW90" s="65">
        <f t="shared" si="2981"/>
        <v>0</v>
      </c>
      <c r="IX90" s="65"/>
      <c r="IY90" s="66" t="e">
        <f t="shared" si="2982"/>
        <v>#DIV/0!</v>
      </c>
      <c r="IZ90" s="112"/>
      <c r="JA90" s="67"/>
      <c r="JB90" s="65">
        <f t="shared" si="2983"/>
        <v>0</v>
      </c>
      <c r="JC90" s="65"/>
      <c r="JD90" s="66" t="e">
        <f t="shared" si="2984"/>
        <v>#DIV/0!</v>
      </c>
      <c r="JE90" s="112"/>
      <c r="JF90" s="67"/>
      <c r="JG90" s="65">
        <f t="shared" si="2985"/>
        <v>0</v>
      </c>
      <c r="JH90" s="65"/>
      <c r="JI90" s="66" t="e">
        <f t="shared" si="2986"/>
        <v>#DIV/0!</v>
      </c>
      <c r="JJ90" s="112"/>
      <c r="JK90" s="67"/>
      <c r="JL90" s="65">
        <f t="shared" si="2987"/>
        <v>0</v>
      </c>
      <c r="JM90" s="65"/>
      <c r="JN90" s="66" t="e">
        <f t="shared" si="2988"/>
        <v>#DIV/0!</v>
      </c>
      <c r="JO90" s="112"/>
      <c r="JP90" s="67"/>
      <c r="JQ90" s="65">
        <f t="shared" si="2989"/>
        <v>0</v>
      </c>
      <c r="JR90" s="65"/>
      <c r="JS90" s="66" t="e">
        <f t="shared" si="2990"/>
        <v>#DIV/0!</v>
      </c>
      <c r="JT90" s="112"/>
      <c r="JU90" s="67"/>
      <c r="JV90" s="65">
        <f t="shared" si="2991"/>
        <v>0</v>
      </c>
      <c r="JW90" s="65"/>
      <c r="JX90" s="66" t="e">
        <f t="shared" si="2992"/>
        <v>#DIV/0!</v>
      </c>
      <c r="JY90" s="112"/>
      <c r="JZ90" s="67"/>
      <c r="KA90" s="65">
        <f t="shared" si="2993"/>
        <v>0</v>
      </c>
      <c r="KB90" s="65"/>
      <c r="KC90" s="66" t="e">
        <f t="shared" si="2994"/>
        <v>#DIV/0!</v>
      </c>
      <c r="KD90" s="112"/>
      <c r="KE90" s="67"/>
      <c r="KF90" s="65">
        <f t="shared" si="2995"/>
        <v>0</v>
      </c>
      <c r="KG90" s="65"/>
      <c r="KH90" s="66" t="e">
        <f t="shared" si="2996"/>
        <v>#DIV/0!</v>
      </c>
      <c r="KI90" s="112"/>
      <c r="KJ90" s="67"/>
      <c r="KK90" s="65">
        <f t="shared" si="2997"/>
        <v>0</v>
      </c>
      <c r="KL90" s="65"/>
      <c r="KM90" s="66" t="e">
        <f t="shared" si="2998"/>
        <v>#DIV/0!</v>
      </c>
      <c r="KN90" s="112"/>
      <c r="KO90" s="67"/>
      <c r="KP90" s="65">
        <f t="shared" si="2999"/>
        <v>0</v>
      </c>
      <c r="KQ90" s="65"/>
      <c r="KR90" s="66" t="e">
        <f t="shared" si="3000"/>
        <v>#DIV/0!</v>
      </c>
      <c r="KS90" s="112"/>
      <c r="KT90" s="67"/>
      <c r="KU90" s="65">
        <f t="shared" si="3001"/>
        <v>0</v>
      </c>
      <c r="KV90" s="65"/>
      <c r="KW90" s="66" t="e">
        <f t="shared" si="3002"/>
        <v>#DIV/0!</v>
      </c>
      <c r="KX90" s="112"/>
      <c r="KY90" s="67"/>
      <c r="KZ90" s="65">
        <f t="shared" si="3003"/>
        <v>0</v>
      </c>
      <c r="LA90" s="65"/>
      <c r="LB90" s="66" t="e">
        <f t="shared" si="3004"/>
        <v>#DIV/0!</v>
      </c>
      <c r="LC90" s="112"/>
      <c r="LD90" s="67"/>
      <c r="LE90" s="65">
        <f t="shared" si="3005"/>
        <v>0</v>
      </c>
      <c r="LF90" s="65"/>
      <c r="LG90" s="66" t="e">
        <f t="shared" si="3006"/>
        <v>#DIV/0!</v>
      </c>
      <c r="LH90" s="112"/>
      <c r="LI90" s="67"/>
      <c r="LJ90" s="65">
        <f t="shared" si="3007"/>
        <v>0</v>
      </c>
      <c r="LK90" s="65"/>
      <c r="LL90" s="66" t="e">
        <f t="shared" si="3008"/>
        <v>#DIV/0!</v>
      </c>
      <c r="LM90" s="112"/>
      <c r="LN90" s="67"/>
      <c r="LO90" s="65">
        <f t="shared" si="3009"/>
        <v>0</v>
      </c>
      <c r="LP90" s="65"/>
      <c r="LQ90" s="66" t="e">
        <f t="shared" si="3010"/>
        <v>#DIV/0!</v>
      </c>
      <c r="LR90" s="112"/>
      <c r="LS90" s="67"/>
      <c r="LT90" s="65">
        <f t="shared" si="3011"/>
        <v>0</v>
      </c>
      <c r="LU90" s="65"/>
      <c r="LV90" s="66" t="e">
        <f t="shared" si="3012"/>
        <v>#DIV/0!</v>
      </c>
      <c r="LW90" s="112"/>
      <c r="LX90" s="67"/>
      <c r="LY90" s="65">
        <f t="shared" si="3013"/>
        <v>0</v>
      </c>
      <c r="LZ90" s="65"/>
      <c r="MA90" s="66" t="e">
        <f t="shared" si="3014"/>
        <v>#DIV/0!</v>
      </c>
      <c r="MB90" s="112"/>
      <c r="MC90" s="67"/>
      <c r="MD90" s="65">
        <f t="shared" si="3015"/>
        <v>0</v>
      </c>
      <c r="ME90" s="65"/>
      <c r="MF90" s="66" t="e">
        <f t="shared" si="3016"/>
        <v>#DIV/0!</v>
      </c>
      <c r="MG90" s="112"/>
      <c r="MH90" s="67"/>
      <c r="MI90" s="65">
        <f t="shared" si="3017"/>
        <v>0</v>
      </c>
      <c r="MJ90" s="65"/>
      <c r="MK90" s="66" t="e">
        <f t="shared" si="3018"/>
        <v>#DIV/0!</v>
      </c>
      <c r="ML90" s="112"/>
      <c r="MM90" s="67"/>
      <c r="MN90" s="65">
        <f t="shared" si="3019"/>
        <v>0</v>
      </c>
      <c r="MO90" s="65"/>
      <c r="MP90" s="66" t="e">
        <f t="shared" si="3020"/>
        <v>#DIV/0!</v>
      </c>
      <c r="MQ90" s="112"/>
      <c r="MR90" s="67"/>
      <c r="MS90" s="65">
        <f t="shared" si="3021"/>
        <v>0</v>
      </c>
      <c r="MT90" s="65"/>
      <c r="MU90" s="66" t="e">
        <f t="shared" si="3022"/>
        <v>#DIV/0!</v>
      </c>
      <c r="MV90" s="112"/>
      <c r="MW90" s="67"/>
      <c r="MX90" s="65">
        <f t="shared" si="3023"/>
        <v>0</v>
      </c>
      <c r="MY90" s="65"/>
      <c r="MZ90" s="66" t="e">
        <f t="shared" si="3024"/>
        <v>#DIV/0!</v>
      </c>
      <c r="NA90" s="112"/>
      <c r="NB90" s="67"/>
      <c r="NC90" s="65">
        <f t="shared" si="3025"/>
        <v>0</v>
      </c>
      <c r="ND90" s="65"/>
      <c r="NE90" s="66" t="e">
        <f t="shared" si="3026"/>
        <v>#DIV/0!</v>
      </c>
      <c r="NF90" s="112"/>
      <c r="NG90" s="67"/>
      <c r="NH90" s="65">
        <f t="shared" si="3027"/>
        <v>0</v>
      </c>
      <c r="NI90" s="65"/>
      <c r="NJ90" s="66" t="e">
        <f t="shared" si="3028"/>
        <v>#DIV/0!</v>
      </c>
      <c r="NK90" s="112"/>
      <c r="NL90" s="67"/>
      <c r="NM90" s="65">
        <f t="shared" si="3029"/>
        <v>0</v>
      </c>
      <c r="NN90" s="65"/>
      <c r="NO90" s="66" t="e">
        <f t="shared" si="3030"/>
        <v>#DIV/0!</v>
      </c>
      <c r="NP90" s="112"/>
      <c r="NQ90" s="67"/>
      <c r="NR90" s="65">
        <f t="shared" si="3031"/>
        <v>0</v>
      </c>
      <c r="NS90" s="65"/>
      <c r="NT90" s="66" t="e">
        <f t="shared" si="3032"/>
        <v>#DIV/0!</v>
      </c>
      <c r="NU90" s="112"/>
      <c r="NV90" s="67"/>
      <c r="NW90" s="65">
        <f t="shared" si="3033"/>
        <v>0</v>
      </c>
      <c r="NX90" s="65"/>
      <c r="NY90" s="66" t="e">
        <f t="shared" si="3034"/>
        <v>#DIV/0!</v>
      </c>
      <c r="NZ90" s="112"/>
      <c r="OA90" s="67"/>
      <c r="OB90" s="65">
        <f t="shared" si="3035"/>
        <v>0</v>
      </c>
      <c r="OC90" s="65"/>
      <c r="OD90" s="66" t="e">
        <f t="shared" si="3036"/>
        <v>#DIV/0!</v>
      </c>
      <c r="OE90" s="112"/>
      <c r="OF90" s="67"/>
      <c r="OG90" s="65">
        <f t="shared" si="3037"/>
        <v>0</v>
      </c>
      <c r="OH90" s="65"/>
      <c r="OI90" s="66" t="e">
        <f t="shared" si="3038"/>
        <v>#DIV/0!</v>
      </c>
      <c r="OJ90" s="112"/>
      <c r="OK90" s="67"/>
      <c r="OL90" s="65">
        <f t="shared" si="3039"/>
        <v>0</v>
      </c>
      <c r="OM90" s="65"/>
      <c r="ON90" s="66" t="e">
        <f t="shared" si="3040"/>
        <v>#DIV/0!</v>
      </c>
      <c r="OO90" s="112"/>
      <c r="OP90" s="67"/>
      <c r="OQ90" s="65">
        <f t="shared" si="3041"/>
        <v>0</v>
      </c>
      <c r="OR90" s="65"/>
      <c r="OS90" s="66" t="e">
        <f t="shared" si="3042"/>
        <v>#DIV/0!</v>
      </c>
      <c r="OT90" s="112"/>
      <c r="OU90" s="67"/>
      <c r="OV90" s="65">
        <f t="shared" si="3043"/>
        <v>0</v>
      </c>
      <c r="OW90" s="65"/>
      <c r="OX90" s="66" t="e">
        <f t="shared" si="3044"/>
        <v>#DIV/0!</v>
      </c>
      <c r="OY90" s="112"/>
      <c r="OZ90" s="67"/>
      <c r="PA90" s="65">
        <f t="shared" si="3045"/>
        <v>0</v>
      </c>
      <c r="PB90" s="65"/>
      <c r="PC90" s="66" t="e">
        <f t="shared" si="3046"/>
        <v>#DIV/0!</v>
      </c>
      <c r="PD90" s="112"/>
      <c r="PE90" s="67"/>
      <c r="PF90" s="65">
        <f t="shared" si="3047"/>
        <v>0</v>
      </c>
      <c r="PG90" s="65"/>
      <c r="PH90" s="66" t="e">
        <f t="shared" si="3048"/>
        <v>#DIV/0!</v>
      </c>
      <c r="PI90" s="112"/>
      <c r="PJ90" s="67"/>
      <c r="PK90" s="65">
        <f t="shared" si="3049"/>
        <v>0</v>
      </c>
      <c r="PL90" s="65"/>
      <c r="PM90" s="66" t="e">
        <f t="shared" si="3050"/>
        <v>#DIV/0!</v>
      </c>
      <c r="PN90" s="112"/>
      <c r="PO90" s="67"/>
      <c r="PP90" s="65">
        <f t="shared" si="3051"/>
        <v>0</v>
      </c>
      <c r="PQ90" s="65"/>
      <c r="PR90" s="66" t="e">
        <f t="shared" si="3052"/>
        <v>#DIV/0!</v>
      </c>
      <c r="PS90" s="112"/>
      <c r="PT90" s="67"/>
      <c r="PU90" s="65">
        <f t="shared" si="3053"/>
        <v>0</v>
      </c>
      <c r="PV90" s="65"/>
      <c r="PW90" s="66" t="e">
        <f t="shared" si="3054"/>
        <v>#DIV/0!</v>
      </c>
      <c r="PX90" s="112"/>
      <c r="PY90" s="67"/>
      <c r="PZ90" s="65">
        <f t="shared" si="3055"/>
        <v>0</v>
      </c>
      <c r="QA90" s="65"/>
      <c r="QB90" s="66" t="e">
        <f t="shared" si="3056"/>
        <v>#DIV/0!</v>
      </c>
      <c r="QC90" s="112"/>
      <c r="QD90" s="67"/>
      <c r="QE90" s="65">
        <f t="shared" si="3057"/>
        <v>0</v>
      </c>
      <c r="QF90" s="65"/>
      <c r="QG90" s="66" t="e">
        <f t="shared" si="3058"/>
        <v>#DIV/0!</v>
      </c>
      <c r="QH90" s="112"/>
      <c r="QI90" s="67"/>
      <c r="QJ90" s="65">
        <f t="shared" si="3059"/>
        <v>0</v>
      </c>
      <c r="QK90" s="65"/>
      <c r="QL90" s="66" t="e">
        <f t="shared" si="3060"/>
        <v>#DIV/0!</v>
      </c>
      <c r="QM90" s="112"/>
      <c r="QN90" s="67"/>
      <c r="QO90" s="65">
        <f t="shared" si="3061"/>
        <v>0</v>
      </c>
      <c r="QP90" s="65"/>
      <c r="QQ90" s="66" t="e">
        <f t="shared" si="3062"/>
        <v>#DIV/0!</v>
      </c>
      <c r="QR90" s="112"/>
      <c r="QS90" s="67"/>
      <c r="QT90" s="65">
        <f t="shared" si="3063"/>
        <v>0</v>
      </c>
      <c r="QU90" s="65"/>
      <c r="QV90" s="66" t="e">
        <f t="shared" si="3064"/>
        <v>#DIV/0!</v>
      </c>
      <c r="QW90" s="112"/>
      <c r="QX90" s="67"/>
      <c r="QY90" s="65">
        <f t="shared" si="3065"/>
        <v>0</v>
      </c>
      <c r="QZ90" s="65"/>
      <c r="RA90" s="66" t="e">
        <f t="shared" si="3066"/>
        <v>#DIV/0!</v>
      </c>
      <c r="RB90" s="112"/>
      <c r="RC90" s="67"/>
      <c r="RD90" s="65">
        <f t="shared" si="3067"/>
        <v>0</v>
      </c>
      <c r="RE90" s="65"/>
      <c r="RF90" s="66" t="e">
        <f t="shared" si="3068"/>
        <v>#DIV/0!</v>
      </c>
      <c r="RG90" s="112"/>
      <c r="RH90" s="67"/>
      <c r="RI90" s="65">
        <f t="shared" si="3069"/>
        <v>0</v>
      </c>
      <c r="RJ90" s="65"/>
      <c r="RK90" s="66" t="e">
        <f t="shared" si="3070"/>
        <v>#DIV/0!</v>
      </c>
      <c r="RL90" s="112"/>
      <c r="RM90" s="67"/>
      <c r="RN90" s="65">
        <f t="shared" si="3071"/>
        <v>0</v>
      </c>
      <c r="RO90" s="65"/>
      <c r="RP90" s="66" t="e">
        <f t="shared" si="3072"/>
        <v>#DIV/0!</v>
      </c>
      <c r="RQ90" s="112"/>
      <c r="RR90" s="67"/>
      <c r="RS90" s="65">
        <f t="shared" si="3073"/>
        <v>0</v>
      </c>
      <c r="RT90" s="65"/>
      <c r="RU90" s="66" t="e">
        <f t="shared" si="3074"/>
        <v>#DIV/0!</v>
      </c>
      <c r="RV90" s="112"/>
      <c r="RW90" s="67"/>
      <c r="RX90" s="65">
        <f t="shared" si="3075"/>
        <v>0</v>
      </c>
      <c r="RY90" s="65"/>
      <c r="RZ90" s="66" t="e">
        <f t="shared" si="3076"/>
        <v>#DIV/0!</v>
      </c>
      <c r="SA90" s="112"/>
      <c r="SB90" s="67"/>
      <c r="SC90" s="65">
        <f t="shared" si="3077"/>
        <v>0</v>
      </c>
      <c r="SD90" s="65"/>
      <c r="SE90" s="66" t="e">
        <f t="shared" si="3078"/>
        <v>#DIV/0!</v>
      </c>
      <c r="SF90" s="112"/>
      <c r="SG90" s="67"/>
      <c r="SH90" s="65">
        <f t="shared" si="3079"/>
        <v>0</v>
      </c>
      <c r="SI90" s="65"/>
      <c r="SJ90" s="66" t="e">
        <f t="shared" si="3080"/>
        <v>#DIV/0!</v>
      </c>
      <c r="SK90" s="112"/>
      <c r="SL90" s="67"/>
      <c r="SM90" s="65">
        <f t="shared" si="3081"/>
        <v>0</v>
      </c>
      <c r="SN90" s="65"/>
      <c r="SO90" s="66" t="e">
        <f t="shared" si="3082"/>
        <v>#DIV/0!</v>
      </c>
      <c r="SP90" s="112"/>
      <c r="SQ90" s="67"/>
      <c r="SR90" s="65">
        <f t="shared" si="3083"/>
        <v>0</v>
      </c>
      <c r="SS90" s="65"/>
      <c r="ST90" s="66" t="e">
        <f t="shared" si="3084"/>
        <v>#DIV/0!</v>
      </c>
      <c r="SU90" s="53"/>
      <c r="SV90" s="126"/>
      <c r="SW90" s="121">
        <f t="shared" si="3101"/>
        <v>0.7142857142857143</v>
      </c>
      <c r="SX90" s="121">
        <f t="shared" si="3085"/>
        <v>3.5714285714285712</v>
      </c>
      <c r="SY90" s="121"/>
      <c r="SZ90" s="66">
        <f t="shared" si="3102"/>
        <v>4.2857142857142856</v>
      </c>
      <c r="TA90" s="53"/>
      <c r="TB90" s="126"/>
      <c r="TC90" s="121">
        <f t="shared" si="3103"/>
        <v>0.75</v>
      </c>
      <c r="TD90" s="121">
        <f t="shared" si="3086"/>
        <v>3</v>
      </c>
      <c r="TE90" s="121"/>
      <c r="TF90" s="66">
        <f t="shared" si="3104"/>
        <v>3</v>
      </c>
      <c r="TG90" s="53"/>
      <c r="TH90" s="126"/>
      <c r="TI90" s="121" t="e">
        <f t="shared" si="3105"/>
        <v>#DIV/0!</v>
      </c>
      <c r="TJ90" s="121" t="e">
        <f t="shared" si="3087"/>
        <v>#DIV/0!</v>
      </c>
      <c r="TK90" s="121"/>
      <c r="TL90" s="66" t="e">
        <f t="shared" si="3106"/>
        <v>#DIV/0!</v>
      </c>
      <c r="TM90" s="53"/>
      <c r="TN90" s="126"/>
      <c r="TO90" s="121">
        <f t="shared" si="3107"/>
        <v>0.7142857142857143</v>
      </c>
      <c r="TP90" s="121">
        <f t="shared" si="3088"/>
        <v>2.8571428571428572</v>
      </c>
      <c r="TQ90" s="121"/>
      <c r="TR90" s="66">
        <f t="shared" si="3108"/>
        <v>3.0000000000000004</v>
      </c>
      <c r="TS90" s="53"/>
      <c r="TT90" s="126"/>
      <c r="TU90" s="121" t="e">
        <f t="shared" si="3109"/>
        <v>#DIV/0!</v>
      </c>
      <c r="TV90" s="121" t="e">
        <f t="shared" si="3089"/>
        <v>#DIV/0!</v>
      </c>
      <c r="TW90" s="121"/>
      <c r="TX90" s="66" t="e">
        <f t="shared" si="3110"/>
        <v>#DIV/0!</v>
      </c>
      <c r="TY90" s="53"/>
      <c r="TZ90" s="126"/>
      <c r="UA90" s="121">
        <f t="shared" si="3111"/>
        <v>0.76271186440677963</v>
      </c>
      <c r="UB90" s="121">
        <f t="shared" si="3090"/>
        <v>3.0508474576271185</v>
      </c>
      <c r="UC90" s="121"/>
      <c r="UD90" s="66">
        <f t="shared" si="3112"/>
        <v>3</v>
      </c>
      <c r="UE90" s="53"/>
      <c r="UF90" s="126"/>
      <c r="UG90" s="121">
        <f t="shared" si="3113"/>
        <v>0.72916666666666674</v>
      </c>
      <c r="UH90" s="121">
        <f t="shared" si="3091"/>
        <v>2.916666666666667</v>
      </c>
      <c r="UI90" s="121"/>
      <c r="UJ90" s="66">
        <f t="shared" si="3114"/>
        <v>3.5</v>
      </c>
      <c r="UK90" s="53"/>
      <c r="UL90" s="126"/>
      <c r="UM90" s="121" t="e">
        <f t="shared" si="3115"/>
        <v>#DIV/0!</v>
      </c>
      <c r="UN90" s="121" t="e">
        <f t="shared" si="3092"/>
        <v>#DIV/0!</v>
      </c>
      <c r="UO90" s="121"/>
      <c r="UP90" s="66" t="e">
        <f t="shared" si="3116"/>
        <v>#DIV/0!</v>
      </c>
      <c r="UQ90" s="53"/>
      <c r="UR90" s="126"/>
      <c r="US90" s="121" t="e">
        <f t="shared" si="3117"/>
        <v>#DIV/0!</v>
      </c>
      <c r="UT90" s="121" t="e">
        <f t="shared" si="3093"/>
        <v>#DIV/0!</v>
      </c>
      <c r="UU90" s="121"/>
      <c r="UV90" s="66" t="e">
        <f t="shared" si="3118"/>
        <v>#DIV/0!</v>
      </c>
      <c r="UW90" s="53"/>
      <c r="UX90" s="126"/>
      <c r="UY90" s="121">
        <f t="shared" si="3119"/>
        <v>0.69860279441117767</v>
      </c>
      <c r="UZ90" s="121">
        <f t="shared" si="3094"/>
        <v>2.7944111776447107</v>
      </c>
      <c r="VA90" s="121"/>
      <c r="VB90" s="66">
        <f t="shared" si="3120"/>
        <v>2.8000000000000003</v>
      </c>
      <c r="VC90" s="53"/>
      <c r="VD90" s="126"/>
      <c r="VE90" s="121" t="e">
        <f t="shared" si="3121"/>
        <v>#DIV/0!</v>
      </c>
      <c r="VF90" s="121" t="e">
        <f t="shared" si="3095"/>
        <v>#DIV/0!</v>
      </c>
      <c r="VG90" s="121"/>
      <c r="VH90" s="66" t="e">
        <f t="shared" si="3122"/>
        <v>#DIV/0!</v>
      </c>
      <c r="VI90" s="53"/>
      <c r="VJ90" s="126"/>
      <c r="VK90" s="121" t="e">
        <f t="shared" si="3123"/>
        <v>#DIV/0!</v>
      </c>
      <c r="VL90" s="121" t="e">
        <f t="shared" si="3096"/>
        <v>#DIV/0!</v>
      </c>
      <c r="VM90" s="121"/>
      <c r="VN90" s="66" t="e">
        <f t="shared" si="3124"/>
        <v>#DIV/0!</v>
      </c>
      <c r="VO90" s="53"/>
    </row>
    <row r="91" spans="2:587" x14ac:dyDescent="0.2">
      <c r="C91" s="97" t="s">
        <v>227</v>
      </c>
      <c r="D91" s="7"/>
      <c r="E91" s="2"/>
      <c r="F91" s="8"/>
      <c r="G91" s="53"/>
      <c r="H91" s="126"/>
      <c r="I91" s="121">
        <f t="shared" si="2889"/>
        <v>0</v>
      </c>
      <c r="J91" s="121">
        <f t="shared" si="2889"/>
        <v>0</v>
      </c>
      <c r="K91" s="121"/>
      <c r="L91" s="66">
        <f t="shared" si="3097"/>
        <v>0</v>
      </c>
      <c r="M91" s="53"/>
      <c r="N91" s="126"/>
      <c r="O91" s="121">
        <f t="shared" si="2890"/>
        <v>0</v>
      </c>
      <c r="P91" s="121">
        <f t="shared" si="2890"/>
        <v>0</v>
      </c>
      <c r="Q91" s="121"/>
      <c r="R91" s="66">
        <f t="shared" si="3098"/>
        <v>0</v>
      </c>
      <c r="S91" s="53"/>
      <c r="T91" s="112"/>
      <c r="U91" s="67"/>
      <c r="V91" s="65">
        <f t="shared" si="3358"/>
        <v>0</v>
      </c>
      <c r="W91" s="65"/>
      <c r="X91" s="66">
        <f t="shared" si="3359"/>
        <v>0</v>
      </c>
      <c r="Y91" s="112"/>
      <c r="Z91" s="67"/>
      <c r="AA91" s="65">
        <f t="shared" si="3360"/>
        <v>0</v>
      </c>
      <c r="AB91" s="65"/>
      <c r="AC91" s="66">
        <f t="shared" si="3100"/>
        <v>0</v>
      </c>
      <c r="AD91" s="112"/>
      <c r="AE91" s="67"/>
      <c r="AF91" s="65">
        <f t="shared" si="3361"/>
        <v>0</v>
      </c>
      <c r="AG91" s="65"/>
      <c r="AH91" s="66">
        <f t="shared" si="2892"/>
        <v>0</v>
      </c>
      <c r="AI91" s="112"/>
      <c r="AJ91" s="67"/>
      <c r="AK91" s="65">
        <f t="shared" si="2893"/>
        <v>0</v>
      </c>
      <c r="AL91" s="65"/>
      <c r="AM91" s="66">
        <f t="shared" si="2894"/>
        <v>0</v>
      </c>
      <c r="AN91" s="112"/>
      <c r="AO91" s="67"/>
      <c r="AP91" s="65">
        <f t="shared" si="2895"/>
        <v>0</v>
      </c>
      <c r="AQ91" s="65"/>
      <c r="AR91" s="66">
        <f t="shared" si="2896"/>
        <v>0</v>
      </c>
      <c r="AS91" s="112"/>
      <c r="AT91" s="67"/>
      <c r="AU91" s="65">
        <f t="shared" si="2897"/>
        <v>0</v>
      </c>
      <c r="AV91" s="65"/>
      <c r="AW91" s="66">
        <f t="shared" si="2898"/>
        <v>0</v>
      </c>
      <c r="AX91" s="112"/>
      <c r="AY91" s="67"/>
      <c r="AZ91" s="65">
        <f t="shared" si="2899"/>
        <v>0</v>
      </c>
      <c r="BA91" s="65"/>
      <c r="BB91" s="66">
        <f t="shared" si="2900"/>
        <v>0</v>
      </c>
      <c r="BC91" s="112"/>
      <c r="BD91" s="67"/>
      <c r="BE91" s="65">
        <f t="shared" si="2901"/>
        <v>0</v>
      </c>
      <c r="BF91" s="65"/>
      <c r="BG91" s="66" t="e">
        <f t="shared" si="2902"/>
        <v>#DIV/0!</v>
      </c>
      <c r="BH91" s="112"/>
      <c r="BI91" s="67"/>
      <c r="BJ91" s="65">
        <f t="shared" si="2903"/>
        <v>0</v>
      </c>
      <c r="BK91" s="65"/>
      <c r="BL91" s="66" t="e">
        <f t="shared" si="2904"/>
        <v>#DIV/0!</v>
      </c>
      <c r="BM91" s="112"/>
      <c r="BN91" s="67"/>
      <c r="BO91" s="65">
        <f t="shared" si="2905"/>
        <v>0</v>
      </c>
      <c r="BP91" s="65"/>
      <c r="BQ91" s="66" t="e">
        <f t="shared" si="2906"/>
        <v>#DIV/0!</v>
      </c>
      <c r="BR91" s="112"/>
      <c r="BS91" s="67"/>
      <c r="BT91" s="65">
        <f t="shared" si="2907"/>
        <v>0</v>
      </c>
      <c r="BU91" s="65"/>
      <c r="BV91" s="66" t="e">
        <f t="shared" si="2908"/>
        <v>#DIV/0!</v>
      </c>
      <c r="BW91" s="112"/>
      <c r="BX91" s="67"/>
      <c r="BY91" s="65">
        <f t="shared" si="2909"/>
        <v>0</v>
      </c>
      <c r="BZ91" s="65"/>
      <c r="CA91" s="66" t="e">
        <f t="shared" si="2910"/>
        <v>#DIV/0!</v>
      </c>
      <c r="CB91" s="112"/>
      <c r="CC91" s="67"/>
      <c r="CD91" s="65">
        <f t="shared" si="2911"/>
        <v>0</v>
      </c>
      <c r="CE91" s="65"/>
      <c r="CF91" s="66" t="e">
        <f t="shared" si="2912"/>
        <v>#DIV/0!</v>
      </c>
      <c r="CG91" s="112"/>
      <c r="CH91" s="67"/>
      <c r="CI91" s="65">
        <f t="shared" si="2913"/>
        <v>0</v>
      </c>
      <c r="CJ91" s="65"/>
      <c r="CK91" s="66" t="e">
        <f t="shared" si="2914"/>
        <v>#DIV/0!</v>
      </c>
      <c r="CL91" s="112"/>
      <c r="CM91" s="67"/>
      <c r="CN91" s="65">
        <f t="shared" si="2915"/>
        <v>0</v>
      </c>
      <c r="CO91" s="65"/>
      <c r="CP91" s="66" t="e">
        <f t="shared" si="2916"/>
        <v>#DIV/0!</v>
      </c>
      <c r="CQ91" s="112"/>
      <c r="CR91" s="67"/>
      <c r="CS91" s="65">
        <f t="shared" si="2917"/>
        <v>0</v>
      </c>
      <c r="CT91" s="65"/>
      <c r="CU91" s="66" t="e">
        <f t="shared" si="2918"/>
        <v>#DIV/0!</v>
      </c>
      <c r="CV91" s="112"/>
      <c r="CW91" s="67"/>
      <c r="CX91" s="65">
        <f t="shared" si="2919"/>
        <v>0</v>
      </c>
      <c r="CY91" s="65"/>
      <c r="CZ91" s="66" t="e">
        <f t="shared" si="2920"/>
        <v>#DIV/0!</v>
      </c>
      <c r="DA91" s="112"/>
      <c r="DB91" s="67"/>
      <c r="DC91" s="65">
        <f t="shared" si="2921"/>
        <v>0</v>
      </c>
      <c r="DD91" s="65"/>
      <c r="DE91" s="66" t="e">
        <f t="shared" si="2922"/>
        <v>#DIV/0!</v>
      </c>
      <c r="DF91" s="112"/>
      <c r="DG91" s="67"/>
      <c r="DH91" s="65">
        <f t="shared" si="2923"/>
        <v>0</v>
      </c>
      <c r="DI91" s="65"/>
      <c r="DJ91" s="66" t="e">
        <f t="shared" si="2924"/>
        <v>#DIV/0!</v>
      </c>
      <c r="DK91" s="112"/>
      <c r="DL91" s="67"/>
      <c r="DM91" s="65">
        <f t="shared" si="2925"/>
        <v>0</v>
      </c>
      <c r="DN91" s="65"/>
      <c r="DO91" s="66" t="e">
        <f t="shared" si="2926"/>
        <v>#DIV/0!</v>
      </c>
      <c r="DP91" s="112"/>
      <c r="DQ91" s="67"/>
      <c r="DR91" s="65">
        <f t="shared" si="2927"/>
        <v>0</v>
      </c>
      <c r="DS91" s="65"/>
      <c r="DT91" s="66" t="e">
        <f t="shared" si="2928"/>
        <v>#DIV/0!</v>
      </c>
      <c r="DU91" s="112"/>
      <c r="DV91" s="67"/>
      <c r="DW91" s="65">
        <f t="shared" si="2929"/>
        <v>0</v>
      </c>
      <c r="DX91" s="65"/>
      <c r="DY91" s="66" t="e">
        <f t="shared" si="2930"/>
        <v>#DIV/0!</v>
      </c>
      <c r="DZ91" s="112"/>
      <c r="EA91" s="67"/>
      <c r="EB91" s="65">
        <f t="shared" si="2931"/>
        <v>0</v>
      </c>
      <c r="EC91" s="65"/>
      <c r="ED91" s="66" t="e">
        <f t="shared" si="2932"/>
        <v>#DIV/0!</v>
      </c>
      <c r="EE91" s="112"/>
      <c r="EF91" s="67"/>
      <c r="EG91" s="65">
        <f t="shared" si="2933"/>
        <v>0</v>
      </c>
      <c r="EH91" s="65"/>
      <c r="EI91" s="66" t="e">
        <f t="shared" si="2934"/>
        <v>#DIV/0!</v>
      </c>
      <c r="EJ91" s="112"/>
      <c r="EK91" s="67"/>
      <c r="EL91" s="65">
        <f t="shared" si="2935"/>
        <v>0</v>
      </c>
      <c r="EM91" s="65"/>
      <c r="EN91" s="66" t="e">
        <f t="shared" si="2936"/>
        <v>#DIV/0!</v>
      </c>
      <c r="EO91" s="112"/>
      <c r="EP91" s="67"/>
      <c r="EQ91" s="65">
        <f t="shared" si="2937"/>
        <v>0</v>
      </c>
      <c r="ER91" s="65"/>
      <c r="ES91" s="66" t="e">
        <f t="shared" si="2938"/>
        <v>#DIV/0!</v>
      </c>
      <c r="ET91" s="112"/>
      <c r="EU91" s="67"/>
      <c r="EV91" s="65">
        <f t="shared" si="2939"/>
        <v>0</v>
      </c>
      <c r="EW91" s="65"/>
      <c r="EX91" s="66" t="e">
        <f t="shared" si="2940"/>
        <v>#DIV/0!</v>
      </c>
      <c r="EY91" s="112"/>
      <c r="EZ91" s="67"/>
      <c r="FA91" s="65">
        <f t="shared" si="2941"/>
        <v>0</v>
      </c>
      <c r="FB91" s="65"/>
      <c r="FC91" s="66" t="e">
        <f t="shared" si="2942"/>
        <v>#DIV/0!</v>
      </c>
      <c r="FD91" s="112"/>
      <c r="FE91" s="67"/>
      <c r="FF91" s="65">
        <f t="shared" si="2943"/>
        <v>0</v>
      </c>
      <c r="FG91" s="65"/>
      <c r="FH91" s="66" t="e">
        <f t="shared" si="2944"/>
        <v>#DIV/0!</v>
      </c>
      <c r="FI91" s="112"/>
      <c r="FJ91" s="67"/>
      <c r="FK91" s="65">
        <f t="shared" si="2945"/>
        <v>0</v>
      </c>
      <c r="FL91" s="65"/>
      <c r="FM91" s="66" t="e">
        <f t="shared" si="2946"/>
        <v>#DIV/0!</v>
      </c>
      <c r="FN91" s="112"/>
      <c r="FO91" s="67"/>
      <c r="FP91" s="65">
        <f t="shared" si="2947"/>
        <v>0</v>
      </c>
      <c r="FQ91" s="65"/>
      <c r="FR91" s="66" t="e">
        <f t="shared" si="2948"/>
        <v>#DIV/0!</v>
      </c>
      <c r="FS91" s="112"/>
      <c r="FT91" s="67"/>
      <c r="FU91" s="65">
        <f t="shared" si="2949"/>
        <v>0</v>
      </c>
      <c r="FV91" s="65"/>
      <c r="FW91" s="66" t="e">
        <f t="shared" si="2950"/>
        <v>#DIV/0!</v>
      </c>
      <c r="FX91" s="112"/>
      <c r="FY91" s="67"/>
      <c r="FZ91" s="65">
        <f t="shared" si="2951"/>
        <v>0</v>
      </c>
      <c r="GA91" s="65"/>
      <c r="GB91" s="66" t="e">
        <f t="shared" si="2952"/>
        <v>#DIV/0!</v>
      </c>
      <c r="GC91" s="112"/>
      <c r="GD91" s="67"/>
      <c r="GE91" s="65">
        <f t="shared" si="2953"/>
        <v>0</v>
      </c>
      <c r="GF91" s="65"/>
      <c r="GG91" s="66" t="e">
        <f t="shared" si="2954"/>
        <v>#DIV/0!</v>
      </c>
      <c r="GH91" s="112"/>
      <c r="GI91" s="67"/>
      <c r="GJ91" s="65">
        <f t="shared" si="2955"/>
        <v>0</v>
      </c>
      <c r="GK91" s="65"/>
      <c r="GL91" s="66" t="e">
        <f t="shared" si="2956"/>
        <v>#DIV/0!</v>
      </c>
      <c r="GM91" s="112"/>
      <c r="GN91" s="67"/>
      <c r="GO91" s="65">
        <f t="shared" si="2957"/>
        <v>0</v>
      </c>
      <c r="GP91" s="65"/>
      <c r="GQ91" s="66" t="e">
        <f t="shared" si="2958"/>
        <v>#DIV/0!</v>
      </c>
      <c r="GR91" s="112"/>
      <c r="GS91" s="67"/>
      <c r="GT91" s="65">
        <f t="shared" si="2959"/>
        <v>0</v>
      </c>
      <c r="GU91" s="65"/>
      <c r="GV91" s="66" t="e">
        <f t="shared" si="2960"/>
        <v>#DIV/0!</v>
      </c>
      <c r="GW91" s="112"/>
      <c r="GX91" s="67"/>
      <c r="GY91" s="65">
        <f t="shared" si="2961"/>
        <v>0</v>
      </c>
      <c r="GZ91" s="65"/>
      <c r="HA91" s="66" t="e">
        <f t="shared" si="2962"/>
        <v>#DIV/0!</v>
      </c>
      <c r="HB91" s="112"/>
      <c r="HC91" s="67"/>
      <c r="HD91" s="65">
        <f t="shared" si="2963"/>
        <v>0</v>
      </c>
      <c r="HE91" s="65"/>
      <c r="HF91" s="66" t="e">
        <f t="shared" si="2964"/>
        <v>#DIV/0!</v>
      </c>
      <c r="HG91" s="112"/>
      <c r="HH91" s="67"/>
      <c r="HI91" s="65">
        <f t="shared" si="2965"/>
        <v>0</v>
      </c>
      <c r="HJ91" s="65"/>
      <c r="HK91" s="66" t="e">
        <f t="shared" si="2966"/>
        <v>#DIV/0!</v>
      </c>
      <c r="HL91" s="112"/>
      <c r="HM91" s="67"/>
      <c r="HN91" s="65">
        <f t="shared" si="2967"/>
        <v>0</v>
      </c>
      <c r="HO91" s="65"/>
      <c r="HP91" s="66" t="e">
        <f t="shared" si="2968"/>
        <v>#DIV/0!</v>
      </c>
      <c r="HQ91" s="112"/>
      <c r="HR91" s="67"/>
      <c r="HS91" s="65">
        <f t="shared" si="2969"/>
        <v>0</v>
      </c>
      <c r="HT91" s="65"/>
      <c r="HU91" s="66" t="e">
        <f t="shared" si="2970"/>
        <v>#DIV/0!</v>
      </c>
      <c r="HV91" s="112"/>
      <c r="HW91" s="67"/>
      <c r="HX91" s="65">
        <f t="shared" si="2971"/>
        <v>0</v>
      </c>
      <c r="HY91" s="65"/>
      <c r="HZ91" s="66" t="e">
        <f t="shared" si="2972"/>
        <v>#DIV/0!</v>
      </c>
      <c r="IA91" s="112"/>
      <c r="IB91" s="67"/>
      <c r="IC91" s="65">
        <f t="shared" si="2973"/>
        <v>0</v>
      </c>
      <c r="ID91" s="65"/>
      <c r="IE91" s="66" t="e">
        <f t="shared" si="2974"/>
        <v>#DIV/0!</v>
      </c>
      <c r="IF91" s="112"/>
      <c r="IG91" s="67"/>
      <c r="IH91" s="65">
        <f t="shared" si="2975"/>
        <v>0</v>
      </c>
      <c r="II91" s="65"/>
      <c r="IJ91" s="66" t="e">
        <f t="shared" si="2976"/>
        <v>#DIV/0!</v>
      </c>
      <c r="IK91" s="112"/>
      <c r="IL91" s="67"/>
      <c r="IM91" s="65">
        <f t="shared" si="2977"/>
        <v>0</v>
      </c>
      <c r="IN91" s="65"/>
      <c r="IO91" s="66" t="e">
        <f t="shared" si="2978"/>
        <v>#DIV/0!</v>
      </c>
      <c r="IP91" s="112"/>
      <c r="IQ91" s="67"/>
      <c r="IR91" s="65">
        <f t="shared" si="2979"/>
        <v>0</v>
      </c>
      <c r="IS91" s="65"/>
      <c r="IT91" s="66" t="e">
        <f t="shared" si="2980"/>
        <v>#DIV/0!</v>
      </c>
      <c r="IU91" s="112"/>
      <c r="IV91" s="67"/>
      <c r="IW91" s="65">
        <f t="shared" si="2981"/>
        <v>0</v>
      </c>
      <c r="IX91" s="65"/>
      <c r="IY91" s="66" t="e">
        <f t="shared" si="2982"/>
        <v>#DIV/0!</v>
      </c>
      <c r="IZ91" s="112"/>
      <c r="JA91" s="67"/>
      <c r="JB91" s="65">
        <f t="shared" si="2983"/>
        <v>0</v>
      </c>
      <c r="JC91" s="65"/>
      <c r="JD91" s="66" t="e">
        <f t="shared" si="2984"/>
        <v>#DIV/0!</v>
      </c>
      <c r="JE91" s="112"/>
      <c r="JF91" s="67"/>
      <c r="JG91" s="65">
        <f t="shared" si="2985"/>
        <v>0</v>
      </c>
      <c r="JH91" s="65"/>
      <c r="JI91" s="66" t="e">
        <f t="shared" si="2986"/>
        <v>#DIV/0!</v>
      </c>
      <c r="JJ91" s="112"/>
      <c r="JK91" s="67"/>
      <c r="JL91" s="65">
        <f t="shared" si="2987"/>
        <v>0</v>
      </c>
      <c r="JM91" s="65"/>
      <c r="JN91" s="66" t="e">
        <f t="shared" si="2988"/>
        <v>#DIV/0!</v>
      </c>
      <c r="JO91" s="112"/>
      <c r="JP91" s="67"/>
      <c r="JQ91" s="65">
        <f t="shared" si="2989"/>
        <v>0</v>
      </c>
      <c r="JR91" s="65"/>
      <c r="JS91" s="66" t="e">
        <f t="shared" si="2990"/>
        <v>#DIV/0!</v>
      </c>
      <c r="JT91" s="112"/>
      <c r="JU91" s="67"/>
      <c r="JV91" s="65">
        <f t="shared" si="2991"/>
        <v>0</v>
      </c>
      <c r="JW91" s="65"/>
      <c r="JX91" s="66" t="e">
        <f t="shared" si="2992"/>
        <v>#DIV/0!</v>
      </c>
      <c r="JY91" s="112"/>
      <c r="JZ91" s="67"/>
      <c r="KA91" s="65">
        <f t="shared" si="2993"/>
        <v>0</v>
      </c>
      <c r="KB91" s="65"/>
      <c r="KC91" s="66" t="e">
        <f t="shared" si="2994"/>
        <v>#DIV/0!</v>
      </c>
      <c r="KD91" s="112"/>
      <c r="KE91" s="67"/>
      <c r="KF91" s="65">
        <f t="shared" si="2995"/>
        <v>0</v>
      </c>
      <c r="KG91" s="65"/>
      <c r="KH91" s="66" t="e">
        <f t="shared" si="2996"/>
        <v>#DIV/0!</v>
      </c>
      <c r="KI91" s="112"/>
      <c r="KJ91" s="67"/>
      <c r="KK91" s="65">
        <f t="shared" si="2997"/>
        <v>0</v>
      </c>
      <c r="KL91" s="65"/>
      <c r="KM91" s="66" t="e">
        <f t="shared" si="2998"/>
        <v>#DIV/0!</v>
      </c>
      <c r="KN91" s="112"/>
      <c r="KO91" s="67"/>
      <c r="KP91" s="65">
        <f t="shared" si="2999"/>
        <v>0</v>
      </c>
      <c r="KQ91" s="65"/>
      <c r="KR91" s="66" t="e">
        <f t="shared" si="3000"/>
        <v>#DIV/0!</v>
      </c>
      <c r="KS91" s="112"/>
      <c r="KT91" s="67"/>
      <c r="KU91" s="65">
        <f t="shared" si="3001"/>
        <v>0</v>
      </c>
      <c r="KV91" s="65"/>
      <c r="KW91" s="66" t="e">
        <f t="shared" si="3002"/>
        <v>#DIV/0!</v>
      </c>
      <c r="KX91" s="112"/>
      <c r="KY91" s="67"/>
      <c r="KZ91" s="65">
        <f t="shared" si="3003"/>
        <v>0</v>
      </c>
      <c r="LA91" s="65"/>
      <c r="LB91" s="66" t="e">
        <f t="shared" si="3004"/>
        <v>#DIV/0!</v>
      </c>
      <c r="LC91" s="112"/>
      <c r="LD91" s="67"/>
      <c r="LE91" s="65">
        <f t="shared" si="3005"/>
        <v>0</v>
      </c>
      <c r="LF91" s="65"/>
      <c r="LG91" s="66" t="e">
        <f t="shared" si="3006"/>
        <v>#DIV/0!</v>
      </c>
      <c r="LH91" s="112"/>
      <c r="LI91" s="67"/>
      <c r="LJ91" s="65">
        <f t="shared" si="3007"/>
        <v>0</v>
      </c>
      <c r="LK91" s="65"/>
      <c r="LL91" s="66" t="e">
        <f t="shared" si="3008"/>
        <v>#DIV/0!</v>
      </c>
      <c r="LM91" s="112"/>
      <c r="LN91" s="67"/>
      <c r="LO91" s="65">
        <f t="shared" si="3009"/>
        <v>0</v>
      </c>
      <c r="LP91" s="65"/>
      <c r="LQ91" s="66" t="e">
        <f t="shared" si="3010"/>
        <v>#DIV/0!</v>
      </c>
      <c r="LR91" s="112"/>
      <c r="LS91" s="67"/>
      <c r="LT91" s="65">
        <f t="shared" si="3011"/>
        <v>0</v>
      </c>
      <c r="LU91" s="65"/>
      <c r="LV91" s="66" t="e">
        <f t="shared" si="3012"/>
        <v>#DIV/0!</v>
      </c>
      <c r="LW91" s="112"/>
      <c r="LX91" s="67"/>
      <c r="LY91" s="65">
        <f t="shared" si="3013"/>
        <v>0</v>
      </c>
      <c r="LZ91" s="65"/>
      <c r="MA91" s="66" t="e">
        <f t="shared" si="3014"/>
        <v>#DIV/0!</v>
      </c>
      <c r="MB91" s="112"/>
      <c r="MC91" s="67"/>
      <c r="MD91" s="65">
        <f t="shared" si="3015"/>
        <v>0</v>
      </c>
      <c r="ME91" s="65"/>
      <c r="MF91" s="66" t="e">
        <f t="shared" si="3016"/>
        <v>#DIV/0!</v>
      </c>
      <c r="MG91" s="112"/>
      <c r="MH91" s="67"/>
      <c r="MI91" s="65">
        <f t="shared" si="3017"/>
        <v>0</v>
      </c>
      <c r="MJ91" s="65"/>
      <c r="MK91" s="66" t="e">
        <f t="shared" si="3018"/>
        <v>#DIV/0!</v>
      </c>
      <c r="ML91" s="112"/>
      <c r="MM91" s="67"/>
      <c r="MN91" s="65">
        <f t="shared" si="3019"/>
        <v>0</v>
      </c>
      <c r="MO91" s="65"/>
      <c r="MP91" s="66" t="e">
        <f t="shared" si="3020"/>
        <v>#DIV/0!</v>
      </c>
      <c r="MQ91" s="112"/>
      <c r="MR91" s="67"/>
      <c r="MS91" s="65">
        <f t="shared" si="3021"/>
        <v>0</v>
      </c>
      <c r="MT91" s="65"/>
      <c r="MU91" s="66" t="e">
        <f t="shared" si="3022"/>
        <v>#DIV/0!</v>
      </c>
      <c r="MV91" s="112"/>
      <c r="MW91" s="67"/>
      <c r="MX91" s="65">
        <f t="shared" si="3023"/>
        <v>0</v>
      </c>
      <c r="MY91" s="65"/>
      <c r="MZ91" s="66" t="e">
        <f t="shared" si="3024"/>
        <v>#DIV/0!</v>
      </c>
      <c r="NA91" s="112"/>
      <c r="NB91" s="67"/>
      <c r="NC91" s="65">
        <f t="shared" si="3025"/>
        <v>0</v>
      </c>
      <c r="ND91" s="65"/>
      <c r="NE91" s="66" t="e">
        <f t="shared" si="3026"/>
        <v>#DIV/0!</v>
      </c>
      <c r="NF91" s="112"/>
      <c r="NG91" s="67"/>
      <c r="NH91" s="65">
        <f t="shared" si="3027"/>
        <v>0</v>
      </c>
      <c r="NI91" s="65"/>
      <c r="NJ91" s="66" t="e">
        <f t="shared" si="3028"/>
        <v>#DIV/0!</v>
      </c>
      <c r="NK91" s="112"/>
      <c r="NL91" s="67"/>
      <c r="NM91" s="65">
        <f t="shared" si="3029"/>
        <v>0</v>
      </c>
      <c r="NN91" s="65"/>
      <c r="NO91" s="66" t="e">
        <f t="shared" si="3030"/>
        <v>#DIV/0!</v>
      </c>
      <c r="NP91" s="112"/>
      <c r="NQ91" s="67"/>
      <c r="NR91" s="65">
        <f t="shared" si="3031"/>
        <v>0</v>
      </c>
      <c r="NS91" s="65"/>
      <c r="NT91" s="66" t="e">
        <f t="shared" si="3032"/>
        <v>#DIV/0!</v>
      </c>
      <c r="NU91" s="112"/>
      <c r="NV91" s="67"/>
      <c r="NW91" s="65">
        <f t="shared" si="3033"/>
        <v>0</v>
      </c>
      <c r="NX91" s="65"/>
      <c r="NY91" s="66" t="e">
        <f t="shared" si="3034"/>
        <v>#DIV/0!</v>
      </c>
      <c r="NZ91" s="112"/>
      <c r="OA91" s="67"/>
      <c r="OB91" s="65">
        <f t="shared" si="3035"/>
        <v>0</v>
      </c>
      <c r="OC91" s="65"/>
      <c r="OD91" s="66" t="e">
        <f t="shared" si="3036"/>
        <v>#DIV/0!</v>
      </c>
      <c r="OE91" s="112"/>
      <c r="OF91" s="67"/>
      <c r="OG91" s="65">
        <f t="shared" si="3037"/>
        <v>0</v>
      </c>
      <c r="OH91" s="65"/>
      <c r="OI91" s="66" t="e">
        <f t="shared" si="3038"/>
        <v>#DIV/0!</v>
      </c>
      <c r="OJ91" s="112"/>
      <c r="OK91" s="67"/>
      <c r="OL91" s="65">
        <f t="shared" si="3039"/>
        <v>0</v>
      </c>
      <c r="OM91" s="65"/>
      <c r="ON91" s="66" t="e">
        <f t="shared" si="3040"/>
        <v>#DIV/0!</v>
      </c>
      <c r="OO91" s="112"/>
      <c r="OP91" s="67"/>
      <c r="OQ91" s="65">
        <f t="shared" si="3041"/>
        <v>0</v>
      </c>
      <c r="OR91" s="65"/>
      <c r="OS91" s="66" t="e">
        <f t="shared" si="3042"/>
        <v>#DIV/0!</v>
      </c>
      <c r="OT91" s="112"/>
      <c r="OU91" s="67"/>
      <c r="OV91" s="65">
        <f t="shared" si="3043"/>
        <v>0</v>
      </c>
      <c r="OW91" s="65"/>
      <c r="OX91" s="66" t="e">
        <f t="shared" si="3044"/>
        <v>#DIV/0!</v>
      </c>
      <c r="OY91" s="112"/>
      <c r="OZ91" s="67"/>
      <c r="PA91" s="65">
        <f t="shared" si="3045"/>
        <v>0</v>
      </c>
      <c r="PB91" s="65"/>
      <c r="PC91" s="66" t="e">
        <f t="shared" si="3046"/>
        <v>#DIV/0!</v>
      </c>
      <c r="PD91" s="112"/>
      <c r="PE91" s="67"/>
      <c r="PF91" s="65">
        <f t="shared" si="3047"/>
        <v>0</v>
      </c>
      <c r="PG91" s="65"/>
      <c r="PH91" s="66" t="e">
        <f t="shared" si="3048"/>
        <v>#DIV/0!</v>
      </c>
      <c r="PI91" s="112"/>
      <c r="PJ91" s="67"/>
      <c r="PK91" s="65">
        <f t="shared" si="3049"/>
        <v>0</v>
      </c>
      <c r="PL91" s="65"/>
      <c r="PM91" s="66" t="e">
        <f t="shared" si="3050"/>
        <v>#DIV/0!</v>
      </c>
      <c r="PN91" s="112"/>
      <c r="PO91" s="67"/>
      <c r="PP91" s="65">
        <f t="shared" si="3051"/>
        <v>0</v>
      </c>
      <c r="PQ91" s="65"/>
      <c r="PR91" s="66" t="e">
        <f t="shared" si="3052"/>
        <v>#DIV/0!</v>
      </c>
      <c r="PS91" s="112"/>
      <c r="PT91" s="67"/>
      <c r="PU91" s="65">
        <f t="shared" si="3053"/>
        <v>0</v>
      </c>
      <c r="PV91" s="65"/>
      <c r="PW91" s="66" t="e">
        <f t="shared" si="3054"/>
        <v>#DIV/0!</v>
      </c>
      <c r="PX91" s="112"/>
      <c r="PY91" s="67"/>
      <c r="PZ91" s="65">
        <f t="shared" si="3055"/>
        <v>0</v>
      </c>
      <c r="QA91" s="65"/>
      <c r="QB91" s="66" t="e">
        <f t="shared" si="3056"/>
        <v>#DIV/0!</v>
      </c>
      <c r="QC91" s="112"/>
      <c r="QD91" s="67"/>
      <c r="QE91" s="65">
        <f t="shared" si="3057"/>
        <v>0</v>
      </c>
      <c r="QF91" s="65"/>
      <c r="QG91" s="66" t="e">
        <f t="shared" si="3058"/>
        <v>#DIV/0!</v>
      </c>
      <c r="QH91" s="112"/>
      <c r="QI91" s="67"/>
      <c r="QJ91" s="65">
        <f t="shared" si="3059"/>
        <v>0</v>
      </c>
      <c r="QK91" s="65"/>
      <c r="QL91" s="66" t="e">
        <f t="shared" si="3060"/>
        <v>#DIV/0!</v>
      </c>
      <c r="QM91" s="112"/>
      <c r="QN91" s="67"/>
      <c r="QO91" s="65">
        <f t="shared" si="3061"/>
        <v>0</v>
      </c>
      <c r="QP91" s="65"/>
      <c r="QQ91" s="66" t="e">
        <f t="shared" si="3062"/>
        <v>#DIV/0!</v>
      </c>
      <c r="QR91" s="112"/>
      <c r="QS91" s="67"/>
      <c r="QT91" s="65">
        <f t="shared" si="3063"/>
        <v>0</v>
      </c>
      <c r="QU91" s="65"/>
      <c r="QV91" s="66" t="e">
        <f t="shared" si="3064"/>
        <v>#DIV/0!</v>
      </c>
      <c r="QW91" s="112"/>
      <c r="QX91" s="67"/>
      <c r="QY91" s="65">
        <f t="shared" si="3065"/>
        <v>0</v>
      </c>
      <c r="QZ91" s="65"/>
      <c r="RA91" s="66" t="e">
        <f t="shared" si="3066"/>
        <v>#DIV/0!</v>
      </c>
      <c r="RB91" s="112"/>
      <c r="RC91" s="67"/>
      <c r="RD91" s="65">
        <f t="shared" si="3067"/>
        <v>0</v>
      </c>
      <c r="RE91" s="65"/>
      <c r="RF91" s="66" t="e">
        <f t="shared" si="3068"/>
        <v>#DIV/0!</v>
      </c>
      <c r="RG91" s="112"/>
      <c r="RH91" s="67"/>
      <c r="RI91" s="65">
        <f t="shared" si="3069"/>
        <v>0</v>
      </c>
      <c r="RJ91" s="65"/>
      <c r="RK91" s="66" t="e">
        <f t="shared" si="3070"/>
        <v>#DIV/0!</v>
      </c>
      <c r="RL91" s="112"/>
      <c r="RM91" s="67"/>
      <c r="RN91" s="65">
        <f t="shared" si="3071"/>
        <v>0</v>
      </c>
      <c r="RO91" s="65"/>
      <c r="RP91" s="66" t="e">
        <f t="shared" si="3072"/>
        <v>#DIV/0!</v>
      </c>
      <c r="RQ91" s="112"/>
      <c r="RR91" s="67"/>
      <c r="RS91" s="65">
        <f t="shared" si="3073"/>
        <v>0</v>
      </c>
      <c r="RT91" s="65"/>
      <c r="RU91" s="66" t="e">
        <f t="shared" si="3074"/>
        <v>#DIV/0!</v>
      </c>
      <c r="RV91" s="112"/>
      <c r="RW91" s="67"/>
      <c r="RX91" s="65">
        <f t="shared" si="3075"/>
        <v>0</v>
      </c>
      <c r="RY91" s="65"/>
      <c r="RZ91" s="66" t="e">
        <f t="shared" si="3076"/>
        <v>#DIV/0!</v>
      </c>
      <c r="SA91" s="112"/>
      <c r="SB91" s="67"/>
      <c r="SC91" s="65">
        <f t="shared" si="3077"/>
        <v>0</v>
      </c>
      <c r="SD91" s="65"/>
      <c r="SE91" s="66" t="e">
        <f t="shared" si="3078"/>
        <v>#DIV/0!</v>
      </c>
      <c r="SF91" s="112"/>
      <c r="SG91" s="67"/>
      <c r="SH91" s="65">
        <f t="shared" si="3079"/>
        <v>0</v>
      </c>
      <c r="SI91" s="65"/>
      <c r="SJ91" s="66" t="e">
        <f t="shared" si="3080"/>
        <v>#DIV/0!</v>
      </c>
      <c r="SK91" s="112"/>
      <c r="SL91" s="67"/>
      <c r="SM91" s="65">
        <f t="shared" si="3081"/>
        <v>0</v>
      </c>
      <c r="SN91" s="65"/>
      <c r="SO91" s="66" t="e">
        <f t="shared" si="3082"/>
        <v>#DIV/0!</v>
      </c>
      <c r="SP91" s="112"/>
      <c r="SQ91" s="67"/>
      <c r="SR91" s="65">
        <f t="shared" si="3083"/>
        <v>0</v>
      </c>
      <c r="SS91" s="65"/>
      <c r="ST91" s="66" t="e">
        <f t="shared" si="3084"/>
        <v>#DIV/0!</v>
      </c>
      <c r="SU91" s="53"/>
      <c r="SV91" s="126"/>
      <c r="SW91" s="121">
        <f t="shared" si="3101"/>
        <v>0</v>
      </c>
      <c r="SX91" s="121">
        <f t="shared" si="3085"/>
        <v>0</v>
      </c>
      <c r="SY91" s="121"/>
      <c r="SZ91" s="66">
        <f t="shared" si="3102"/>
        <v>0</v>
      </c>
      <c r="TA91" s="53"/>
      <c r="TB91" s="126"/>
      <c r="TC91" s="121">
        <f t="shared" si="3103"/>
        <v>0</v>
      </c>
      <c r="TD91" s="121">
        <f t="shared" si="3086"/>
        <v>0</v>
      </c>
      <c r="TE91" s="121"/>
      <c r="TF91" s="66">
        <f t="shared" si="3104"/>
        <v>0</v>
      </c>
      <c r="TG91" s="53"/>
      <c r="TH91" s="126"/>
      <c r="TI91" s="121" t="e">
        <f t="shared" si="3105"/>
        <v>#DIV/0!</v>
      </c>
      <c r="TJ91" s="121" t="e">
        <f t="shared" si="3087"/>
        <v>#DIV/0!</v>
      </c>
      <c r="TK91" s="121"/>
      <c r="TL91" s="66" t="e">
        <f t="shared" si="3106"/>
        <v>#DIV/0!</v>
      </c>
      <c r="TM91" s="53"/>
      <c r="TN91" s="126"/>
      <c r="TO91" s="121">
        <f t="shared" si="3107"/>
        <v>0</v>
      </c>
      <c r="TP91" s="121">
        <f t="shared" si="3088"/>
        <v>0</v>
      </c>
      <c r="TQ91" s="121"/>
      <c r="TR91" s="66">
        <f t="shared" si="3108"/>
        <v>0</v>
      </c>
      <c r="TS91" s="53"/>
      <c r="TT91" s="126"/>
      <c r="TU91" s="121" t="e">
        <f t="shared" si="3109"/>
        <v>#DIV/0!</v>
      </c>
      <c r="TV91" s="121" t="e">
        <f t="shared" si="3089"/>
        <v>#DIV/0!</v>
      </c>
      <c r="TW91" s="121"/>
      <c r="TX91" s="66" t="e">
        <f t="shared" si="3110"/>
        <v>#DIV/0!</v>
      </c>
      <c r="TY91" s="53"/>
      <c r="TZ91" s="126"/>
      <c r="UA91" s="121">
        <f t="shared" si="3111"/>
        <v>0</v>
      </c>
      <c r="UB91" s="121">
        <f t="shared" si="3090"/>
        <v>0</v>
      </c>
      <c r="UC91" s="121"/>
      <c r="UD91" s="66">
        <f t="shared" si="3112"/>
        <v>0</v>
      </c>
      <c r="UE91" s="53"/>
      <c r="UF91" s="126"/>
      <c r="UG91" s="121">
        <f t="shared" si="3113"/>
        <v>0</v>
      </c>
      <c r="UH91" s="121">
        <f t="shared" si="3091"/>
        <v>0</v>
      </c>
      <c r="UI91" s="121"/>
      <c r="UJ91" s="66">
        <f t="shared" si="3114"/>
        <v>0</v>
      </c>
      <c r="UK91" s="53"/>
      <c r="UL91" s="126"/>
      <c r="UM91" s="121" t="e">
        <f t="shared" si="3115"/>
        <v>#DIV/0!</v>
      </c>
      <c r="UN91" s="121" t="e">
        <f t="shared" si="3092"/>
        <v>#DIV/0!</v>
      </c>
      <c r="UO91" s="121"/>
      <c r="UP91" s="66" t="e">
        <f t="shared" si="3116"/>
        <v>#DIV/0!</v>
      </c>
      <c r="UQ91" s="53"/>
      <c r="UR91" s="126"/>
      <c r="US91" s="121" t="e">
        <f t="shared" si="3117"/>
        <v>#DIV/0!</v>
      </c>
      <c r="UT91" s="121" t="e">
        <f t="shared" si="3093"/>
        <v>#DIV/0!</v>
      </c>
      <c r="UU91" s="121"/>
      <c r="UV91" s="66" t="e">
        <f t="shared" si="3118"/>
        <v>#DIV/0!</v>
      </c>
      <c r="UW91" s="53"/>
      <c r="UX91" s="126"/>
      <c r="UY91" s="121">
        <f t="shared" si="3119"/>
        <v>0</v>
      </c>
      <c r="UZ91" s="121">
        <f t="shared" si="3094"/>
        <v>0</v>
      </c>
      <c r="VA91" s="121"/>
      <c r="VB91" s="66">
        <f t="shared" si="3120"/>
        <v>0</v>
      </c>
      <c r="VC91" s="53"/>
      <c r="VD91" s="126"/>
      <c r="VE91" s="121" t="e">
        <f t="shared" si="3121"/>
        <v>#DIV/0!</v>
      </c>
      <c r="VF91" s="121" t="e">
        <f t="shared" si="3095"/>
        <v>#DIV/0!</v>
      </c>
      <c r="VG91" s="121"/>
      <c r="VH91" s="66" t="e">
        <f t="shared" si="3122"/>
        <v>#DIV/0!</v>
      </c>
      <c r="VI91" s="53"/>
      <c r="VJ91" s="126"/>
      <c r="VK91" s="121" t="e">
        <f t="shared" si="3123"/>
        <v>#DIV/0!</v>
      </c>
      <c r="VL91" s="121" t="e">
        <f t="shared" si="3096"/>
        <v>#DIV/0!</v>
      </c>
      <c r="VM91" s="121"/>
      <c r="VN91" s="66" t="e">
        <f t="shared" si="3124"/>
        <v>#DIV/0!</v>
      </c>
      <c r="VO91" s="53"/>
    </row>
    <row r="92" spans="2:587" s="1" customFormat="1" x14ac:dyDescent="0.2">
      <c r="C92" s="98" t="s">
        <v>12</v>
      </c>
      <c r="D92" s="22"/>
      <c r="E92" s="18"/>
      <c r="F92" s="23"/>
      <c r="G92" s="55"/>
      <c r="H92" s="126"/>
      <c r="I92" s="127"/>
      <c r="J92" s="122">
        <f>SUM(J85:J91)</f>
        <v>7.3462414578587705</v>
      </c>
      <c r="K92" s="122"/>
      <c r="L92" s="70">
        <f t="shared" si="3097"/>
        <v>7.7014925373134338</v>
      </c>
      <c r="M92" s="55"/>
      <c r="N92" s="126"/>
      <c r="O92" s="127"/>
      <c r="P92" s="122">
        <f>SUM(P85:P91)</f>
        <v>129</v>
      </c>
      <c r="Q92" s="122"/>
      <c r="R92" s="70">
        <f t="shared" si="3098"/>
        <v>7.7014925373134329</v>
      </c>
      <c r="S92" s="55"/>
      <c r="T92" s="113"/>
      <c r="U92" s="4"/>
      <c r="V92" s="69">
        <f>SUM(V85:V91)</f>
        <v>13.5</v>
      </c>
      <c r="W92" s="69"/>
      <c r="X92" s="70">
        <f t="shared" si="3099"/>
        <v>7.7142857142857144</v>
      </c>
      <c r="Y92" s="113"/>
      <c r="Z92" s="4"/>
      <c r="AA92" s="69">
        <f>SUM(AA85:AA91)</f>
        <v>20.25</v>
      </c>
      <c r="AB92" s="69"/>
      <c r="AC92" s="70">
        <f t="shared" ref="AC92" si="3362">AA92/Y$18</f>
        <v>6.75</v>
      </c>
      <c r="AD92" s="113"/>
      <c r="AE92" s="4"/>
      <c r="AF92" s="69">
        <f t="shared" ref="AF92" si="3363">SUM(AF85:AF91)</f>
        <v>15</v>
      </c>
      <c r="AG92" s="69"/>
      <c r="AH92" s="70">
        <f t="shared" si="2892"/>
        <v>7.5</v>
      </c>
      <c r="AI92" s="113"/>
      <c r="AJ92" s="4"/>
      <c r="AK92" s="69">
        <f t="shared" ref="AK92" si="3364">SUM(AK85:AK91)</f>
        <v>22.5</v>
      </c>
      <c r="AL92" s="69"/>
      <c r="AM92" s="70">
        <f t="shared" si="2894"/>
        <v>7.5</v>
      </c>
      <c r="AN92" s="113"/>
      <c r="AO92" s="4"/>
      <c r="AP92" s="69">
        <f t="shared" ref="AP92" si="3365">SUM(AP85:AP91)</f>
        <v>19.25</v>
      </c>
      <c r="AQ92" s="69"/>
      <c r="AR92" s="70">
        <f t="shared" si="2896"/>
        <v>9.625</v>
      </c>
      <c r="AS92" s="113"/>
      <c r="AT92" s="4"/>
      <c r="AU92" s="69">
        <f t="shared" ref="AU92" si="3366">SUM(AU85:AU91)</f>
        <v>19.25</v>
      </c>
      <c r="AV92" s="69"/>
      <c r="AW92" s="70">
        <f t="shared" si="2898"/>
        <v>9.625</v>
      </c>
      <c r="AX92" s="113"/>
      <c r="AY92" s="4"/>
      <c r="AZ92" s="69">
        <f t="shared" ref="AZ92" si="3367">SUM(AZ85:AZ91)</f>
        <v>19.25</v>
      </c>
      <c r="BA92" s="69"/>
      <c r="BB92" s="70">
        <f t="shared" si="2900"/>
        <v>6.416666666666667</v>
      </c>
      <c r="BC92" s="113"/>
      <c r="BD92" s="4"/>
      <c r="BE92" s="69">
        <f t="shared" ref="BE92" si="3368">SUM(BE85:BE91)</f>
        <v>0</v>
      </c>
      <c r="BF92" s="69"/>
      <c r="BG92" s="70" t="e">
        <f t="shared" si="2902"/>
        <v>#DIV/0!</v>
      </c>
      <c r="BH92" s="113"/>
      <c r="BI92" s="4"/>
      <c r="BJ92" s="69">
        <f t="shared" ref="BJ92" si="3369">SUM(BJ85:BJ91)</f>
        <v>0</v>
      </c>
      <c r="BK92" s="69"/>
      <c r="BL92" s="70" t="e">
        <f t="shared" si="2904"/>
        <v>#DIV/0!</v>
      </c>
      <c r="BM92" s="113"/>
      <c r="BN92" s="4"/>
      <c r="BO92" s="69">
        <f t="shared" ref="BO92" si="3370">SUM(BO85:BO91)</f>
        <v>0</v>
      </c>
      <c r="BP92" s="69"/>
      <c r="BQ92" s="70" t="e">
        <f t="shared" si="2906"/>
        <v>#DIV/0!</v>
      </c>
      <c r="BR92" s="113"/>
      <c r="BS92" s="4"/>
      <c r="BT92" s="69">
        <f t="shared" ref="BT92" si="3371">SUM(BT85:BT91)</f>
        <v>0</v>
      </c>
      <c r="BU92" s="69"/>
      <c r="BV92" s="70" t="e">
        <f t="shared" si="2908"/>
        <v>#DIV/0!</v>
      </c>
      <c r="BW92" s="113"/>
      <c r="BX92" s="4"/>
      <c r="BY92" s="69">
        <f t="shared" ref="BY92" si="3372">SUM(BY85:BY91)</f>
        <v>0</v>
      </c>
      <c r="BZ92" s="69"/>
      <c r="CA92" s="70" t="e">
        <f t="shared" si="2910"/>
        <v>#DIV/0!</v>
      </c>
      <c r="CB92" s="113"/>
      <c r="CC92" s="4"/>
      <c r="CD92" s="69">
        <f t="shared" ref="CD92" si="3373">SUM(CD85:CD91)</f>
        <v>0</v>
      </c>
      <c r="CE92" s="69"/>
      <c r="CF92" s="70" t="e">
        <f t="shared" si="2912"/>
        <v>#DIV/0!</v>
      </c>
      <c r="CG92" s="113"/>
      <c r="CH92" s="4"/>
      <c r="CI92" s="69">
        <f t="shared" ref="CI92" si="3374">SUM(CI85:CI91)</f>
        <v>0</v>
      </c>
      <c r="CJ92" s="69"/>
      <c r="CK92" s="70" t="e">
        <f t="shared" si="2914"/>
        <v>#DIV/0!</v>
      </c>
      <c r="CL92" s="113"/>
      <c r="CM92" s="4"/>
      <c r="CN92" s="69">
        <f t="shared" ref="CN92" si="3375">SUM(CN85:CN91)</f>
        <v>0</v>
      </c>
      <c r="CO92" s="69"/>
      <c r="CP92" s="70" t="e">
        <f t="shared" si="2916"/>
        <v>#DIV/0!</v>
      </c>
      <c r="CQ92" s="113"/>
      <c r="CR92" s="4"/>
      <c r="CS92" s="69">
        <f t="shared" ref="CS92" si="3376">SUM(CS85:CS91)</f>
        <v>0</v>
      </c>
      <c r="CT92" s="69"/>
      <c r="CU92" s="70" t="e">
        <f t="shared" si="2918"/>
        <v>#DIV/0!</v>
      </c>
      <c r="CV92" s="113"/>
      <c r="CW92" s="4"/>
      <c r="CX92" s="69">
        <f t="shared" ref="CX92" si="3377">SUM(CX85:CX91)</f>
        <v>0</v>
      </c>
      <c r="CY92" s="69"/>
      <c r="CZ92" s="70" t="e">
        <f t="shared" si="2920"/>
        <v>#DIV/0!</v>
      </c>
      <c r="DA92" s="113"/>
      <c r="DB92" s="4"/>
      <c r="DC92" s="69">
        <f t="shared" ref="DC92" si="3378">SUM(DC85:DC91)</f>
        <v>0</v>
      </c>
      <c r="DD92" s="69"/>
      <c r="DE92" s="70" t="e">
        <f t="shared" si="2922"/>
        <v>#DIV/0!</v>
      </c>
      <c r="DF92" s="113"/>
      <c r="DG92" s="4"/>
      <c r="DH92" s="69">
        <f t="shared" ref="DH92" si="3379">SUM(DH85:DH91)</f>
        <v>0</v>
      </c>
      <c r="DI92" s="69"/>
      <c r="DJ92" s="70" t="e">
        <f t="shared" si="2924"/>
        <v>#DIV/0!</v>
      </c>
      <c r="DK92" s="113"/>
      <c r="DL92" s="4"/>
      <c r="DM92" s="69">
        <f t="shared" ref="DM92" si="3380">SUM(DM85:DM91)</f>
        <v>0</v>
      </c>
      <c r="DN92" s="69"/>
      <c r="DO92" s="70" t="e">
        <f t="shared" si="2926"/>
        <v>#DIV/0!</v>
      </c>
      <c r="DP92" s="113"/>
      <c r="DQ92" s="4"/>
      <c r="DR92" s="69">
        <f t="shared" ref="DR92" si="3381">SUM(DR85:DR91)</f>
        <v>0</v>
      </c>
      <c r="DS92" s="69"/>
      <c r="DT92" s="70" t="e">
        <f t="shared" si="2928"/>
        <v>#DIV/0!</v>
      </c>
      <c r="DU92" s="113"/>
      <c r="DV92" s="4"/>
      <c r="DW92" s="69">
        <f t="shared" ref="DW92" si="3382">SUM(DW85:DW91)</f>
        <v>0</v>
      </c>
      <c r="DX92" s="69"/>
      <c r="DY92" s="70" t="e">
        <f t="shared" si="2930"/>
        <v>#DIV/0!</v>
      </c>
      <c r="DZ92" s="113"/>
      <c r="EA92" s="4"/>
      <c r="EB92" s="69">
        <f t="shared" ref="EB92" si="3383">SUM(EB85:EB91)</f>
        <v>0</v>
      </c>
      <c r="EC92" s="69"/>
      <c r="ED92" s="70" t="e">
        <f t="shared" si="2932"/>
        <v>#DIV/0!</v>
      </c>
      <c r="EE92" s="113"/>
      <c r="EF92" s="4"/>
      <c r="EG92" s="69">
        <f t="shared" ref="EG92" si="3384">SUM(EG85:EG91)</f>
        <v>0</v>
      </c>
      <c r="EH92" s="69"/>
      <c r="EI92" s="70" t="e">
        <f t="shared" si="2934"/>
        <v>#DIV/0!</v>
      </c>
      <c r="EJ92" s="113"/>
      <c r="EK92" s="4"/>
      <c r="EL92" s="69">
        <f t="shared" ref="EL92" si="3385">SUM(EL85:EL91)</f>
        <v>0</v>
      </c>
      <c r="EM92" s="69"/>
      <c r="EN92" s="70" t="e">
        <f t="shared" si="2936"/>
        <v>#DIV/0!</v>
      </c>
      <c r="EO92" s="113"/>
      <c r="EP92" s="4"/>
      <c r="EQ92" s="69">
        <f t="shared" ref="EQ92" si="3386">SUM(EQ85:EQ91)</f>
        <v>0</v>
      </c>
      <c r="ER92" s="69"/>
      <c r="ES92" s="70" t="e">
        <f t="shared" si="2938"/>
        <v>#DIV/0!</v>
      </c>
      <c r="ET92" s="113"/>
      <c r="EU92" s="4"/>
      <c r="EV92" s="69">
        <f t="shared" ref="EV92" si="3387">SUM(EV85:EV91)</f>
        <v>0</v>
      </c>
      <c r="EW92" s="69"/>
      <c r="EX92" s="70" t="e">
        <f t="shared" si="2940"/>
        <v>#DIV/0!</v>
      </c>
      <c r="EY92" s="113"/>
      <c r="EZ92" s="4"/>
      <c r="FA92" s="69">
        <f t="shared" ref="FA92" si="3388">SUM(FA85:FA91)</f>
        <v>0</v>
      </c>
      <c r="FB92" s="69"/>
      <c r="FC92" s="70" t="e">
        <f t="shared" si="2942"/>
        <v>#DIV/0!</v>
      </c>
      <c r="FD92" s="113"/>
      <c r="FE92" s="4"/>
      <c r="FF92" s="69">
        <f t="shared" ref="FF92" si="3389">SUM(FF85:FF91)</f>
        <v>0</v>
      </c>
      <c r="FG92" s="69"/>
      <c r="FH92" s="70" t="e">
        <f t="shared" si="2944"/>
        <v>#DIV/0!</v>
      </c>
      <c r="FI92" s="113"/>
      <c r="FJ92" s="4"/>
      <c r="FK92" s="69">
        <f t="shared" ref="FK92" si="3390">SUM(FK85:FK91)</f>
        <v>0</v>
      </c>
      <c r="FL92" s="69"/>
      <c r="FM92" s="70" t="e">
        <f t="shared" si="2946"/>
        <v>#DIV/0!</v>
      </c>
      <c r="FN92" s="113"/>
      <c r="FO92" s="4"/>
      <c r="FP92" s="69">
        <f t="shared" ref="FP92" si="3391">SUM(FP85:FP91)</f>
        <v>0</v>
      </c>
      <c r="FQ92" s="69"/>
      <c r="FR92" s="70" t="e">
        <f t="shared" si="2948"/>
        <v>#DIV/0!</v>
      </c>
      <c r="FS92" s="113"/>
      <c r="FT92" s="4"/>
      <c r="FU92" s="69">
        <f t="shared" ref="FU92" si="3392">SUM(FU85:FU91)</f>
        <v>0</v>
      </c>
      <c r="FV92" s="69"/>
      <c r="FW92" s="70" t="e">
        <f t="shared" si="2950"/>
        <v>#DIV/0!</v>
      </c>
      <c r="FX92" s="113"/>
      <c r="FY92" s="4"/>
      <c r="FZ92" s="69">
        <f t="shared" ref="FZ92" si="3393">SUM(FZ85:FZ91)</f>
        <v>0</v>
      </c>
      <c r="GA92" s="69"/>
      <c r="GB92" s="70" t="e">
        <f t="shared" si="2952"/>
        <v>#DIV/0!</v>
      </c>
      <c r="GC92" s="113"/>
      <c r="GD92" s="4"/>
      <c r="GE92" s="69">
        <f t="shared" ref="GE92" si="3394">SUM(GE85:GE91)</f>
        <v>0</v>
      </c>
      <c r="GF92" s="69"/>
      <c r="GG92" s="70" t="e">
        <f t="shared" si="2954"/>
        <v>#DIV/0!</v>
      </c>
      <c r="GH92" s="113"/>
      <c r="GI92" s="4"/>
      <c r="GJ92" s="69">
        <f t="shared" ref="GJ92" si="3395">SUM(GJ85:GJ91)</f>
        <v>0</v>
      </c>
      <c r="GK92" s="69"/>
      <c r="GL92" s="70" t="e">
        <f t="shared" si="2956"/>
        <v>#DIV/0!</v>
      </c>
      <c r="GM92" s="113"/>
      <c r="GN92" s="4"/>
      <c r="GO92" s="69">
        <f t="shared" ref="GO92" si="3396">SUM(GO85:GO91)</f>
        <v>0</v>
      </c>
      <c r="GP92" s="69"/>
      <c r="GQ92" s="70" t="e">
        <f t="shared" si="2958"/>
        <v>#DIV/0!</v>
      </c>
      <c r="GR92" s="113"/>
      <c r="GS92" s="4"/>
      <c r="GT92" s="69">
        <f t="shared" ref="GT92" si="3397">SUM(GT85:GT91)</f>
        <v>0</v>
      </c>
      <c r="GU92" s="69"/>
      <c r="GV92" s="70" t="e">
        <f t="shared" si="2960"/>
        <v>#DIV/0!</v>
      </c>
      <c r="GW92" s="113"/>
      <c r="GX92" s="4"/>
      <c r="GY92" s="69">
        <f t="shared" ref="GY92" si="3398">SUM(GY85:GY91)</f>
        <v>0</v>
      </c>
      <c r="GZ92" s="69"/>
      <c r="HA92" s="70" t="e">
        <f t="shared" si="2962"/>
        <v>#DIV/0!</v>
      </c>
      <c r="HB92" s="113"/>
      <c r="HC92" s="4"/>
      <c r="HD92" s="69">
        <f t="shared" ref="HD92" si="3399">SUM(HD85:HD91)</f>
        <v>0</v>
      </c>
      <c r="HE92" s="69"/>
      <c r="HF92" s="70" t="e">
        <f t="shared" si="2964"/>
        <v>#DIV/0!</v>
      </c>
      <c r="HG92" s="113"/>
      <c r="HH92" s="4"/>
      <c r="HI92" s="69">
        <f t="shared" ref="HI92" si="3400">SUM(HI85:HI91)</f>
        <v>0</v>
      </c>
      <c r="HJ92" s="69"/>
      <c r="HK92" s="70" t="e">
        <f t="shared" si="2966"/>
        <v>#DIV/0!</v>
      </c>
      <c r="HL92" s="113"/>
      <c r="HM92" s="4"/>
      <c r="HN92" s="69">
        <f t="shared" ref="HN92" si="3401">SUM(HN85:HN91)</f>
        <v>0</v>
      </c>
      <c r="HO92" s="69"/>
      <c r="HP92" s="70" t="e">
        <f t="shared" si="2968"/>
        <v>#DIV/0!</v>
      </c>
      <c r="HQ92" s="113"/>
      <c r="HR92" s="4"/>
      <c r="HS92" s="69">
        <f t="shared" ref="HS92" si="3402">SUM(HS85:HS91)</f>
        <v>0</v>
      </c>
      <c r="HT92" s="69"/>
      <c r="HU92" s="70" t="e">
        <f t="shared" si="2970"/>
        <v>#DIV/0!</v>
      </c>
      <c r="HV92" s="113"/>
      <c r="HW92" s="4"/>
      <c r="HX92" s="69">
        <f t="shared" ref="HX92" si="3403">SUM(HX85:HX91)</f>
        <v>0</v>
      </c>
      <c r="HY92" s="69"/>
      <c r="HZ92" s="70" t="e">
        <f t="shared" si="2972"/>
        <v>#DIV/0!</v>
      </c>
      <c r="IA92" s="113"/>
      <c r="IB92" s="4"/>
      <c r="IC92" s="69">
        <f t="shared" ref="IC92" si="3404">SUM(IC85:IC91)</f>
        <v>0</v>
      </c>
      <c r="ID92" s="69"/>
      <c r="IE92" s="70" t="e">
        <f t="shared" si="2974"/>
        <v>#DIV/0!</v>
      </c>
      <c r="IF92" s="113"/>
      <c r="IG92" s="4"/>
      <c r="IH92" s="69">
        <f t="shared" ref="IH92" si="3405">SUM(IH85:IH91)</f>
        <v>0</v>
      </c>
      <c r="II92" s="69"/>
      <c r="IJ92" s="70" t="e">
        <f t="shared" si="2976"/>
        <v>#DIV/0!</v>
      </c>
      <c r="IK92" s="113"/>
      <c r="IL92" s="4"/>
      <c r="IM92" s="69">
        <f t="shared" ref="IM92" si="3406">SUM(IM85:IM91)</f>
        <v>0</v>
      </c>
      <c r="IN92" s="69"/>
      <c r="IO92" s="70" t="e">
        <f t="shared" si="2978"/>
        <v>#DIV/0!</v>
      </c>
      <c r="IP92" s="113"/>
      <c r="IQ92" s="4"/>
      <c r="IR92" s="69">
        <f t="shared" ref="IR92" si="3407">SUM(IR85:IR91)</f>
        <v>0</v>
      </c>
      <c r="IS92" s="69"/>
      <c r="IT92" s="70" t="e">
        <f t="shared" si="2980"/>
        <v>#DIV/0!</v>
      </c>
      <c r="IU92" s="113"/>
      <c r="IV92" s="4"/>
      <c r="IW92" s="69">
        <f t="shared" ref="IW92" si="3408">SUM(IW85:IW91)</f>
        <v>0</v>
      </c>
      <c r="IX92" s="69"/>
      <c r="IY92" s="70" t="e">
        <f t="shared" si="2982"/>
        <v>#DIV/0!</v>
      </c>
      <c r="IZ92" s="113"/>
      <c r="JA92" s="4"/>
      <c r="JB92" s="69">
        <f t="shared" ref="JB92" si="3409">SUM(JB85:JB91)</f>
        <v>0</v>
      </c>
      <c r="JC92" s="69"/>
      <c r="JD92" s="70" t="e">
        <f t="shared" si="2984"/>
        <v>#DIV/0!</v>
      </c>
      <c r="JE92" s="113"/>
      <c r="JF92" s="4"/>
      <c r="JG92" s="69">
        <f t="shared" ref="JG92" si="3410">SUM(JG85:JG91)</f>
        <v>0</v>
      </c>
      <c r="JH92" s="69"/>
      <c r="JI92" s="70" t="e">
        <f t="shared" si="2986"/>
        <v>#DIV/0!</v>
      </c>
      <c r="JJ92" s="113"/>
      <c r="JK92" s="4"/>
      <c r="JL92" s="69">
        <f t="shared" ref="JL92" si="3411">SUM(JL85:JL91)</f>
        <v>0</v>
      </c>
      <c r="JM92" s="69"/>
      <c r="JN92" s="70" t="e">
        <f t="shared" si="2988"/>
        <v>#DIV/0!</v>
      </c>
      <c r="JO92" s="113"/>
      <c r="JP92" s="4"/>
      <c r="JQ92" s="69">
        <f t="shared" ref="JQ92" si="3412">SUM(JQ85:JQ91)</f>
        <v>0</v>
      </c>
      <c r="JR92" s="69"/>
      <c r="JS92" s="70" t="e">
        <f t="shared" si="2990"/>
        <v>#DIV/0!</v>
      </c>
      <c r="JT92" s="113"/>
      <c r="JU92" s="4"/>
      <c r="JV92" s="69">
        <f t="shared" ref="JV92" si="3413">SUM(JV85:JV91)</f>
        <v>0</v>
      </c>
      <c r="JW92" s="69"/>
      <c r="JX92" s="70" t="e">
        <f t="shared" si="2992"/>
        <v>#DIV/0!</v>
      </c>
      <c r="JY92" s="113"/>
      <c r="JZ92" s="4"/>
      <c r="KA92" s="69">
        <f t="shared" ref="KA92" si="3414">SUM(KA85:KA91)</f>
        <v>0</v>
      </c>
      <c r="KB92" s="69"/>
      <c r="KC92" s="70" t="e">
        <f t="shared" si="2994"/>
        <v>#DIV/0!</v>
      </c>
      <c r="KD92" s="113"/>
      <c r="KE92" s="4"/>
      <c r="KF92" s="69">
        <f t="shared" ref="KF92" si="3415">SUM(KF85:KF91)</f>
        <v>0</v>
      </c>
      <c r="KG92" s="69"/>
      <c r="KH92" s="70" t="e">
        <f t="shared" si="2996"/>
        <v>#DIV/0!</v>
      </c>
      <c r="KI92" s="113"/>
      <c r="KJ92" s="4"/>
      <c r="KK92" s="69">
        <f t="shared" ref="KK92" si="3416">SUM(KK85:KK91)</f>
        <v>0</v>
      </c>
      <c r="KL92" s="69"/>
      <c r="KM92" s="70" t="e">
        <f t="shared" si="2998"/>
        <v>#DIV/0!</v>
      </c>
      <c r="KN92" s="113"/>
      <c r="KO92" s="4"/>
      <c r="KP92" s="69">
        <f t="shared" ref="KP92" si="3417">SUM(KP85:KP91)</f>
        <v>0</v>
      </c>
      <c r="KQ92" s="69"/>
      <c r="KR92" s="70" t="e">
        <f t="shared" si="3000"/>
        <v>#DIV/0!</v>
      </c>
      <c r="KS92" s="113"/>
      <c r="KT92" s="4"/>
      <c r="KU92" s="69">
        <f t="shared" ref="KU92" si="3418">SUM(KU85:KU91)</f>
        <v>0</v>
      </c>
      <c r="KV92" s="69"/>
      <c r="KW92" s="70" t="e">
        <f t="shared" si="3002"/>
        <v>#DIV/0!</v>
      </c>
      <c r="KX92" s="113"/>
      <c r="KY92" s="4"/>
      <c r="KZ92" s="69">
        <f t="shared" ref="KZ92" si="3419">SUM(KZ85:KZ91)</f>
        <v>0</v>
      </c>
      <c r="LA92" s="69"/>
      <c r="LB92" s="70" t="e">
        <f t="shared" si="3004"/>
        <v>#DIV/0!</v>
      </c>
      <c r="LC92" s="113"/>
      <c r="LD92" s="4"/>
      <c r="LE92" s="69">
        <f t="shared" ref="LE92" si="3420">SUM(LE85:LE91)</f>
        <v>0</v>
      </c>
      <c r="LF92" s="69"/>
      <c r="LG92" s="70" t="e">
        <f t="shared" si="3006"/>
        <v>#DIV/0!</v>
      </c>
      <c r="LH92" s="113"/>
      <c r="LI92" s="4"/>
      <c r="LJ92" s="69">
        <f t="shared" ref="LJ92" si="3421">SUM(LJ85:LJ91)</f>
        <v>0</v>
      </c>
      <c r="LK92" s="69"/>
      <c r="LL92" s="70" t="e">
        <f t="shared" si="3008"/>
        <v>#DIV/0!</v>
      </c>
      <c r="LM92" s="113"/>
      <c r="LN92" s="4"/>
      <c r="LO92" s="69">
        <f t="shared" ref="LO92" si="3422">SUM(LO85:LO91)</f>
        <v>0</v>
      </c>
      <c r="LP92" s="69"/>
      <c r="LQ92" s="70" t="e">
        <f t="shared" si="3010"/>
        <v>#DIV/0!</v>
      </c>
      <c r="LR92" s="113"/>
      <c r="LS92" s="4"/>
      <c r="LT92" s="69">
        <f t="shared" ref="LT92" si="3423">SUM(LT85:LT91)</f>
        <v>0</v>
      </c>
      <c r="LU92" s="69"/>
      <c r="LV92" s="70" t="e">
        <f t="shared" si="3012"/>
        <v>#DIV/0!</v>
      </c>
      <c r="LW92" s="113"/>
      <c r="LX92" s="4"/>
      <c r="LY92" s="69">
        <f t="shared" ref="LY92" si="3424">SUM(LY85:LY91)</f>
        <v>0</v>
      </c>
      <c r="LZ92" s="69"/>
      <c r="MA92" s="70" t="e">
        <f t="shared" si="3014"/>
        <v>#DIV/0!</v>
      </c>
      <c r="MB92" s="113"/>
      <c r="MC92" s="4"/>
      <c r="MD92" s="69">
        <f t="shared" ref="MD92" si="3425">SUM(MD85:MD91)</f>
        <v>0</v>
      </c>
      <c r="ME92" s="69"/>
      <c r="MF92" s="70" t="e">
        <f t="shared" si="3016"/>
        <v>#DIV/0!</v>
      </c>
      <c r="MG92" s="113"/>
      <c r="MH92" s="4"/>
      <c r="MI92" s="69">
        <f t="shared" ref="MI92" si="3426">SUM(MI85:MI91)</f>
        <v>0</v>
      </c>
      <c r="MJ92" s="69"/>
      <c r="MK92" s="70" t="e">
        <f t="shared" si="3018"/>
        <v>#DIV/0!</v>
      </c>
      <c r="ML92" s="113"/>
      <c r="MM92" s="4"/>
      <c r="MN92" s="69">
        <f t="shared" ref="MN92" si="3427">SUM(MN85:MN91)</f>
        <v>0</v>
      </c>
      <c r="MO92" s="69"/>
      <c r="MP92" s="70" t="e">
        <f t="shared" si="3020"/>
        <v>#DIV/0!</v>
      </c>
      <c r="MQ92" s="113"/>
      <c r="MR92" s="4"/>
      <c r="MS92" s="69">
        <f t="shared" ref="MS92" si="3428">SUM(MS85:MS91)</f>
        <v>0</v>
      </c>
      <c r="MT92" s="69"/>
      <c r="MU92" s="70" t="e">
        <f t="shared" si="3022"/>
        <v>#DIV/0!</v>
      </c>
      <c r="MV92" s="113"/>
      <c r="MW92" s="4"/>
      <c r="MX92" s="69">
        <f t="shared" ref="MX92" si="3429">SUM(MX85:MX91)</f>
        <v>0</v>
      </c>
      <c r="MY92" s="69"/>
      <c r="MZ92" s="70" t="e">
        <f t="shared" si="3024"/>
        <v>#DIV/0!</v>
      </c>
      <c r="NA92" s="113"/>
      <c r="NB92" s="4"/>
      <c r="NC92" s="69">
        <f t="shared" ref="NC92" si="3430">SUM(NC85:NC91)</f>
        <v>0</v>
      </c>
      <c r="ND92" s="69"/>
      <c r="NE92" s="70" t="e">
        <f t="shared" si="3026"/>
        <v>#DIV/0!</v>
      </c>
      <c r="NF92" s="113"/>
      <c r="NG92" s="4"/>
      <c r="NH92" s="69">
        <f t="shared" ref="NH92" si="3431">SUM(NH85:NH91)</f>
        <v>0</v>
      </c>
      <c r="NI92" s="69"/>
      <c r="NJ92" s="70" t="e">
        <f t="shared" si="3028"/>
        <v>#DIV/0!</v>
      </c>
      <c r="NK92" s="113"/>
      <c r="NL92" s="4"/>
      <c r="NM92" s="69">
        <f t="shared" ref="NM92" si="3432">SUM(NM85:NM91)</f>
        <v>0</v>
      </c>
      <c r="NN92" s="69"/>
      <c r="NO92" s="70" t="e">
        <f t="shared" si="3030"/>
        <v>#DIV/0!</v>
      </c>
      <c r="NP92" s="113"/>
      <c r="NQ92" s="4"/>
      <c r="NR92" s="69">
        <f t="shared" ref="NR92" si="3433">SUM(NR85:NR91)</f>
        <v>0</v>
      </c>
      <c r="NS92" s="69"/>
      <c r="NT92" s="70" t="e">
        <f t="shared" si="3032"/>
        <v>#DIV/0!</v>
      </c>
      <c r="NU92" s="113"/>
      <c r="NV92" s="4"/>
      <c r="NW92" s="69">
        <f t="shared" ref="NW92" si="3434">SUM(NW85:NW91)</f>
        <v>0</v>
      </c>
      <c r="NX92" s="69"/>
      <c r="NY92" s="70" t="e">
        <f t="shared" si="3034"/>
        <v>#DIV/0!</v>
      </c>
      <c r="NZ92" s="113"/>
      <c r="OA92" s="4"/>
      <c r="OB92" s="69">
        <f t="shared" ref="OB92" si="3435">SUM(OB85:OB91)</f>
        <v>0</v>
      </c>
      <c r="OC92" s="69"/>
      <c r="OD92" s="70" t="e">
        <f t="shared" si="3036"/>
        <v>#DIV/0!</v>
      </c>
      <c r="OE92" s="113"/>
      <c r="OF92" s="4"/>
      <c r="OG92" s="69">
        <f t="shared" ref="OG92" si="3436">SUM(OG85:OG91)</f>
        <v>0</v>
      </c>
      <c r="OH92" s="69"/>
      <c r="OI92" s="70" t="e">
        <f t="shared" si="3038"/>
        <v>#DIV/0!</v>
      </c>
      <c r="OJ92" s="113"/>
      <c r="OK92" s="4"/>
      <c r="OL92" s="69">
        <f t="shared" ref="OL92" si="3437">SUM(OL85:OL91)</f>
        <v>0</v>
      </c>
      <c r="OM92" s="69"/>
      <c r="ON92" s="70" t="e">
        <f t="shared" si="3040"/>
        <v>#DIV/0!</v>
      </c>
      <c r="OO92" s="113"/>
      <c r="OP92" s="4"/>
      <c r="OQ92" s="69">
        <f t="shared" ref="OQ92" si="3438">SUM(OQ85:OQ91)</f>
        <v>0</v>
      </c>
      <c r="OR92" s="69"/>
      <c r="OS92" s="70" t="e">
        <f t="shared" si="3042"/>
        <v>#DIV/0!</v>
      </c>
      <c r="OT92" s="113"/>
      <c r="OU92" s="4"/>
      <c r="OV92" s="69">
        <f t="shared" ref="OV92" si="3439">SUM(OV85:OV91)</f>
        <v>0</v>
      </c>
      <c r="OW92" s="69"/>
      <c r="OX92" s="70" t="e">
        <f t="shared" si="3044"/>
        <v>#DIV/0!</v>
      </c>
      <c r="OY92" s="113"/>
      <c r="OZ92" s="4"/>
      <c r="PA92" s="69">
        <f t="shared" ref="PA92" si="3440">SUM(PA85:PA91)</f>
        <v>0</v>
      </c>
      <c r="PB92" s="69"/>
      <c r="PC92" s="70" t="e">
        <f t="shared" si="3046"/>
        <v>#DIV/0!</v>
      </c>
      <c r="PD92" s="113"/>
      <c r="PE92" s="4"/>
      <c r="PF92" s="69">
        <f t="shared" ref="PF92" si="3441">SUM(PF85:PF91)</f>
        <v>0</v>
      </c>
      <c r="PG92" s="69"/>
      <c r="PH92" s="70" t="e">
        <f t="shared" si="3048"/>
        <v>#DIV/0!</v>
      </c>
      <c r="PI92" s="113"/>
      <c r="PJ92" s="4"/>
      <c r="PK92" s="69">
        <f t="shared" ref="PK92" si="3442">SUM(PK85:PK91)</f>
        <v>0</v>
      </c>
      <c r="PL92" s="69"/>
      <c r="PM92" s="70" t="e">
        <f t="shared" si="3050"/>
        <v>#DIV/0!</v>
      </c>
      <c r="PN92" s="113"/>
      <c r="PO92" s="4"/>
      <c r="PP92" s="69">
        <f t="shared" ref="PP92" si="3443">SUM(PP85:PP91)</f>
        <v>0</v>
      </c>
      <c r="PQ92" s="69"/>
      <c r="PR92" s="70" t="e">
        <f t="shared" si="3052"/>
        <v>#DIV/0!</v>
      </c>
      <c r="PS92" s="113"/>
      <c r="PT92" s="4"/>
      <c r="PU92" s="69">
        <f t="shared" ref="PU92" si="3444">SUM(PU85:PU91)</f>
        <v>0</v>
      </c>
      <c r="PV92" s="69"/>
      <c r="PW92" s="70" t="e">
        <f t="shared" si="3054"/>
        <v>#DIV/0!</v>
      </c>
      <c r="PX92" s="113"/>
      <c r="PY92" s="4"/>
      <c r="PZ92" s="69">
        <f t="shared" ref="PZ92" si="3445">SUM(PZ85:PZ91)</f>
        <v>0</v>
      </c>
      <c r="QA92" s="69"/>
      <c r="QB92" s="70" t="e">
        <f t="shared" si="3056"/>
        <v>#DIV/0!</v>
      </c>
      <c r="QC92" s="113"/>
      <c r="QD92" s="4"/>
      <c r="QE92" s="69">
        <f t="shared" ref="QE92" si="3446">SUM(QE85:QE91)</f>
        <v>0</v>
      </c>
      <c r="QF92" s="69"/>
      <c r="QG92" s="70" t="e">
        <f t="shared" si="3058"/>
        <v>#DIV/0!</v>
      </c>
      <c r="QH92" s="113"/>
      <c r="QI92" s="4"/>
      <c r="QJ92" s="69">
        <f t="shared" ref="QJ92" si="3447">SUM(QJ85:QJ91)</f>
        <v>0</v>
      </c>
      <c r="QK92" s="69"/>
      <c r="QL92" s="70" t="e">
        <f t="shared" si="3060"/>
        <v>#DIV/0!</v>
      </c>
      <c r="QM92" s="113"/>
      <c r="QN92" s="4"/>
      <c r="QO92" s="69">
        <f t="shared" ref="QO92" si="3448">SUM(QO85:QO91)</f>
        <v>0</v>
      </c>
      <c r="QP92" s="69"/>
      <c r="QQ92" s="70" t="e">
        <f t="shared" si="3062"/>
        <v>#DIV/0!</v>
      </c>
      <c r="QR92" s="113"/>
      <c r="QS92" s="4"/>
      <c r="QT92" s="69">
        <f t="shared" ref="QT92" si="3449">SUM(QT85:QT91)</f>
        <v>0</v>
      </c>
      <c r="QU92" s="69"/>
      <c r="QV92" s="70" t="e">
        <f t="shared" si="3064"/>
        <v>#DIV/0!</v>
      </c>
      <c r="QW92" s="113"/>
      <c r="QX92" s="4"/>
      <c r="QY92" s="69">
        <f t="shared" ref="QY92" si="3450">SUM(QY85:QY91)</f>
        <v>0</v>
      </c>
      <c r="QZ92" s="69"/>
      <c r="RA92" s="70" t="e">
        <f t="shared" si="3066"/>
        <v>#DIV/0!</v>
      </c>
      <c r="RB92" s="113"/>
      <c r="RC92" s="4"/>
      <c r="RD92" s="69">
        <f t="shared" ref="RD92" si="3451">SUM(RD85:RD91)</f>
        <v>0</v>
      </c>
      <c r="RE92" s="69"/>
      <c r="RF92" s="70" t="e">
        <f t="shared" si="3068"/>
        <v>#DIV/0!</v>
      </c>
      <c r="RG92" s="113"/>
      <c r="RH92" s="4"/>
      <c r="RI92" s="69">
        <f t="shared" ref="RI92" si="3452">SUM(RI85:RI91)</f>
        <v>0</v>
      </c>
      <c r="RJ92" s="69"/>
      <c r="RK92" s="70" t="e">
        <f t="shared" si="3070"/>
        <v>#DIV/0!</v>
      </c>
      <c r="RL92" s="113"/>
      <c r="RM92" s="4"/>
      <c r="RN92" s="69">
        <f t="shared" ref="RN92" si="3453">SUM(RN85:RN91)</f>
        <v>0</v>
      </c>
      <c r="RO92" s="69"/>
      <c r="RP92" s="70" t="e">
        <f t="shared" si="3072"/>
        <v>#DIV/0!</v>
      </c>
      <c r="RQ92" s="113"/>
      <c r="RR92" s="4"/>
      <c r="RS92" s="69">
        <f t="shared" ref="RS92" si="3454">SUM(RS85:RS91)</f>
        <v>0</v>
      </c>
      <c r="RT92" s="69"/>
      <c r="RU92" s="70" t="e">
        <f t="shared" si="3074"/>
        <v>#DIV/0!</v>
      </c>
      <c r="RV92" s="113"/>
      <c r="RW92" s="4"/>
      <c r="RX92" s="69">
        <f t="shared" ref="RX92" si="3455">SUM(RX85:RX91)</f>
        <v>0</v>
      </c>
      <c r="RY92" s="69"/>
      <c r="RZ92" s="70" t="e">
        <f t="shared" si="3076"/>
        <v>#DIV/0!</v>
      </c>
      <c r="SA92" s="113"/>
      <c r="SB92" s="4"/>
      <c r="SC92" s="69">
        <f t="shared" ref="SC92" si="3456">SUM(SC85:SC91)</f>
        <v>0</v>
      </c>
      <c r="SD92" s="69"/>
      <c r="SE92" s="70" t="e">
        <f t="shared" si="3078"/>
        <v>#DIV/0!</v>
      </c>
      <c r="SF92" s="113"/>
      <c r="SG92" s="4"/>
      <c r="SH92" s="69">
        <f t="shared" ref="SH92" si="3457">SUM(SH85:SH91)</f>
        <v>0</v>
      </c>
      <c r="SI92" s="69"/>
      <c r="SJ92" s="70" t="e">
        <f t="shared" si="3080"/>
        <v>#DIV/0!</v>
      </c>
      <c r="SK92" s="113"/>
      <c r="SL92" s="4"/>
      <c r="SM92" s="69">
        <f t="shared" ref="SM92" si="3458">SUM(SM85:SM91)</f>
        <v>0</v>
      </c>
      <c r="SN92" s="69"/>
      <c r="SO92" s="70" t="e">
        <f t="shared" si="3082"/>
        <v>#DIV/0!</v>
      </c>
      <c r="SP92" s="113"/>
      <c r="SQ92" s="4"/>
      <c r="SR92" s="69">
        <f t="shared" ref="SR92" si="3459">SUM(SR85:SR91)</f>
        <v>0</v>
      </c>
      <c r="SS92" s="69"/>
      <c r="ST92" s="70" t="e">
        <f t="shared" si="3084"/>
        <v>#DIV/0!</v>
      </c>
      <c r="SU92" s="55"/>
      <c r="SV92" s="126"/>
      <c r="SW92" s="127"/>
      <c r="SX92" s="122">
        <f>SUM(SX85:SX91)</f>
        <v>6.4285714285714288</v>
      </c>
      <c r="SY92" s="122"/>
      <c r="SZ92" s="70">
        <f t="shared" si="3102"/>
        <v>7.7142857142857144</v>
      </c>
      <c r="TA92" s="55"/>
      <c r="TB92" s="126"/>
      <c r="TC92" s="127"/>
      <c r="TD92" s="122">
        <f>SUM(TD85:TD91)</f>
        <v>6.75</v>
      </c>
      <c r="TE92" s="122"/>
      <c r="TF92" s="70">
        <f t="shared" si="3104"/>
        <v>6.75</v>
      </c>
      <c r="TG92" s="55"/>
      <c r="TH92" s="126"/>
      <c r="TI92" s="127"/>
      <c r="TJ92" s="122" t="e">
        <f>SUM(TJ85:TJ91)</f>
        <v>#DIV/0!</v>
      </c>
      <c r="TK92" s="122"/>
      <c r="TL92" s="70" t="e">
        <f t="shared" si="3106"/>
        <v>#DIV/0!</v>
      </c>
      <c r="TM92" s="55"/>
      <c r="TN92" s="126"/>
      <c r="TO92" s="127"/>
      <c r="TP92" s="122">
        <f>SUM(TP85:TP91)</f>
        <v>7.1428571428571423</v>
      </c>
      <c r="TQ92" s="122"/>
      <c r="TR92" s="70">
        <f t="shared" si="3108"/>
        <v>7.5</v>
      </c>
      <c r="TS92" s="55"/>
      <c r="TT92" s="126"/>
      <c r="TU92" s="127"/>
      <c r="TV92" s="122" t="e">
        <f>SUM(TV85:TV91)</f>
        <v>#DIV/0!</v>
      </c>
      <c r="TW92" s="122"/>
      <c r="TX92" s="70" t="e">
        <f t="shared" si="3110"/>
        <v>#DIV/0!</v>
      </c>
      <c r="TY92" s="55"/>
      <c r="TZ92" s="126"/>
      <c r="UA92" s="127"/>
      <c r="UB92" s="122">
        <f>SUM(UB85:UB91)</f>
        <v>7.6271186440677967</v>
      </c>
      <c r="UC92" s="122"/>
      <c r="UD92" s="70">
        <f t="shared" si="3112"/>
        <v>7.5</v>
      </c>
      <c r="UE92" s="55"/>
      <c r="UF92" s="126"/>
      <c r="UG92" s="127"/>
      <c r="UH92" s="122">
        <f>SUM(UH85:UH91)</f>
        <v>8.0208333333333339</v>
      </c>
      <c r="UI92" s="122"/>
      <c r="UJ92" s="70">
        <f t="shared" si="3114"/>
        <v>9.625</v>
      </c>
      <c r="UK92" s="55"/>
      <c r="UL92" s="126"/>
      <c r="UM92" s="127"/>
      <c r="UN92" s="122" t="e">
        <f>SUM(UN85:UN91)</f>
        <v>#DIV/0!</v>
      </c>
      <c r="UO92" s="122"/>
      <c r="UP92" s="70" t="e">
        <f t="shared" si="3116"/>
        <v>#DIV/0!</v>
      </c>
      <c r="UQ92" s="55"/>
      <c r="UR92" s="126"/>
      <c r="US92" s="127"/>
      <c r="UT92" s="122" t="e">
        <f>SUM(UT85:UT91)</f>
        <v>#DIV/0!</v>
      </c>
      <c r="UU92" s="122"/>
      <c r="UV92" s="70" t="e">
        <f t="shared" si="3118"/>
        <v>#DIV/0!</v>
      </c>
      <c r="UW92" s="55"/>
      <c r="UX92" s="126"/>
      <c r="UY92" s="127"/>
      <c r="UZ92" s="122">
        <f>SUM(UZ85:UZ91)</f>
        <v>7.6846307385229542</v>
      </c>
      <c r="VA92" s="122"/>
      <c r="VB92" s="70">
        <f t="shared" si="3120"/>
        <v>7.7</v>
      </c>
      <c r="VC92" s="55"/>
      <c r="VD92" s="126"/>
      <c r="VE92" s="127"/>
      <c r="VF92" s="122" t="e">
        <f>SUM(VF85:VF91)</f>
        <v>#DIV/0!</v>
      </c>
      <c r="VG92" s="122"/>
      <c r="VH92" s="70" t="e">
        <f t="shared" si="3122"/>
        <v>#DIV/0!</v>
      </c>
      <c r="VI92" s="55"/>
      <c r="VJ92" s="126"/>
      <c r="VK92" s="127"/>
      <c r="VL92" s="122" t="e">
        <f>SUM(VL85:VL91)</f>
        <v>#DIV/0!</v>
      </c>
      <c r="VM92" s="122"/>
      <c r="VN92" s="70" t="e">
        <f t="shared" si="3124"/>
        <v>#DIV/0!</v>
      </c>
      <c r="VO92" s="55"/>
    </row>
    <row r="93" spans="2:587" s="1" customFormat="1" x14ac:dyDescent="0.2">
      <c r="C93" s="98" t="s">
        <v>46</v>
      </c>
      <c r="D93" s="22"/>
      <c r="E93" s="18"/>
      <c r="F93" s="23"/>
      <c r="G93" s="55"/>
      <c r="H93" s="126"/>
      <c r="I93" s="127"/>
      <c r="J93" s="128">
        <f>J92/H104*I102</f>
        <v>248.07692307692312</v>
      </c>
      <c r="K93" s="128"/>
      <c r="L93" s="40"/>
      <c r="M93" s="55"/>
      <c r="N93" s="126"/>
      <c r="O93" s="127"/>
      <c r="P93" s="128">
        <f>P92/N104*O102</f>
        <v>248.07692307692309</v>
      </c>
      <c r="Q93" s="128"/>
      <c r="R93" s="40"/>
      <c r="S93" s="55"/>
      <c r="T93" s="113"/>
      <c r="U93" s="4"/>
      <c r="V93" s="71">
        <f>V92/T104*U102</f>
        <v>225</v>
      </c>
      <c r="W93" s="71"/>
      <c r="X93" s="40"/>
      <c r="Y93" s="113"/>
      <c r="Z93" s="4"/>
      <c r="AA93" s="71">
        <f>AA92/Y104*Z102</f>
        <v>225</v>
      </c>
      <c r="AB93" s="71"/>
      <c r="AC93" s="40"/>
      <c r="AD93" s="113"/>
      <c r="AE93" s="4"/>
      <c r="AF93" s="71">
        <f t="shared" ref="AF93" si="3460">AF92/AD104*AE102</f>
        <v>250</v>
      </c>
      <c r="AG93" s="71"/>
      <c r="AH93" s="40"/>
      <c r="AI93" s="113"/>
      <c r="AJ93" s="4"/>
      <c r="AK93" s="71">
        <f t="shared" ref="AK93" si="3461">AK92/AI104*AJ102</f>
        <v>250</v>
      </c>
      <c r="AL93" s="71"/>
      <c r="AM93" s="40"/>
      <c r="AN93" s="113"/>
      <c r="AO93" s="4"/>
      <c r="AP93" s="71">
        <f t="shared" ref="AP93" si="3462">AP92/AN104*AO102</f>
        <v>275</v>
      </c>
      <c r="AQ93" s="71"/>
      <c r="AR93" s="40"/>
      <c r="AS93" s="113"/>
      <c r="AT93" s="4"/>
      <c r="AU93" s="71">
        <f t="shared" ref="AU93" si="3463">AU92/AS104*AT102</f>
        <v>275</v>
      </c>
      <c r="AV93" s="71"/>
      <c r="AW93" s="40"/>
      <c r="AX93" s="113"/>
      <c r="AY93" s="4"/>
      <c r="AZ93" s="71">
        <f t="shared" ref="AZ93" si="3464">AZ92/AX104*AY102</f>
        <v>240.625</v>
      </c>
      <c r="BA93" s="71"/>
      <c r="BB93" s="40"/>
      <c r="BC93" s="113"/>
      <c r="BD93" s="4"/>
      <c r="BE93" s="71" t="e">
        <f t="shared" ref="BE93" si="3465">BE92/BC104*BD102</f>
        <v>#DIV/0!</v>
      </c>
      <c r="BF93" s="71"/>
      <c r="BG93" s="40"/>
      <c r="BH93" s="113"/>
      <c r="BI93" s="4"/>
      <c r="BJ93" s="71" t="e">
        <f t="shared" ref="BJ93" si="3466">BJ92/BH104*BI102</f>
        <v>#DIV/0!</v>
      </c>
      <c r="BK93" s="71"/>
      <c r="BL93" s="40"/>
      <c r="BM93" s="113"/>
      <c r="BN93" s="4"/>
      <c r="BO93" s="71" t="e">
        <f t="shared" ref="BO93" si="3467">BO92/BM104*BN102</f>
        <v>#DIV/0!</v>
      </c>
      <c r="BP93" s="71"/>
      <c r="BQ93" s="40"/>
      <c r="BR93" s="113"/>
      <c r="BS93" s="4"/>
      <c r="BT93" s="71" t="e">
        <f t="shared" ref="BT93" si="3468">BT92/BR104*BS102</f>
        <v>#DIV/0!</v>
      </c>
      <c r="BU93" s="71"/>
      <c r="BV93" s="40"/>
      <c r="BW93" s="113"/>
      <c r="BX93" s="4"/>
      <c r="BY93" s="71" t="e">
        <f t="shared" ref="BY93" si="3469">BY92/BW104*BX102</f>
        <v>#DIV/0!</v>
      </c>
      <c r="BZ93" s="71"/>
      <c r="CA93" s="40"/>
      <c r="CB93" s="113"/>
      <c r="CC93" s="4"/>
      <c r="CD93" s="71" t="e">
        <f t="shared" ref="CD93" si="3470">CD92/CB104*CC102</f>
        <v>#DIV/0!</v>
      </c>
      <c r="CE93" s="71"/>
      <c r="CF93" s="40"/>
      <c r="CG93" s="113"/>
      <c r="CH93" s="4"/>
      <c r="CI93" s="71" t="e">
        <f t="shared" ref="CI93" si="3471">CI92/CG104*CH102</f>
        <v>#DIV/0!</v>
      </c>
      <c r="CJ93" s="71"/>
      <c r="CK93" s="40"/>
      <c r="CL93" s="113"/>
      <c r="CM93" s="4"/>
      <c r="CN93" s="71" t="e">
        <f t="shared" ref="CN93" si="3472">CN92/CL104*CM102</f>
        <v>#DIV/0!</v>
      </c>
      <c r="CO93" s="71"/>
      <c r="CP93" s="40"/>
      <c r="CQ93" s="113"/>
      <c r="CR93" s="4"/>
      <c r="CS93" s="71" t="e">
        <f t="shared" ref="CS93" si="3473">CS92/CQ104*CR102</f>
        <v>#DIV/0!</v>
      </c>
      <c r="CT93" s="71"/>
      <c r="CU93" s="40"/>
      <c r="CV93" s="113"/>
      <c r="CW93" s="4"/>
      <c r="CX93" s="71" t="e">
        <f t="shared" ref="CX93" si="3474">CX92/CV104*CW102</f>
        <v>#DIV/0!</v>
      </c>
      <c r="CY93" s="71"/>
      <c r="CZ93" s="40"/>
      <c r="DA93" s="113"/>
      <c r="DB93" s="4"/>
      <c r="DC93" s="71" t="e">
        <f t="shared" ref="DC93" si="3475">DC92/DA104*DB102</f>
        <v>#DIV/0!</v>
      </c>
      <c r="DD93" s="71"/>
      <c r="DE93" s="40"/>
      <c r="DF93" s="113"/>
      <c r="DG93" s="4"/>
      <c r="DH93" s="71" t="e">
        <f t="shared" ref="DH93" si="3476">DH92/DF104*DG102</f>
        <v>#DIV/0!</v>
      </c>
      <c r="DI93" s="71"/>
      <c r="DJ93" s="40"/>
      <c r="DK93" s="113"/>
      <c r="DL93" s="4"/>
      <c r="DM93" s="71" t="e">
        <f t="shared" ref="DM93" si="3477">DM92/DK104*DL102</f>
        <v>#DIV/0!</v>
      </c>
      <c r="DN93" s="71"/>
      <c r="DO93" s="40"/>
      <c r="DP93" s="113"/>
      <c r="DQ93" s="4"/>
      <c r="DR93" s="71" t="e">
        <f t="shared" ref="DR93" si="3478">DR92/DP104*DQ102</f>
        <v>#DIV/0!</v>
      </c>
      <c r="DS93" s="71"/>
      <c r="DT93" s="40"/>
      <c r="DU93" s="113"/>
      <c r="DV93" s="4"/>
      <c r="DW93" s="71" t="e">
        <f t="shared" ref="DW93" si="3479">DW92/DU104*DV102</f>
        <v>#DIV/0!</v>
      </c>
      <c r="DX93" s="71"/>
      <c r="DY93" s="40"/>
      <c r="DZ93" s="113"/>
      <c r="EA93" s="4"/>
      <c r="EB93" s="71" t="e">
        <f t="shared" ref="EB93" si="3480">EB92/DZ104*EA102</f>
        <v>#DIV/0!</v>
      </c>
      <c r="EC93" s="71"/>
      <c r="ED93" s="40"/>
      <c r="EE93" s="113"/>
      <c r="EF93" s="4"/>
      <c r="EG93" s="71" t="e">
        <f t="shared" ref="EG93" si="3481">EG92/EE104*EF102</f>
        <v>#DIV/0!</v>
      </c>
      <c r="EH93" s="71"/>
      <c r="EI93" s="40"/>
      <c r="EJ93" s="113"/>
      <c r="EK93" s="4"/>
      <c r="EL93" s="71" t="e">
        <f t="shared" ref="EL93" si="3482">EL92/EJ104*EK102</f>
        <v>#DIV/0!</v>
      </c>
      <c r="EM93" s="71"/>
      <c r="EN93" s="40"/>
      <c r="EO93" s="113"/>
      <c r="EP93" s="4"/>
      <c r="EQ93" s="71" t="e">
        <f t="shared" ref="EQ93" si="3483">EQ92/EO104*EP102</f>
        <v>#DIV/0!</v>
      </c>
      <c r="ER93" s="71"/>
      <c r="ES93" s="40"/>
      <c r="ET93" s="113"/>
      <c r="EU93" s="4"/>
      <c r="EV93" s="71" t="e">
        <f t="shared" ref="EV93" si="3484">EV92/ET104*EU102</f>
        <v>#DIV/0!</v>
      </c>
      <c r="EW93" s="71"/>
      <c r="EX93" s="40"/>
      <c r="EY93" s="113"/>
      <c r="EZ93" s="4"/>
      <c r="FA93" s="71" t="e">
        <f t="shared" ref="FA93" si="3485">FA92/EY104*EZ102</f>
        <v>#DIV/0!</v>
      </c>
      <c r="FB93" s="71"/>
      <c r="FC93" s="40"/>
      <c r="FD93" s="113"/>
      <c r="FE93" s="4"/>
      <c r="FF93" s="71" t="e">
        <f t="shared" ref="FF93" si="3486">FF92/FD104*FE102</f>
        <v>#DIV/0!</v>
      </c>
      <c r="FG93" s="71"/>
      <c r="FH93" s="40"/>
      <c r="FI93" s="113"/>
      <c r="FJ93" s="4"/>
      <c r="FK93" s="71" t="e">
        <f t="shared" ref="FK93" si="3487">FK92/FI104*FJ102</f>
        <v>#DIV/0!</v>
      </c>
      <c r="FL93" s="71"/>
      <c r="FM93" s="40"/>
      <c r="FN93" s="113"/>
      <c r="FO93" s="4"/>
      <c r="FP93" s="71" t="e">
        <f t="shared" ref="FP93" si="3488">FP92/FN104*FO102</f>
        <v>#DIV/0!</v>
      </c>
      <c r="FQ93" s="71"/>
      <c r="FR93" s="40"/>
      <c r="FS93" s="113"/>
      <c r="FT93" s="4"/>
      <c r="FU93" s="71" t="e">
        <f t="shared" ref="FU93" si="3489">FU92/FS104*FT102</f>
        <v>#DIV/0!</v>
      </c>
      <c r="FV93" s="71"/>
      <c r="FW93" s="40"/>
      <c r="FX93" s="113"/>
      <c r="FY93" s="4"/>
      <c r="FZ93" s="71" t="e">
        <f t="shared" ref="FZ93" si="3490">FZ92/FX104*FY102</f>
        <v>#DIV/0!</v>
      </c>
      <c r="GA93" s="71"/>
      <c r="GB93" s="40"/>
      <c r="GC93" s="113"/>
      <c r="GD93" s="4"/>
      <c r="GE93" s="71" t="e">
        <f t="shared" ref="GE93" si="3491">GE92/GC104*GD102</f>
        <v>#DIV/0!</v>
      </c>
      <c r="GF93" s="71"/>
      <c r="GG93" s="40"/>
      <c r="GH93" s="113"/>
      <c r="GI93" s="4"/>
      <c r="GJ93" s="71" t="e">
        <f t="shared" ref="GJ93" si="3492">GJ92/GH104*GI102</f>
        <v>#DIV/0!</v>
      </c>
      <c r="GK93" s="71"/>
      <c r="GL93" s="40"/>
      <c r="GM93" s="113"/>
      <c r="GN93" s="4"/>
      <c r="GO93" s="71" t="e">
        <f t="shared" ref="GO93" si="3493">GO92/GM104*GN102</f>
        <v>#DIV/0!</v>
      </c>
      <c r="GP93" s="71"/>
      <c r="GQ93" s="40"/>
      <c r="GR93" s="113"/>
      <c r="GS93" s="4"/>
      <c r="GT93" s="71" t="e">
        <f t="shared" ref="GT93" si="3494">GT92/GR104*GS102</f>
        <v>#DIV/0!</v>
      </c>
      <c r="GU93" s="71"/>
      <c r="GV93" s="40"/>
      <c r="GW93" s="113"/>
      <c r="GX93" s="4"/>
      <c r="GY93" s="71" t="e">
        <f t="shared" ref="GY93" si="3495">GY92/GW104*GX102</f>
        <v>#DIV/0!</v>
      </c>
      <c r="GZ93" s="71"/>
      <c r="HA93" s="40"/>
      <c r="HB93" s="113"/>
      <c r="HC93" s="4"/>
      <c r="HD93" s="71" t="e">
        <f t="shared" ref="HD93" si="3496">HD92/HB104*HC102</f>
        <v>#DIV/0!</v>
      </c>
      <c r="HE93" s="71"/>
      <c r="HF93" s="40"/>
      <c r="HG93" s="113"/>
      <c r="HH93" s="4"/>
      <c r="HI93" s="71" t="e">
        <f t="shared" ref="HI93" si="3497">HI92/HG104*HH102</f>
        <v>#DIV/0!</v>
      </c>
      <c r="HJ93" s="71"/>
      <c r="HK93" s="40"/>
      <c r="HL93" s="113"/>
      <c r="HM93" s="4"/>
      <c r="HN93" s="71" t="e">
        <f t="shared" ref="HN93" si="3498">HN92/HL104*HM102</f>
        <v>#DIV/0!</v>
      </c>
      <c r="HO93" s="71"/>
      <c r="HP93" s="40"/>
      <c r="HQ93" s="113"/>
      <c r="HR93" s="4"/>
      <c r="HS93" s="71" t="e">
        <f t="shared" ref="HS93" si="3499">HS92/HQ104*HR102</f>
        <v>#DIV/0!</v>
      </c>
      <c r="HT93" s="71"/>
      <c r="HU93" s="40"/>
      <c r="HV93" s="113"/>
      <c r="HW93" s="4"/>
      <c r="HX93" s="71" t="e">
        <f t="shared" ref="HX93" si="3500">HX92/HV104*HW102</f>
        <v>#DIV/0!</v>
      </c>
      <c r="HY93" s="71"/>
      <c r="HZ93" s="40"/>
      <c r="IA93" s="113"/>
      <c r="IB93" s="4"/>
      <c r="IC93" s="71" t="e">
        <f t="shared" ref="IC93" si="3501">IC92/IA104*IB102</f>
        <v>#DIV/0!</v>
      </c>
      <c r="ID93" s="71"/>
      <c r="IE93" s="40"/>
      <c r="IF93" s="113"/>
      <c r="IG93" s="4"/>
      <c r="IH93" s="71" t="e">
        <f t="shared" ref="IH93" si="3502">IH92/IF104*IG102</f>
        <v>#DIV/0!</v>
      </c>
      <c r="II93" s="71"/>
      <c r="IJ93" s="40"/>
      <c r="IK93" s="113"/>
      <c r="IL93" s="4"/>
      <c r="IM93" s="71" t="e">
        <f t="shared" ref="IM93" si="3503">IM92/IK104*IL102</f>
        <v>#DIV/0!</v>
      </c>
      <c r="IN93" s="71"/>
      <c r="IO93" s="40"/>
      <c r="IP93" s="113"/>
      <c r="IQ93" s="4"/>
      <c r="IR93" s="71" t="e">
        <f t="shared" ref="IR93" si="3504">IR92/IP104*IQ102</f>
        <v>#DIV/0!</v>
      </c>
      <c r="IS93" s="71"/>
      <c r="IT93" s="40"/>
      <c r="IU93" s="113"/>
      <c r="IV93" s="4"/>
      <c r="IW93" s="71" t="e">
        <f t="shared" ref="IW93" si="3505">IW92/IU104*IV102</f>
        <v>#DIV/0!</v>
      </c>
      <c r="IX93" s="71"/>
      <c r="IY93" s="40"/>
      <c r="IZ93" s="113"/>
      <c r="JA93" s="4"/>
      <c r="JB93" s="71" t="e">
        <f t="shared" ref="JB93" si="3506">JB92/IZ104*JA102</f>
        <v>#DIV/0!</v>
      </c>
      <c r="JC93" s="71"/>
      <c r="JD93" s="40"/>
      <c r="JE93" s="113"/>
      <c r="JF93" s="4"/>
      <c r="JG93" s="71" t="e">
        <f t="shared" ref="JG93" si="3507">JG92/JE104*JF102</f>
        <v>#DIV/0!</v>
      </c>
      <c r="JH93" s="71"/>
      <c r="JI93" s="40"/>
      <c r="JJ93" s="113"/>
      <c r="JK93" s="4"/>
      <c r="JL93" s="71" t="e">
        <f t="shared" ref="JL93" si="3508">JL92/JJ104*JK102</f>
        <v>#DIV/0!</v>
      </c>
      <c r="JM93" s="71"/>
      <c r="JN93" s="40"/>
      <c r="JO93" s="113"/>
      <c r="JP93" s="4"/>
      <c r="JQ93" s="71" t="e">
        <f t="shared" ref="JQ93" si="3509">JQ92/JO104*JP102</f>
        <v>#DIV/0!</v>
      </c>
      <c r="JR93" s="71"/>
      <c r="JS93" s="40"/>
      <c r="JT93" s="113"/>
      <c r="JU93" s="4"/>
      <c r="JV93" s="71" t="e">
        <f t="shared" ref="JV93" si="3510">JV92/JT104*JU102</f>
        <v>#DIV/0!</v>
      </c>
      <c r="JW93" s="71"/>
      <c r="JX93" s="40"/>
      <c r="JY93" s="113"/>
      <c r="JZ93" s="4"/>
      <c r="KA93" s="71" t="e">
        <f t="shared" ref="KA93" si="3511">KA92/JY104*JZ102</f>
        <v>#DIV/0!</v>
      </c>
      <c r="KB93" s="71"/>
      <c r="KC93" s="40"/>
      <c r="KD93" s="113"/>
      <c r="KE93" s="4"/>
      <c r="KF93" s="71" t="e">
        <f t="shared" ref="KF93" si="3512">KF92/KD104*KE102</f>
        <v>#DIV/0!</v>
      </c>
      <c r="KG93" s="71"/>
      <c r="KH93" s="40"/>
      <c r="KI93" s="113"/>
      <c r="KJ93" s="4"/>
      <c r="KK93" s="71" t="e">
        <f t="shared" ref="KK93" si="3513">KK92/KI104*KJ102</f>
        <v>#DIV/0!</v>
      </c>
      <c r="KL93" s="71"/>
      <c r="KM93" s="40"/>
      <c r="KN93" s="113"/>
      <c r="KO93" s="4"/>
      <c r="KP93" s="71" t="e">
        <f t="shared" ref="KP93" si="3514">KP92/KN104*KO102</f>
        <v>#DIV/0!</v>
      </c>
      <c r="KQ93" s="71"/>
      <c r="KR93" s="40"/>
      <c r="KS93" s="113"/>
      <c r="KT93" s="4"/>
      <c r="KU93" s="71" t="e">
        <f t="shared" ref="KU93" si="3515">KU92/KS104*KT102</f>
        <v>#DIV/0!</v>
      </c>
      <c r="KV93" s="71"/>
      <c r="KW93" s="40"/>
      <c r="KX93" s="113"/>
      <c r="KY93" s="4"/>
      <c r="KZ93" s="71" t="e">
        <f t="shared" ref="KZ93" si="3516">KZ92/KX104*KY102</f>
        <v>#DIV/0!</v>
      </c>
      <c r="LA93" s="71"/>
      <c r="LB93" s="40"/>
      <c r="LC93" s="113"/>
      <c r="LD93" s="4"/>
      <c r="LE93" s="71" t="e">
        <f t="shared" ref="LE93" si="3517">LE92/LC104*LD102</f>
        <v>#DIV/0!</v>
      </c>
      <c r="LF93" s="71"/>
      <c r="LG93" s="40"/>
      <c r="LH93" s="113"/>
      <c r="LI93" s="4"/>
      <c r="LJ93" s="71" t="e">
        <f t="shared" ref="LJ93" si="3518">LJ92/LH104*LI102</f>
        <v>#DIV/0!</v>
      </c>
      <c r="LK93" s="71"/>
      <c r="LL93" s="40"/>
      <c r="LM93" s="113"/>
      <c r="LN93" s="4"/>
      <c r="LO93" s="71" t="e">
        <f t="shared" ref="LO93" si="3519">LO92/LM104*LN102</f>
        <v>#DIV/0!</v>
      </c>
      <c r="LP93" s="71"/>
      <c r="LQ93" s="40"/>
      <c r="LR93" s="113"/>
      <c r="LS93" s="4"/>
      <c r="LT93" s="71" t="e">
        <f t="shared" ref="LT93" si="3520">LT92/LR104*LS102</f>
        <v>#DIV/0!</v>
      </c>
      <c r="LU93" s="71"/>
      <c r="LV93" s="40"/>
      <c r="LW93" s="113"/>
      <c r="LX93" s="4"/>
      <c r="LY93" s="71" t="e">
        <f t="shared" ref="LY93" si="3521">LY92/LW104*LX102</f>
        <v>#DIV/0!</v>
      </c>
      <c r="LZ93" s="71"/>
      <c r="MA93" s="40"/>
      <c r="MB93" s="113"/>
      <c r="MC93" s="4"/>
      <c r="MD93" s="71" t="e">
        <f t="shared" ref="MD93" si="3522">MD92/MB104*MC102</f>
        <v>#DIV/0!</v>
      </c>
      <c r="ME93" s="71"/>
      <c r="MF93" s="40"/>
      <c r="MG93" s="113"/>
      <c r="MH93" s="4"/>
      <c r="MI93" s="71" t="e">
        <f t="shared" ref="MI93" si="3523">MI92/MG104*MH102</f>
        <v>#DIV/0!</v>
      </c>
      <c r="MJ93" s="71"/>
      <c r="MK93" s="40"/>
      <c r="ML93" s="113"/>
      <c r="MM93" s="4"/>
      <c r="MN93" s="71" t="e">
        <f t="shared" ref="MN93" si="3524">MN92/ML104*MM102</f>
        <v>#DIV/0!</v>
      </c>
      <c r="MO93" s="71"/>
      <c r="MP93" s="40"/>
      <c r="MQ93" s="113"/>
      <c r="MR93" s="4"/>
      <c r="MS93" s="71" t="e">
        <f t="shared" ref="MS93" si="3525">MS92/MQ104*MR102</f>
        <v>#DIV/0!</v>
      </c>
      <c r="MT93" s="71"/>
      <c r="MU93" s="40"/>
      <c r="MV93" s="113"/>
      <c r="MW93" s="4"/>
      <c r="MX93" s="71" t="e">
        <f t="shared" ref="MX93" si="3526">MX92/MV104*MW102</f>
        <v>#DIV/0!</v>
      </c>
      <c r="MY93" s="71"/>
      <c r="MZ93" s="40"/>
      <c r="NA93" s="113"/>
      <c r="NB93" s="4"/>
      <c r="NC93" s="71" t="e">
        <f t="shared" ref="NC93" si="3527">NC92/NA104*NB102</f>
        <v>#DIV/0!</v>
      </c>
      <c r="ND93" s="71"/>
      <c r="NE93" s="40"/>
      <c r="NF93" s="113"/>
      <c r="NG93" s="4"/>
      <c r="NH93" s="71" t="e">
        <f t="shared" ref="NH93" si="3528">NH92/NF104*NG102</f>
        <v>#DIV/0!</v>
      </c>
      <c r="NI93" s="71"/>
      <c r="NJ93" s="40"/>
      <c r="NK93" s="113"/>
      <c r="NL93" s="4"/>
      <c r="NM93" s="71" t="e">
        <f t="shared" ref="NM93" si="3529">NM92/NK104*NL102</f>
        <v>#DIV/0!</v>
      </c>
      <c r="NN93" s="71"/>
      <c r="NO93" s="40"/>
      <c r="NP93" s="113"/>
      <c r="NQ93" s="4"/>
      <c r="NR93" s="71" t="e">
        <f t="shared" ref="NR93" si="3530">NR92/NP104*NQ102</f>
        <v>#DIV/0!</v>
      </c>
      <c r="NS93" s="71"/>
      <c r="NT93" s="40"/>
      <c r="NU93" s="113"/>
      <c r="NV93" s="4"/>
      <c r="NW93" s="71" t="e">
        <f t="shared" ref="NW93" si="3531">NW92/NU104*NV102</f>
        <v>#DIV/0!</v>
      </c>
      <c r="NX93" s="71"/>
      <c r="NY93" s="40"/>
      <c r="NZ93" s="113"/>
      <c r="OA93" s="4"/>
      <c r="OB93" s="71" t="e">
        <f t="shared" ref="OB93" si="3532">OB92/NZ104*OA102</f>
        <v>#DIV/0!</v>
      </c>
      <c r="OC93" s="71"/>
      <c r="OD93" s="40"/>
      <c r="OE93" s="113"/>
      <c r="OF93" s="4"/>
      <c r="OG93" s="71" t="e">
        <f t="shared" ref="OG93" si="3533">OG92/OE104*OF102</f>
        <v>#DIV/0!</v>
      </c>
      <c r="OH93" s="71"/>
      <c r="OI93" s="40"/>
      <c r="OJ93" s="113"/>
      <c r="OK93" s="4"/>
      <c r="OL93" s="71" t="e">
        <f t="shared" ref="OL93" si="3534">OL92/OJ104*OK102</f>
        <v>#DIV/0!</v>
      </c>
      <c r="OM93" s="71"/>
      <c r="ON93" s="40"/>
      <c r="OO93" s="113"/>
      <c r="OP93" s="4"/>
      <c r="OQ93" s="71" t="e">
        <f t="shared" ref="OQ93" si="3535">OQ92/OO104*OP102</f>
        <v>#DIV/0!</v>
      </c>
      <c r="OR93" s="71"/>
      <c r="OS93" s="40"/>
      <c r="OT93" s="113"/>
      <c r="OU93" s="4"/>
      <c r="OV93" s="71" t="e">
        <f t="shared" ref="OV93" si="3536">OV92/OT104*OU102</f>
        <v>#DIV/0!</v>
      </c>
      <c r="OW93" s="71"/>
      <c r="OX93" s="40"/>
      <c r="OY93" s="113"/>
      <c r="OZ93" s="4"/>
      <c r="PA93" s="71" t="e">
        <f t="shared" ref="PA93" si="3537">PA92/OY104*OZ102</f>
        <v>#DIV/0!</v>
      </c>
      <c r="PB93" s="71"/>
      <c r="PC93" s="40"/>
      <c r="PD93" s="113"/>
      <c r="PE93" s="4"/>
      <c r="PF93" s="71" t="e">
        <f t="shared" ref="PF93" si="3538">PF92/PD104*PE102</f>
        <v>#DIV/0!</v>
      </c>
      <c r="PG93" s="71"/>
      <c r="PH93" s="40"/>
      <c r="PI93" s="113"/>
      <c r="PJ93" s="4"/>
      <c r="PK93" s="71" t="e">
        <f t="shared" ref="PK93" si="3539">PK92/PI104*PJ102</f>
        <v>#DIV/0!</v>
      </c>
      <c r="PL93" s="71"/>
      <c r="PM93" s="40"/>
      <c r="PN93" s="113"/>
      <c r="PO93" s="4"/>
      <c r="PP93" s="71" t="e">
        <f t="shared" ref="PP93" si="3540">PP92/PN104*PO102</f>
        <v>#DIV/0!</v>
      </c>
      <c r="PQ93" s="71"/>
      <c r="PR93" s="40"/>
      <c r="PS93" s="113"/>
      <c r="PT93" s="4"/>
      <c r="PU93" s="71" t="e">
        <f t="shared" ref="PU93" si="3541">PU92/PS104*PT102</f>
        <v>#DIV/0!</v>
      </c>
      <c r="PV93" s="71"/>
      <c r="PW93" s="40"/>
      <c r="PX93" s="113"/>
      <c r="PY93" s="4"/>
      <c r="PZ93" s="71" t="e">
        <f t="shared" ref="PZ93" si="3542">PZ92/PX104*PY102</f>
        <v>#DIV/0!</v>
      </c>
      <c r="QA93" s="71"/>
      <c r="QB93" s="40"/>
      <c r="QC93" s="113"/>
      <c r="QD93" s="4"/>
      <c r="QE93" s="71" t="e">
        <f t="shared" ref="QE93" si="3543">QE92/QC104*QD102</f>
        <v>#DIV/0!</v>
      </c>
      <c r="QF93" s="71"/>
      <c r="QG93" s="40"/>
      <c r="QH93" s="113"/>
      <c r="QI93" s="4"/>
      <c r="QJ93" s="71" t="e">
        <f t="shared" ref="QJ93" si="3544">QJ92/QH104*QI102</f>
        <v>#DIV/0!</v>
      </c>
      <c r="QK93" s="71"/>
      <c r="QL93" s="40"/>
      <c r="QM93" s="113"/>
      <c r="QN93" s="4"/>
      <c r="QO93" s="71" t="e">
        <f t="shared" ref="QO93" si="3545">QO92/QM104*QN102</f>
        <v>#DIV/0!</v>
      </c>
      <c r="QP93" s="71"/>
      <c r="QQ93" s="40"/>
      <c r="QR93" s="113"/>
      <c r="QS93" s="4"/>
      <c r="QT93" s="71" t="e">
        <f t="shared" ref="QT93" si="3546">QT92/QR104*QS102</f>
        <v>#DIV/0!</v>
      </c>
      <c r="QU93" s="71"/>
      <c r="QV93" s="40"/>
      <c r="QW93" s="113"/>
      <c r="QX93" s="4"/>
      <c r="QY93" s="71" t="e">
        <f t="shared" ref="QY93" si="3547">QY92/QW104*QX102</f>
        <v>#DIV/0!</v>
      </c>
      <c r="QZ93" s="71"/>
      <c r="RA93" s="40"/>
      <c r="RB93" s="113"/>
      <c r="RC93" s="4"/>
      <c r="RD93" s="71" t="e">
        <f t="shared" ref="RD93" si="3548">RD92/RB104*RC102</f>
        <v>#DIV/0!</v>
      </c>
      <c r="RE93" s="71"/>
      <c r="RF93" s="40"/>
      <c r="RG93" s="113"/>
      <c r="RH93" s="4"/>
      <c r="RI93" s="71" t="e">
        <f t="shared" ref="RI93" si="3549">RI92/RG104*RH102</f>
        <v>#DIV/0!</v>
      </c>
      <c r="RJ93" s="71"/>
      <c r="RK93" s="40"/>
      <c r="RL93" s="113"/>
      <c r="RM93" s="4"/>
      <c r="RN93" s="71" t="e">
        <f t="shared" ref="RN93" si="3550">RN92/RL104*RM102</f>
        <v>#DIV/0!</v>
      </c>
      <c r="RO93" s="71"/>
      <c r="RP93" s="40"/>
      <c r="RQ93" s="113"/>
      <c r="RR93" s="4"/>
      <c r="RS93" s="71" t="e">
        <f t="shared" ref="RS93" si="3551">RS92/RQ104*RR102</f>
        <v>#DIV/0!</v>
      </c>
      <c r="RT93" s="71"/>
      <c r="RU93" s="40"/>
      <c r="RV93" s="113"/>
      <c r="RW93" s="4"/>
      <c r="RX93" s="71" t="e">
        <f t="shared" ref="RX93" si="3552">RX92/RV104*RW102</f>
        <v>#DIV/0!</v>
      </c>
      <c r="RY93" s="71"/>
      <c r="RZ93" s="40"/>
      <c r="SA93" s="113"/>
      <c r="SB93" s="4"/>
      <c r="SC93" s="71" t="e">
        <f t="shared" ref="SC93" si="3553">SC92/SA104*SB102</f>
        <v>#DIV/0!</v>
      </c>
      <c r="SD93" s="71"/>
      <c r="SE93" s="40"/>
      <c r="SF93" s="113"/>
      <c r="SG93" s="4"/>
      <c r="SH93" s="71" t="e">
        <f t="shared" ref="SH93" si="3554">SH92/SF104*SG102</f>
        <v>#DIV/0!</v>
      </c>
      <c r="SI93" s="71"/>
      <c r="SJ93" s="40"/>
      <c r="SK93" s="113"/>
      <c r="SL93" s="4"/>
      <c r="SM93" s="71" t="e">
        <f t="shared" ref="SM93" si="3555">SM92/SK104*SL102</f>
        <v>#DIV/0!</v>
      </c>
      <c r="SN93" s="71"/>
      <c r="SO93" s="40"/>
      <c r="SP93" s="113"/>
      <c r="SQ93" s="4"/>
      <c r="SR93" s="71" t="e">
        <f t="shared" ref="SR93" si="3556">SR92/SP104*SQ102</f>
        <v>#DIV/0!</v>
      </c>
      <c r="SS93" s="71"/>
      <c r="ST93" s="40"/>
      <c r="SU93" s="55"/>
      <c r="SV93" s="126"/>
      <c r="SW93" s="127"/>
      <c r="SX93" s="128" t="e">
        <f>SX92/SV104*SW102</f>
        <v>#DIV/0!</v>
      </c>
      <c r="SY93" s="128"/>
      <c r="SZ93" s="40"/>
      <c r="TA93" s="55"/>
      <c r="TB93" s="126"/>
      <c r="TC93" s="127"/>
      <c r="TD93" s="128" t="e">
        <f>TD92/TB104*TC102</f>
        <v>#DIV/0!</v>
      </c>
      <c r="TE93" s="128"/>
      <c r="TF93" s="40"/>
      <c r="TG93" s="55"/>
      <c r="TH93" s="126"/>
      <c r="TI93" s="127"/>
      <c r="TJ93" s="128" t="e">
        <f>TJ92/TH104*TI102</f>
        <v>#DIV/0!</v>
      </c>
      <c r="TK93" s="128"/>
      <c r="TL93" s="40"/>
      <c r="TM93" s="55"/>
      <c r="TN93" s="126"/>
      <c r="TO93" s="127"/>
      <c r="TP93" s="128" t="e">
        <f>TP92/TN104*TO102</f>
        <v>#DIV/0!</v>
      </c>
      <c r="TQ93" s="128"/>
      <c r="TR93" s="40"/>
      <c r="TS93" s="55"/>
      <c r="TT93" s="126"/>
      <c r="TU93" s="127"/>
      <c r="TV93" s="128" t="e">
        <f>TV92/TT104*TU102</f>
        <v>#DIV/0!</v>
      </c>
      <c r="TW93" s="128"/>
      <c r="TX93" s="40"/>
      <c r="TY93" s="55"/>
      <c r="TZ93" s="126"/>
      <c r="UA93" s="127"/>
      <c r="UB93" s="128" t="e">
        <f>UB92/TZ104*UA102</f>
        <v>#DIV/0!</v>
      </c>
      <c r="UC93" s="128"/>
      <c r="UD93" s="40"/>
      <c r="UE93" s="55"/>
      <c r="UF93" s="126"/>
      <c r="UG93" s="127"/>
      <c r="UH93" s="128" t="e">
        <f>UH92/UF104*UG102</f>
        <v>#DIV/0!</v>
      </c>
      <c r="UI93" s="128"/>
      <c r="UJ93" s="40"/>
      <c r="UK93" s="55"/>
      <c r="UL93" s="126"/>
      <c r="UM93" s="127"/>
      <c r="UN93" s="128" t="e">
        <f>UN92/UL104*UM102</f>
        <v>#DIV/0!</v>
      </c>
      <c r="UO93" s="128"/>
      <c r="UP93" s="40"/>
      <c r="UQ93" s="55"/>
      <c r="UR93" s="126"/>
      <c r="US93" s="127"/>
      <c r="UT93" s="128" t="e">
        <f>UT92/UR104*US102</f>
        <v>#DIV/0!</v>
      </c>
      <c r="UU93" s="128"/>
      <c r="UV93" s="40"/>
      <c r="UW93" s="55"/>
      <c r="UX93" s="126"/>
      <c r="UY93" s="127"/>
      <c r="UZ93" s="128" t="e">
        <f>UZ92/UX104*UY102</f>
        <v>#DIV/0!</v>
      </c>
      <c r="VA93" s="128"/>
      <c r="VB93" s="40"/>
      <c r="VC93" s="55"/>
      <c r="VD93" s="126"/>
      <c r="VE93" s="127"/>
      <c r="VF93" s="128" t="e">
        <f>VF92/VD104*VE102</f>
        <v>#DIV/0!</v>
      </c>
      <c r="VG93" s="128"/>
      <c r="VH93" s="40"/>
      <c r="VI93" s="55"/>
      <c r="VJ93" s="126"/>
      <c r="VK93" s="127"/>
      <c r="VL93" s="128" t="e">
        <f>VL92/VJ104*VK102</f>
        <v>#DIV/0!</v>
      </c>
      <c r="VM93" s="128"/>
      <c r="VN93" s="40"/>
      <c r="VO93" s="55"/>
    </row>
    <row r="94" spans="2:587" x14ac:dyDescent="0.2">
      <c r="C94" s="98"/>
      <c r="D94" s="7"/>
      <c r="E94" s="2"/>
      <c r="F94" s="8"/>
      <c r="G94" s="53"/>
      <c r="H94" s="129"/>
      <c r="I94" s="41"/>
      <c r="J94" s="130"/>
      <c r="K94" s="130"/>
      <c r="L94" s="131"/>
      <c r="M94" s="53"/>
      <c r="N94" s="129"/>
      <c r="O94" s="41"/>
      <c r="P94" s="130"/>
      <c r="Q94" s="130"/>
      <c r="R94" s="131"/>
      <c r="S94" s="53"/>
      <c r="T94" s="12"/>
      <c r="U94" s="3"/>
      <c r="V94" s="17"/>
      <c r="W94" s="17"/>
      <c r="X94" s="8"/>
      <c r="Y94" s="12"/>
      <c r="Z94" s="3"/>
      <c r="AA94" s="17"/>
      <c r="AB94" s="17"/>
      <c r="AC94" s="8"/>
      <c r="AD94" s="12"/>
      <c r="AE94" s="3"/>
      <c r="AF94" s="17"/>
      <c r="AG94" s="17"/>
      <c r="AH94" s="8"/>
      <c r="AI94" s="12"/>
      <c r="AJ94" s="3"/>
      <c r="AK94" s="17"/>
      <c r="AL94" s="17"/>
      <c r="AM94" s="8"/>
      <c r="AN94" s="12"/>
      <c r="AO94" s="3"/>
      <c r="AP94" s="17"/>
      <c r="AQ94" s="17"/>
      <c r="AR94" s="8"/>
      <c r="AS94" s="12"/>
      <c r="AT94" s="3"/>
      <c r="AU94" s="17"/>
      <c r="AV94" s="17"/>
      <c r="AW94" s="8"/>
      <c r="AX94" s="12"/>
      <c r="AY94" s="3"/>
      <c r="AZ94" s="17"/>
      <c r="BA94" s="17"/>
      <c r="BB94" s="8"/>
      <c r="BC94" s="12"/>
      <c r="BD94" s="3"/>
      <c r="BE94" s="17"/>
      <c r="BF94" s="17"/>
      <c r="BG94" s="8"/>
      <c r="BH94" s="12"/>
      <c r="BI94" s="3"/>
      <c r="BJ94" s="17"/>
      <c r="BK94" s="17"/>
      <c r="BL94" s="8"/>
      <c r="BM94" s="12"/>
      <c r="BN94" s="3"/>
      <c r="BO94" s="17"/>
      <c r="BP94" s="17"/>
      <c r="BQ94" s="8"/>
      <c r="BR94" s="12"/>
      <c r="BS94" s="3"/>
      <c r="BT94" s="17"/>
      <c r="BU94" s="17"/>
      <c r="BV94" s="8"/>
      <c r="BW94" s="12"/>
      <c r="BX94" s="3"/>
      <c r="BY94" s="17"/>
      <c r="BZ94" s="17"/>
      <c r="CA94" s="8"/>
      <c r="CB94" s="12"/>
      <c r="CC94" s="3"/>
      <c r="CD94" s="17"/>
      <c r="CE94" s="17"/>
      <c r="CF94" s="8"/>
      <c r="CG94" s="12"/>
      <c r="CH94" s="3"/>
      <c r="CI94" s="17"/>
      <c r="CJ94" s="17"/>
      <c r="CK94" s="8"/>
      <c r="CL94" s="12"/>
      <c r="CM94" s="3"/>
      <c r="CN94" s="17"/>
      <c r="CO94" s="17"/>
      <c r="CP94" s="8"/>
      <c r="CQ94" s="12"/>
      <c r="CR94" s="3"/>
      <c r="CS94" s="17"/>
      <c r="CT94" s="17"/>
      <c r="CU94" s="8"/>
      <c r="CV94" s="12"/>
      <c r="CW94" s="3"/>
      <c r="CX94" s="17"/>
      <c r="CY94" s="17"/>
      <c r="CZ94" s="8"/>
      <c r="DA94" s="12"/>
      <c r="DB94" s="3"/>
      <c r="DC94" s="17"/>
      <c r="DD94" s="17"/>
      <c r="DE94" s="8"/>
      <c r="DF94" s="12"/>
      <c r="DG94" s="3"/>
      <c r="DH94" s="17"/>
      <c r="DI94" s="17"/>
      <c r="DJ94" s="8"/>
      <c r="DK94" s="12"/>
      <c r="DL94" s="3"/>
      <c r="DM94" s="17"/>
      <c r="DN94" s="17"/>
      <c r="DO94" s="8"/>
      <c r="DP94" s="12"/>
      <c r="DQ94" s="3"/>
      <c r="DR94" s="17"/>
      <c r="DS94" s="17"/>
      <c r="DT94" s="8"/>
      <c r="DU94" s="12"/>
      <c r="DV94" s="3"/>
      <c r="DW94" s="17"/>
      <c r="DX94" s="17"/>
      <c r="DY94" s="8"/>
      <c r="DZ94" s="12"/>
      <c r="EA94" s="3"/>
      <c r="EB94" s="17"/>
      <c r="EC94" s="17"/>
      <c r="ED94" s="8"/>
      <c r="EE94" s="12"/>
      <c r="EF94" s="3"/>
      <c r="EG94" s="17"/>
      <c r="EH94" s="17"/>
      <c r="EI94" s="8"/>
      <c r="EJ94" s="12"/>
      <c r="EK94" s="3"/>
      <c r="EL94" s="17"/>
      <c r="EM94" s="17"/>
      <c r="EN94" s="8"/>
      <c r="EO94" s="12"/>
      <c r="EP94" s="3"/>
      <c r="EQ94" s="17"/>
      <c r="ER94" s="17"/>
      <c r="ES94" s="8"/>
      <c r="ET94" s="12"/>
      <c r="EU94" s="3"/>
      <c r="EV94" s="17"/>
      <c r="EW94" s="17"/>
      <c r="EX94" s="8"/>
      <c r="EY94" s="12"/>
      <c r="EZ94" s="3"/>
      <c r="FA94" s="17"/>
      <c r="FB94" s="17"/>
      <c r="FC94" s="8"/>
      <c r="FD94" s="12"/>
      <c r="FE94" s="3"/>
      <c r="FF94" s="17"/>
      <c r="FG94" s="17"/>
      <c r="FH94" s="8"/>
      <c r="FI94" s="12"/>
      <c r="FJ94" s="3"/>
      <c r="FK94" s="17"/>
      <c r="FL94" s="17"/>
      <c r="FM94" s="8"/>
      <c r="FN94" s="12"/>
      <c r="FO94" s="3"/>
      <c r="FP94" s="17"/>
      <c r="FQ94" s="17"/>
      <c r="FR94" s="8"/>
      <c r="FS94" s="12"/>
      <c r="FT94" s="3"/>
      <c r="FU94" s="17"/>
      <c r="FV94" s="17"/>
      <c r="FW94" s="8"/>
      <c r="FX94" s="12"/>
      <c r="FY94" s="3"/>
      <c r="FZ94" s="17"/>
      <c r="GA94" s="17"/>
      <c r="GB94" s="8"/>
      <c r="GC94" s="12"/>
      <c r="GD94" s="3"/>
      <c r="GE94" s="17"/>
      <c r="GF94" s="17"/>
      <c r="GG94" s="8"/>
      <c r="GH94" s="12"/>
      <c r="GI94" s="3"/>
      <c r="GJ94" s="17"/>
      <c r="GK94" s="17"/>
      <c r="GL94" s="8"/>
      <c r="GM94" s="12"/>
      <c r="GN94" s="3"/>
      <c r="GO94" s="17"/>
      <c r="GP94" s="17"/>
      <c r="GQ94" s="8"/>
      <c r="GR94" s="12"/>
      <c r="GS94" s="3"/>
      <c r="GT94" s="17"/>
      <c r="GU94" s="17"/>
      <c r="GV94" s="8"/>
      <c r="GW94" s="12"/>
      <c r="GX94" s="3"/>
      <c r="GY94" s="17"/>
      <c r="GZ94" s="17"/>
      <c r="HA94" s="8"/>
      <c r="HB94" s="12"/>
      <c r="HC94" s="3"/>
      <c r="HD94" s="17"/>
      <c r="HE94" s="17"/>
      <c r="HF94" s="8"/>
      <c r="HG94" s="12"/>
      <c r="HH94" s="3"/>
      <c r="HI94" s="17"/>
      <c r="HJ94" s="17"/>
      <c r="HK94" s="8"/>
      <c r="HL94" s="12"/>
      <c r="HM94" s="3"/>
      <c r="HN94" s="17"/>
      <c r="HO94" s="17"/>
      <c r="HP94" s="8"/>
      <c r="HQ94" s="12"/>
      <c r="HR94" s="3"/>
      <c r="HS94" s="17"/>
      <c r="HT94" s="17"/>
      <c r="HU94" s="8"/>
      <c r="HV94" s="12"/>
      <c r="HW94" s="3"/>
      <c r="HX94" s="17"/>
      <c r="HY94" s="17"/>
      <c r="HZ94" s="8"/>
      <c r="IA94" s="12"/>
      <c r="IB94" s="3"/>
      <c r="IC94" s="17"/>
      <c r="ID94" s="17"/>
      <c r="IE94" s="8"/>
      <c r="IF94" s="12"/>
      <c r="IG94" s="3"/>
      <c r="IH94" s="17"/>
      <c r="II94" s="17"/>
      <c r="IJ94" s="8"/>
      <c r="IK94" s="12"/>
      <c r="IL94" s="3"/>
      <c r="IM94" s="17"/>
      <c r="IN94" s="17"/>
      <c r="IO94" s="8"/>
      <c r="IP94" s="12"/>
      <c r="IQ94" s="3"/>
      <c r="IR94" s="17"/>
      <c r="IS94" s="17"/>
      <c r="IT94" s="8"/>
      <c r="IU94" s="12"/>
      <c r="IV94" s="3"/>
      <c r="IW94" s="17"/>
      <c r="IX94" s="17"/>
      <c r="IY94" s="8"/>
      <c r="IZ94" s="12"/>
      <c r="JA94" s="3"/>
      <c r="JB94" s="17"/>
      <c r="JC94" s="17"/>
      <c r="JD94" s="8"/>
      <c r="JE94" s="12"/>
      <c r="JF94" s="3"/>
      <c r="JG94" s="17"/>
      <c r="JH94" s="17"/>
      <c r="JI94" s="8"/>
      <c r="JJ94" s="12"/>
      <c r="JK94" s="3"/>
      <c r="JL94" s="17"/>
      <c r="JM94" s="17"/>
      <c r="JN94" s="8"/>
      <c r="JO94" s="12"/>
      <c r="JP94" s="3"/>
      <c r="JQ94" s="17"/>
      <c r="JR94" s="17"/>
      <c r="JS94" s="8"/>
      <c r="JT94" s="12"/>
      <c r="JU94" s="3"/>
      <c r="JV94" s="17"/>
      <c r="JW94" s="17"/>
      <c r="JX94" s="8"/>
      <c r="JY94" s="12"/>
      <c r="JZ94" s="3"/>
      <c r="KA94" s="17"/>
      <c r="KB94" s="17"/>
      <c r="KC94" s="8"/>
      <c r="KD94" s="12"/>
      <c r="KE94" s="3"/>
      <c r="KF94" s="17"/>
      <c r="KG94" s="17"/>
      <c r="KH94" s="8"/>
      <c r="KI94" s="12"/>
      <c r="KJ94" s="3"/>
      <c r="KK94" s="17"/>
      <c r="KL94" s="17"/>
      <c r="KM94" s="8"/>
      <c r="KN94" s="12"/>
      <c r="KO94" s="3"/>
      <c r="KP94" s="17"/>
      <c r="KQ94" s="17"/>
      <c r="KR94" s="8"/>
      <c r="KS94" s="12"/>
      <c r="KT94" s="3"/>
      <c r="KU94" s="17"/>
      <c r="KV94" s="17"/>
      <c r="KW94" s="8"/>
      <c r="KX94" s="12"/>
      <c r="KY94" s="3"/>
      <c r="KZ94" s="17"/>
      <c r="LA94" s="17"/>
      <c r="LB94" s="8"/>
      <c r="LC94" s="12"/>
      <c r="LD94" s="3"/>
      <c r="LE94" s="17"/>
      <c r="LF94" s="17"/>
      <c r="LG94" s="8"/>
      <c r="LH94" s="12"/>
      <c r="LI94" s="3"/>
      <c r="LJ94" s="17"/>
      <c r="LK94" s="17"/>
      <c r="LL94" s="8"/>
      <c r="LM94" s="12"/>
      <c r="LN94" s="3"/>
      <c r="LO94" s="17"/>
      <c r="LP94" s="17"/>
      <c r="LQ94" s="8"/>
      <c r="LR94" s="12"/>
      <c r="LS94" s="3"/>
      <c r="LT94" s="17"/>
      <c r="LU94" s="17"/>
      <c r="LV94" s="8"/>
      <c r="LW94" s="12"/>
      <c r="LX94" s="3"/>
      <c r="LY94" s="17"/>
      <c r="LZ94" s="17"/>
      <c r="MA94" s="8"/>
      <c r="MB94" s="12"/>
      <c r="MC94" s="3"/>
      <c r="MD94" s="17"/>
      <c r="ME94" s="17"/>
      <c r="MF94" s="8"/>
      <c r="MG94" s="12"/>
      <c r="MH94" s="3"/>
      <c r="MI94" s="17"/>
      <c r="MJ94" s="17"/>
      <c r="MK94" s="8"/>
      <c r="ML94" s="12"/>
      <c r="MM94" s="3"/>
      <c r="MN94" s="17"/>
      <c r="MO94" s="17"/>
      <c r="MP94" s="8"/>
      <c r="MQ94" s="12"/>
      <c r="MR94" s="3"/>
      <c r="MS94" s="17"/>
      <c r="MT94" s="17"/>
      <c r="MU94" s="8"/>
      <c r="MV94" s="12"/>
      <c r="MW94" s="3"/>
      <c r="MX94" s="17"/>
      <c r="MY94" s="17"/>
      <c r="MZ94" s="8"/>
      <c r="NA94" s="12"/>
      <c r="NB94" s="3"/>
      <c r="NC94" s="17"/>
      <c r="ND94" s="17"/>
      <c r="NE94" s="8"/>
      <c r="NF94" s="12"/>
      <c r="NG94" s="3"/>
      <c r="NH94" s="17"/>
      <c r="NI94" s="17"/>
      <c r="NJ94" s="8"/>
      <c r="NK94" s="12"/>
      <c r="NL94" s="3"/>
      <c r="NM94" s="17"/>
      <c r="NN94" s="17"/>
      <c r="NO94" s="8"/>
      <c r="NP94" s="12"/>
      <c r="NQ94" s="3"/>
      <c r="NR94" s="17"/>
      <c r="NS94" s="17"/>
      <c r="NT94" s="8"/>
      <c r="NU94" s="12"/>
      <c r="NV94" s="3"/>
      <c r="NW94" s="17"/>
      <c r="NX94" s="17"/>
      <c r="NY94" s="8"/>
      <c r="NZ94" s="12"/>
      <c r="OA94" s="3"/>
      <c r="OB94" s="17"/>
      <c r="OC94" s="17"/>
      <c r="OD94" s="8"/>
      <c r="OE94" s="12"/>
      <c r="OF94" s="3"/>
      <c r="OG94" s="17"/>
      <c r="OH94" s="17"/>
      <c r="OI94" s="8"/>
      <c r="OJ94" s="12"/>
      <c r="OK94" s="3"/>
      <c r="OL94" s="17"/>
      <c r="OM94" s="17"/>
      <c r="ON94" s="8"/>
      <c r="OO94" s="12"/>
      <c r="OP94" s="3"/>
      <c r="OQ94" s="17"/>
      <c r="OR94" s="17"/>
      <c r="OS94" s="8"/>
      <c r="OT94" s="12"/>
      <c r="OU94" s="3"/>
      <c r="OV94" s="17"/>
      <c r="OW94" s="17"/>
      <c r="OX94" s="8"/>
      <c r="OY94" s="12"/>
      <c r="OZ94" s="3"/>
      <c r="PA94" s="17"/>
      <c r="PB94" s="17"/>
      <c r="PC94" s="8"/>
      <c r="PD94" s="12"/>
      <c r="PE94" s="3"/>
      <c r="PF94" s="17"/>
      <c r="PG94" s="17"/>
      <c r="PH94" s="8"/>
      <c r="PI94" s="12"/>
      <c r="PJ94" s="3"/>
      <c r="PK94" s="17"/>
      <c r="PL94" s="17"/>
      <c r="PM94" s="8"/>
      <c r="PN94" s="12"/>
      <c r="PO94" s="3"/>
      <c r="PP94" s="17"/>
      <c r="PQ94" s="17"/>
      <c r="PR94" s="8"/>
      <c r="PS94" s="12"/>
      <c r="PT94" s="3"/>
      <c r="PU94" s="17"/>
      <c r="PV94" s="17"/>
      <c r="PW94" s="8"/>
      <c r="PX94" s="12"/>
      <c r="PY94" s="3"/>
      <c r="PZ94" s="17"/>
      <c r="QA94" s="17"/>
      <c r="QB94" s="8"/>
      <c r="QC94" s="12"/>
      <c r="QD94" s="3"/>
      <c r="QE94" s="17"/>
      <c r="QF94" s="17"/>
      <c r="QG94" s="8"/>
      <c r="QH94" s="12"/>
      <c r="QI94" s="3"/>
      <c r="QJ94" s="17"/>
      <c r="QK94" s="17"/>
      <c r="QL94" s="8"/>
      <c r="QM94" s="12"/>
      <c r="QN94" s="3"/>
      <c r="QO94" s="17"/>
      <c r="QP94" s="17"/>
      <c r="QQ94" s="8"/>
      <c r="QR94" s="12"/>
      <c r="QS94" s="3"/>
      <c r="QT94" s="17"/>
      <c r="QU94" s="17"/>
      <c r="QV94" s="8"/>
      <c r="QW94" s="12"/>
      <c r="QX94" s="3"/>
      <c r="QY94" s="17"/>
      <c r="QZ94" s="17"/>
      <c r="RA94" s="8"/>
      <c r="RB94" s="12"/>
      <c r="RC94" s="3"/>
      <c r="RD94" s="17"/>
      <c r="RE94" s="17"/>
      <c r="RF94" s="8"/>
      <c r="RG94" s="12"/>
      <c r="RH94" s="3"/>
      <c r="RI94" s="17"/>
      <c r="RJ94" s="17"/>
      <c r="RK94" s="8"/>
      <c r="RL94" s="12"/>
      <c r="RM94" s="3"/>
      <c r="RN94" s="17"/>
      <c r="RO94" s="17"/>
      <c r="RP94" s="8"/>
      <c r="RQ94" s="12"/>
      <c r="RR94" s="3"/>
      <c r="RS94" s="17"/>
      <c r="RT94" s="17"/>
      <c r="RU94" s="8"/>
      <c r="RV94" s="12"/>
      <c r="RW94" s="3"/>
      <c r="RX94" s="17"/>
      <c r="RY94" s="17"/>
      <c r="RZ94" s="8"/>
      <c r="SA94" s="12"/>
      <c r="SB94" s="3"/>
      <c r="SC94" s="17"/>
      <c r="SD94" s="17"/>
      <c r="SE94" s="8"/>
      <c r="SF94" s="12"/>
      <c r="SG94" s="3"/>
      <c r="SH94" s="17"/>
      <c r="SI94" s="17"/>
      <c r="SJ94" s="8"/>
      <c r="SK94" s="12"/>
      <c r="SL94" s="3"/>
      <c r="SM94" s="17"/>
      <c r="SN94" s="17"/>
      <c r="SO94" s="8"/>
      <c r="SP94" s="12"/>
      <c r="SQ94" s="3"/>
      <c r="SR94" s="17"/>
      <c r="SS94" s="17"/>
      <c r="ST94" s="8"/>
      <c r="SU94" s="53"/>
      <c r="SV94" s="129"/>
      <c r="SW94" s="41"/>
      <c r="SX94" s="130"/>
      <c r="SY94" s="130"/>
      <c r="SZ94" s="131"/>
      <c r="TA94" s="53"/>
      <c r="TB94" s="129"/>
      <c r="TC94" s="41"/>
      <c r="TD94" s="130"/>
      <c r="TE94" s="130"/>
      <c r="TF94" s="131"/>
      <c r="TG94" s="53"/>
      <c r="TH94" s="129"/>
      <c r="TI94" s="41"/>
      <c r="TJ94" s="130"/>
      <c r="TK94" s="130"/>
      <c r="TL94" s="131"/>
      <c r="TM94" s="53"/>
      <c r="TN94" s="129"/>
      <c r="TO94" s="41"/>
      <c r="TP94" s="130"/>
      <c r="TQ94" s="130"/>
      <c r="TR94" s="131"/>
      <c r="TS94" s="53"/>
      <c r="TT94" s="129"/>
      <c r="TU94" s="41"/>
      <c r="TV94" s="130"/>
      <c r="TW94" s="130"/>
      <c r="TX94" s="131"/>
      <c r="TY94" s="53"/>
      <c r="TZ94" s="129"/>
      <c r="UA94" s="41"/>
      <c r="UB94" s="130"/>
      <c r="UC94" s="130"/>
      <c r="UD94" s="131"/>
      <c r="UE94" s="53"/>
      <c r="UF94" s="129"/>
      <c r="UG94" s="41"/>
      <c r="UH94" s="130"/>
      <c r="UI94" s="130"/>
      <c r="UJ94" s="131"/>
      <c r="UK94" s="53"/>
      <c r="UL94" s="129"/>
      <c r="UM94" s="41"/>
      <c r="UN94" s="130"/>
      <c r="UO94" s="130"/>
      <c r="UP94" s="131"/>
      <c r="UQ94" s="53"/>
      <c r="UR94" s="129"/>
      <c r="US94" s="41"/>
      <c r="UT94" s="130"/>
      <c r="UU94" s="130"/>
      <c r="UV94" s="131"/>
      <c r="UW94" s="53"/>
      <c r="UX94" s="129"/>
      <c r="UY94" s="41"/>
      <c r="UZ94" s="130"/>
      <c r="VA94" s="130"/>
      <c r="VB94" s="131"/>
      <c r="VC94" s="53"/>
      <c r="VD94" s="129"/>
      <c r="VE94" s="41"/>
      <c r="VF94" s="130"/>
      <c r="VG94" s="130"/>
      <c r="VH94" s="131"/>
      <c r="VI94" s="53"/>
      <c r="VJ94" s="129"/>
      <c r="VK94" s="41"/>
      <c r="VL94" s="130"/>
      <c r="VM94" s="130"/>
      <c r="VN94" s="131"/>
      <c r="VO94" s="53"/>
    </row>
    <row r="95" spans="2:587" x14ac:dyDescent="0.2">
      <c r="C95" s="178" t="s">
        <v>15</v>
      </c>
      <c r="D95" s="7"/>
      <c r="E95" s="31"/>
      <c r="F95" s="8"/>
      <c r="G95" s="53"/>
      <c r="H95" s="129"/>
      <c r="I95" s="121">
        <f t="shared" ref="I95:J98" si="3557">SUMIF($M$2:$S$2,I$2,$M95:$S95)/$P$13*$J$13</f>
        <v>0.24502521965506022</v>
      </c>
      <c r="J95" s="132">
        <f t="shared" si="3557"/>
        <v>0.79384559062805071</v>
      </c>
      <c r="K95" s="132"/>
      <c r="L95" s="66">
        <f t="shared" ref="L95:L99" si="3558">J95/H$18</f>
        <v>0.83223454157782517</v>
      </c>
      <c r="M95" s="53"/>
      <c r="N95" s="129"/>
      <c r="O95" s="121">
        <f t="shared" ref="O95:P98" si="3559">SUMIF($S$2:$SU$2,O$2,$S95:$SU95)</f>
        <v>4.3026428571428577</v>
      </c>
      <c r="P95" s="132">
        <f t="shared" si="3559"/>
        <v>13.939928571428572</v>
      </c>
      <c r="Q95" s="132"/>
      <c r="R95" s="66">
        <f t="shared" ref="R95:R99" si="3560">P95/N$18</f>
        <v>0.83223454157782517</v>
      </c>
      <c r="S95" s="53"/>
      <c r="T95" s="112">
        <v>2</v>
      </c>
      <c r="U95" s="67">
        <f>(1.5*3.5)/8.75</f>
        <v>0.6</v>
      </c>
      <c r="V95" s="68">
        <f>T95*U95</f>
        <v>1.2</v>
      </c>
      <c r="W95" s="68"/>
      <c r="X95" s="66">
        <f t="shared" si="3099"/>
        <v>0.68571428571428572</v>
      </c>
      <c r="Y95" s="112">
        <v>3</v>
      </c>
      <c r="Z95" s="67">
        <f>(3.5*2.25)/8.75</f>
        <v>0.9</v>
      </c>
      <c r="AA95" s="68">
        <f>Y95*Z95</f>
        <v>2.7</v>
      </c>
      <c r="AB95" s="68"/>
      <c r="AC95" s="66">
        <f t="shared" ref="AC95:AC99" si="3561">AA95/Y$18</f>
        <v>0.9</v>
      </c>
      <c r="AD95" s="112">
        <v>3</v>
      </c>
      <c r="AE95" s="67">
        <f>(1.5*3.5)/8.75</f>
        <v>0.6</v>
      </c>
      <c r="AF95" s="68">
        <f t="shared" ref="AF95:AF98" si="3562">AD95*AE95</f>
        <v>1.7999999999999998</v>
      </c>
      <c r="AG95" s="68"/>
      <c r="AH95" s="66">
        <f t="shared" ref="AH95:AH99" si="3563">AF95/AD$18</f>
        <v>0.89999999999999991</v>
      </c>
      <c r="AI95" s="112">
        <v>3</v>
      </c>
      <c r="AJ95" s="67">
        <f>(2.25*2.33)/8.75</f>
        <v>0.59914285714285709</v>
      </c>
      <c r="AK95" s="68">
        <f t="shared" ref="AK95:AK98" si="3564">AI95*AJ95</f>
        <v>1.7974285714285712</v>
      </c>
      <c r="AL95" s="68"/>
      <c r="AM95" s="66">
        <f t="shared" ref="AM95:AM99" si="3565">AK95/AI$18</f>
        <v>0.59914285714285709</v>
      </c>
      <c r="AN95" s="112">
        <v>4</v>
      </c>
      <c r="AO95" s="67">
        <f>(1.75*3.5)/8.75</f>
        <v>0.7</v>
      </c>
      <c r="AP95" s="68">
        <f t="shared" ref="AP95:AP98" si="3566">AN95*AO95</f>
        <v>2.8</v>
      </c>
      <c r="AQ95" s="68"/>
      <c r="AR95" s="66">
        <f t="shared" ref="AR95:AR99" si="3567">AP95/AN$18</f>
        <v>1.4</v>
      </c>
      <c r="AS95" s="112">
        <v>5</v>
      </c>
      <c r="AT95" s="67">
        <f>(2.33*1.75)/8.75</f>
        <v>0.46600000000000008</v>
      </c>
      <c r="AU95" s="68">
        <f t="shared" ref="AU95:AU98" si="3568">AS95*AT95</f>
        <v>2.3300000000000005</v>
      </c>
      <c r="AV95" s="68"/>
      <c r="AW95" s="66">
        <f t="shared" ref="AW95:AW99" si="3569">AU95/AS$18</f>
        <v>1.1650000000000003</v>
      </c>
      <c r="AX95" s="112">
        <v>3</v>
      </c>
      <c r="AY95" s="67">
        <f>(1.75*3.5)/14</f>
        <v>0.4375</v>
      </c>
      <c r="AZ95" s="68">
        <f t="shared" ref="AZ95:AZ98" si="3570">AX95*AY95</f>
        <v>1.3125</v>
      </c>
      <c r="BA95" s="68"/>
      <c r="BB95" s="66">
        <f t="shared" ref="BB95:BB99" si="3571">AZ95/AX$18</f>
        <v>0.4375</v>
      </c>
      <c r="BC95" s="112"/>
      <c r="BD95" s="67"/>
      <c r="BE95" s="68">
        <f t="shared" ref="BE95:BE98" si="3572">BC95*BD95</f>
        <v>0</v>
      </c>
      <c r="BF95" s="68"/>
      <c r="BG95" s="66" t="e">
        <f t="shared" ref="BG95:BG99" si="3573">BE95/BC$18</f>
        <v>#DIV/0!</v>
      </c>
      <c r="BH95" s="112"/>
      <c r="BI95" s="67"/>
      <c r="BJ95" s="68">
        <f t="shared" ref="BJ95:BJ98" si="3574">BH95*BI95</f>
        <v>0</v>
      </c>
      <c r="BK95" s="68"/>
      <c r="BL95" s="66" t="e">
        <f t="shared" ref="BL95:BL99" si="3575">BJ95/BH$18</f>
        <v>#DIV/0!</v>
      </c>
      <c r="BM95" s="112"/>
      <c r="BN95" s="67"/>
      <c r="BO95" s="68">
        <f t="shared" ref="BO95:BO98" si="3576">BM95*BN95</f>
        <v>0</v>
      </c>
      <c r="BP95" s="68"/>
      <c r="BQ95" s="66" t="e">
        <f t="shared" ref="BQ95:BQ99" si="3577">BO95/BM$18</f>
        <v>#DIV/0!</v>
      </c>
      <c r="BR95" s="112"/>
      <c r="BS95" s="67"/>
      <c r="BT95" s="68">
        <f t="shared" ref="BT95:BT98" si="3578">BR95*BS95</f>
        <v>0</v>
      </c>
      <c r="BU95" s="68"/>
      <c r="BV95" s="66" t="e">
        <f t="shared" ref="BV95:BV99" si="3579">BT95/BR$18</f>
        <v>#DIV/0!</v>
      </c>
      <c r="BW95" s="112"/>
      <c r="BX95" s="67"/>
      <c r="BY95" s="68">
        <f t="shared" ref="BY95:BY98" si="3580">BW95*BX95</f>
        <v>0</v>
      </c>
      <c r="BZ95" s="68"/>
      <c r="CA95" s="66" t="e">
        <f t="shared" ref="CA95:CA99" si="3581">BY95/BW$18</f>
        <v>#DIV/0!</v>
      </c>
      <c r="CB95" s="112"/>
      <c r="CC95" s="67"/>
      <c r="CD95" s="68">
        <f t="shared" ref="CD95:CD98" si="3582">CB95*CC95</f>
        <v>0</v>
      </c>
      <c r="CE95" s="68"/>
      <c r="CF95" s="66" t="e">
        <f t="shared" ref="CF95:CF99" si="3583">CD95/CB$18</f>
        <v>#DIV/0!</v>
      </c>
      <c r="CG95" s="112"/>
      <c r="CH95" s="67"/>
      <c r="CI95" s="68">
        <f t="shared" ref="CI95:CI98" si="3584">CG95*CH95</f>
        <v>0</v>
      </c>
      <c r="CJ95" s="68"/>
      <c r="CK95" s="66" t="e">
        <f t="shared" ref="CK95:CK99" si="3585">CI95/CG$18</f>
        <v>#DIV/0!</v>
      </c>
      <c r="CL95" s="112"/>
      <c r="CM95" s="67"/>
      <c r="CN95" s="68">
        <f t="shared" ref="CN95:CN98" si="3586">CL95*CM95</f>
        <v>0</v>
      </c>
      <c r="CO95" s="68"/>
      <c r="CP95" s="66" t="e">
        <f t="shared" ref="CP95:CP99" si="3587">CN95/CL$18</f>
        <v>#DIV/0!</v>
      </c>
      <c r="CQ95" s="112"/>
      <c r="CR95" s="67"/>
      <c r="CS95" s="68">
        <f t="shared" ref="CS95:CS98" si="3588">CQ95*CR95</f>
        <v>0</v>
      </c>
      <c r="CT95" s="68"/>
      <c r="CU95" s="66" t="e">
        <f t="shared" ref="CU95:CU99" si="3589">CS95/CQ$18</f>
        <v>#DIV/0!</v>
      </c>
      <c r="CV95" s="112"/>
      <c r="CW95" s="67"/>
      <c r="CX95" s="68">
        <f t="shared" ref="CX95:CX98" si="3590">CV95*CW95</f>
        <v>0</v>
      </c>
      <c r="CY95" s="68"/>
      <c r="CZ95" s="66" t="e">
        <f t="shared" ref="CZ95:CZ99" si="3591">CX95/CV$18</f>
        <v>#DIV/0!</v>
      </c>
      <c r="DA95" s="112"/>
      <c r="DB95" s="67"/>
      <c r="DC95" s="68">
        <f t="shared" ref="DC95:DC98" si="3592">DA95*DB95</f>
        <v>0</v>
      </c>
      <c r="DD95" s="68"/>
      <c r="DE95" s="66" t="e">
        <f t="shared" ref="DE95:DE99" si="3593">DC95/DA$18</f>
        <v>#DIV/0!</v>
      </c>
      <c r="DF95" s="112"/>
      <c r="DG95" s="67"/>
      <c r="DH95" s="68">
        <f t="shared" ref="DH95:DH98" si="3594">DF95*DG95</f>
        <v>0</v>
      </c>
      <c r="DI95" s="68"/>
      <c r="DJ95" s="66" t="e">
        <f t="shared" ref="DJ95:DJ99" si="3595">DH95/DF$18</f>
        <v>#DIV/0!</v>
      </c>
      <c r="DK95" s="112"/>
      <c r="DL95" s="67"/>
      <c r="DM95" s="68">
        <f t="shared" ref="DM95:DM98" si="3596">DK95*DL95</f>
        <v>0</v>
      </c>
      <c r="DN95" s="68"/>
      <c r="DO95" s="66" t="e">
        <f t="shared" ref="DO95:DO99" si="3597">DM95/DK$18</f>
        <v>#DIV/0!</v>
      </c>
      <c r="DP95" s="112"/>
      <c r="DQ95" s="67"/>
      <c r="DR95" s="68">
        <f t="shared" ref="DR95:DR98" si="3598">DP95*DQ95</f>
        <v>0</v>
      </c>
      <c r="DS95" s="68"/>
      <c r="DT95" s="66" t="e">
        <f t="shared" ref="DT95:DT99" si="3599">DR95/DP$18</f>
        <v>#DIV/0!</v>
      </c>
      <c r="DU95" s="112"/>
      <c r="DV95" s="67"/>
      <c r="DW95" s="68">
        <f t="shared" ref="DW95:DW98" si="3600">DU95*DV95</f>
        <v>0</v>
      </c>
      <c r="DX95" s="68"/>
      <c r="DY95" s="66" t="e">
        <f t="shared" ref="DY95:DY99" si="3601">DW95/DU$18</f>
        <v>#DIV/0!</v>
      </c>
      <c r="DZ95" s="112"/>
      <c r="EA95" s="67"/>
      <c r="EB95" s="68">
        <f t="shared" ref="EB95:EB98" si="3602">DZ95*EA95</f>
        <v>0</v>
      </c>
      <c r="EC95" s="68"/>
      <c r="ED95" s="66" t="e">
        <f t="shared" ref="ED95:ED99" si="3603">EB95/DZ$18</f>
        <v>#DIV/0!</v>
      </c>
      <c r="EE95" s="112"/>
      <c r="EF95" s="67"/>
      <c r="EG95" s="68">
        <f t="shared" ref="EG95:EG98" si="3604">EE95*EF95</f>
        <v>0</v>
      </c>
      <c r="EH95" s="68"/>
      <c r="EI95" s="66" t="e">
        <f t="shared" ref="EI95:EI99" si="3605">EG95/EE$18</f>
        <v>#DIV/0!</v>
      </c>
      <c r="EJ95" s="112"/>
      <c r="EK95" s="67"/>
      <c r="EL95" s="68">
        <f t="shared" ref="EL95:EL98" si="3606">EJ95*EK95</f>
        <v>0</v>
      </c>
      <c r="EM95" s="68"/>
      <c r="EN95" s="66" t="e">
        <f t="shared" ref="EN95:EN99" si="3607">EL95/EJ$18</f>
        <v>#DIV/0!</v>
      </c>
      <c r="EO95" s="112"/>
      <c r="EP95" s="67"/>
      <c r="EQ95" s="68">
        <f t="shared" ref="EQ95:EQ98" si="3608">EO95*EP95</f>
        <v>0</v>
      </c>
      <c r="ER95" s="68"/>
      <c r="ES95" s="66" t="e">
        <f t="shared" ref="ES95:ES99" si="3609">EQ95/EO$18</f>
        <v>#DIV/0!</v>
      </c>
      <c r="ET95" s="112"/>
      <c r="EU95" s="67"/>
      <c r="EV95" s="68">
        <f t="shared" ref="EV95:EV98" si="3610">ET95*EU95</f>
        <v>0</v>
      </c>
      <c r="EW95" s="68"/>
      <c r="EX95" s="66" t="e">
        <f t="shared" ref="EX95:EX99" si="3611">EV95/ET$18</f>
        <v>#DIV/0!</v>
      </c>
      <c r="EY95" s="112"/>
      <c r="EZ95" s="67"/>
      <c r="FA95" s="68">
        <f t="shared" ref="FA95:FA98" si="3612">EY95*EZ95</f>
        <v>0</v>
      </c>
      <c r="FB95" s="68"/>
      <c r="FC95" s="66" t="e">
        <f t="shared" ref="FC95:FC99" si="3613">FA95/EY$18</f>
        <v>#DIV/0!</v>
      </c>
      <c r="FD95" s="112"/>
      <c r="FE95" s="67"/>
      <c r="FF95" s="68">
        <f t="shared" ref="FF95:FF98" si="3614">FD95*FE95</f>
        <v>0</v>
      </c>
      <c r="FG95" s="68"/>
      <c r="FH95" s="66" t="e">
        <f t="shared" ref="FH95:FH99" si="3615">FF95/FD$18</f>
        <v>#DIV/0!</v>
      </c>
      <c r="FI95" s="112"/>
      <c r="FJ95" s="67"/>
      <c r="FK95" s="68">
        <f t="shared" ref="FK95:FK98" si="3616">FI95*FJ95</f>
        <v>0</v>
      </c>
      <c r="FL95" s="68"/>
      <c r="FM95" s="66" t="e">
        <f t="shared" ref="FM95:FM99" si="3617">FK95/FI$18</f>
        <v>#DIV/0!</v>
      </c>
      <c r="FN95" s="112"/>
      <c r="FO95" s="67"/>
      <c r="FP95" s="68">
        <f t="shared" ref="FP95:FP98" si="3618">FN95*FO95</f>
        <v>0</v>
      </c>
      <c r="FQ95" s="68"/>
      <c r="FR95" s="66" t="e">
        <f t="shared" ref="FR95:FR99" si="3619">FP95/FN$18</f>
        <v>#DIV/0!</v>
      </c>
      <c r="FS95" s="112"/>
      <c r="FT95" s="67"/>
      <c r="FU95" s="68">
        <f t="shared" ref="FU95:FU98" si="3620">FS95*FT95</f>
        <v>0</v>
      </c>
      <c r="FV95" s="68"/>
      <c r="FW95" s="66" t="e">
        <f t="shared" ref="FW95:FW99" si="3621">FU95/FS$18</f>
        <v>#DIV/0!</v>
      </c>
      <c r="FX95" s="112"/>
      <c r="FY95" s="67"/>
      <c r="FZ95" s="68">
        <f t="shared" ref="FZ95:FZ98" si="3622">FX95*FY95</f>
        <v>0</v>
      </c>
      <c r="GA95" s="68"/>
      <c r="GB95" s="66" t="e">
        <f t="shared" ref="GB95:GB99" si="3623">FZ95/FX$18</f>
        <v>#DIV/0!</v>
      </c>
      <c r="GC95" s="112"/>
      <c r="GD95" s="67"/>
      <c r="GE95" s="68">
        <f t="shared" ref="GE95:GE98" si="3624">GC95*GD95</f>
        <v>0</v>
      </c>
      <c r="GF95" s="68"/>
      <c r="GG95" s="66" t="e">
        <f t="shared" ref="GG95:GG99" si="3625">GE95/GC$18</f>
        <v>#DIV/0!</v>
      </c>
      <c r="GH95" s="112"/>
      <c r="GI95" s="67"/>
      <c r="GJ95" s="68">
        <f t="shared" ref="GJ95:GJ98" si="3626">GH95*GI95</f>
        <v>0</v>
      </c>
      <c r="GK95" s="68"/>
      <c r="GL95" s="66" t="e">
        <f t="shared" ref="GL95:GL99" si="3627">GJ95/GH$18</f>
        <v>#DIV/0!</v>
      </c>
      <c r="GM95" s="112"/>
      <c r="GN95" s="67"/>
      <c r="GO95" s="68">
        <f t="shared" ref="GO95:GO98" si="3628">GM95*GN95</f>
        <v>0</v>
      </c>
      <c r="GP95" s="68"/>
      <c r="GQ95" s="66" t="e">
        <f t="shared" ref="GQ95:GQ99" si="3629">GO95/GM$18</f>
        <v>#DIV/0!</v>
      </c>
      <c r="GR95" s="112"/>
      <c r="GS95" s="67"/>
      <c r="GT95" s="68">
        <f t="shared" ref="GT95:GT98" si="3630">GR95*GS95</f>
        <v>0</v>
      </c>
      <c r="GU95" s="68"/>
      <c r="GV95" s="66" t="e">
        <f t="shared" ref="GV95:GV99" si="3631">GT95/GR$18</f>
        <v>#DIV/0!</v>
      </c>
      <c r="GW95" s="112"/>
      <c r="GX95" s="67"/>
      <c r="GY95" s="68">
        <f t="shared" ref="GY95:GY98" si="3632">GW95*GX95</f>
        <v>0</v>
      </c>
      <c r="GZ95" s="68"/>
      <c r="HA95" s="66" t="e">
        <f t="shared" ref="HA95:HA99" si="3633">GY95/GW$18</f>
        <v>#DIV/0!</v>
      </c>
      <c r="HB95" s="112"/>
      <c r="HC95" s="67"/>
      <c r="HD95" s="68">
        <f t="shared" ref="HD95:HD98" si="3634">HB95*HC95</f>
        <v>0</v>
      </c>
      <c r="HE95" s="68"/>
      <c r="HF95" s="66" t="e">
        <f t="shared" ref="HF95:HF99" si="3635">HD95/HB$18</f>
        <v>#DIV/0!</v>
      </c>
      <c r="HG95" s="112"/>
      <c r="HH95" s="67"/>
      <c r="HI95" s="68">
        <f t="shared" ref="HI95:HI98" si="3636">HG95*HH95</f>
        <v>0</v>
      </c>
      <c r="HJ95" s="68"/>
      <c r="HK95" s="66" t="e">
        <f t="shared" ref="HK95:HK99" si="3637">HI95/HG$18</f>
        <v>#DIV/0!</v>
      </c>
      <c r="HL95" s="112"/>
      <c r="HM95" s="67"/>
      <c r="HN95" s="68">
        <f t="shared" ref="HN95:HN98" si="3638">HL95*HM95</f>
        <v>0</v>
      </c>
      <c r="HO95" s="68"/>
      <c r="HP95" s="66" t="e">
        <f t="shared" ref="HP95:HP99" si="3639">HN95/HL$18</f>
        <v>#DIV/0!</v>
      </c>
      <c r="HQ95" s="112"/>
      <c r="HR95" s="67"/>
      <c r="HS95" s="68">
        <f t="shared" ref="HS95:HS98" si="3640">HQ95*HR95</f>
        <v>0</v>
      </c>
      <c r="HT95" s="68"/>
      <c r="HU95" s="66" t="e">
        <f t="shared" ref="HU95:HU99" si="3641">HS95/HQ$18</f>
        <v>#DIV/0!</v>
      </c>
      <c r="HV95" s="112"/>
      <c r="HW95" s="67"/>
      <c r="HX95" s="68">
        <f t="shared" ref="HX95:HX98" si="3642">HV95*HW95</f>
        <v>0</v>
      </c>
      <c r="HY95" s="68"/>
      <c r="HZ95" s="66" t="e">
        <f t="shared" ref="HZ95:HZ99" si="3643">HX95/HV$18</f>
        <v>#DIV/0!</v>
      </c>
      <c r="IA95" s="112"/>
      <c r="IB95" s="67"/>
      <c r="IC95" s="68">
        <f t="shared" ref="IC95:IC98" si="3644">IA95*IB95</f>
        <v>0</v>
      </c>
      <c r="ID95" s="68"/>
      <c r="IE95" s="66" t="e">
        <f t="shared" ref="IE95:IE99" si="3645">IC95/IA$18</f>
        <v>#DIV/0!</v>
      </c>
      <c r="IF95" s="112"/>
      <c r="IG95" s="67"/>
      <c r="IH95" s="68">
        <f t="shared" ref="IH95:IH98" si="3646">IF95*IG95</f>
        <v>0</v>
      </c>
      <c r="II95" s="68"/>
      <c r="IJ95" s="66" t="e">
        <f t="shared" ref="IJ95:IJ99" si="3647">IH95/IF$18</f>
        <v>#DIV/0!</v>
      </c>
      <c r="IK95" s="112"/>
      <c r="IL95" s="67"/>
      <c r="IM95" s="68">
        <f t="shared" ref="IM95:IM98" si="3648">IK95*IL95</f>
        <v>0</v>
      </c>
      <c r="IN95" s="68"/>
      <c r="IO95" s="66" t="e">
        <f t="shared" ref="IO95:IO99" si="3649">IM95/IK$18</f>
        <v>#DIV/0!</v>
      </c>
      <c r="IP95" s="112"/>
      <c r="IQ95" s="67"/>
      <c r="IR95" s="68">
        <f t="shared" ref="IR95:IR98" si="3650">IP95*IQ95</f>
        <v>0</v>
      </c>
      <c r="IS95" s="68"/>
      <c r="IT95" s="66" t="e">
        <f t="shared" ref="IT95:IT99" si="3651">IR95/IP$18</f>
        <v>#DIV/0!</v>
      </c>
      <c r="IU95" s="112"/>
      <c r="IV95" s="67"/>
      <c r="IW95" s="68">
        <f t="shared" ref="IW95:IW98" si="3652">IU95*IV95</f>
        <v>0</v>
      </c>
      <c r="IX95" s="68"/>
      <c r="IY95" s="66" t="e">
        <f t="shared" ref="IY95:IY99" si="3653">IW95/IU$18</f>
        <v>#DIV/0!</v>
      </c>
      <c r="IZ95" s="112"/>
      <c r="JA95" s="67"/>
      <c r="JB95" s="68">
        <f t="shared" ref="JB95:JB98" si="3654">IZ95*JA95</f>
        <v>0</v>
      </c>
      <c r="JC95" s="68"/>
      <c r="JD95" s="66" t="e">
        <f t="shared" ref="JD95:JD99" si="3655">JB95/IZ$18</f>
        <v>#DIV/0!</v>
      </c>
      <c r="JE95" s="112"/>
      <c r="JF95" s="67"/>
      <c r="JG95" s="68">
        <f t="shared" ref="JG95:JG98" si="3656">JE95*JF95</f>
        <v>0</v>
      </c>
      <c r="JH95" s="68"/>
      <c r="JI95" s="66" t="e">
        <f t="shared" ref="JI95:JI99" si="3657">JG95/JE$18</f>
        <v>#DIV/0!</v>
      </c>
      <c r="JJ95" s="112"/>
      <c r="JK95" s="67"/>
      <c r="JL95" s="68">
        <f t="shared" ref="JL95:JL98" si="3658">JJ95*JK95</f>
        <v>0</v>
      </c>
      <c r="JM95" s="68"/>
      <c r="JN95" s="66" t="e">
        <f t="shared" ref="JN95:JN99" si="3659">JL95/JJ$18</f>
        <v>#DIV/0!</v>
      </c>
      <c r="JO95" s="112"/>
      <c r="JP95" s="67"/>
      <c r="JQ95" s="68">
        <f t="shared" ref="JQ95:JQ98" si="3660">JO95*JP95</f>
        <v>0</v>
      </c>
      <c r="JR95" s="68"/>
      <c r="JS95" s="66" t="e">
        <f t="shared" ref="JS95:JS99" si="3661">JQ95/JO$18</f>
        <v>#DIV/0!</v>
      </c>
      <c r="JT95" s="112"/>
      <c r="JU95" s="67"/>
      <c r="JV95" s="68">
        <f t="shared" ref="JV95:JV98" si="3662">JT95*JU95</f>
        <v>0</v>
      </c>
      <c r="JW95" s="68"/>
      <c r="JX95" s="66" t="e">
        <f t="shared" ref="JX95:JX99" si="3663">JV95/JT$18</f>
        <v>#DIV/0!</v>
      </c>
      <c r="JY95" s="112"/>
      <c r="JZ95" s="67"/>
      <c r="KA95" s="68">
        <f t="shared" ref="KA95:KA98" si="3664">JY95*JZ95</f>
        <v>0</v>
      </c>
      <c r="KB95" s="68"/>
      <c r="KC95" s="66" t="e">
        <f t="shared" ref="KC95:KC99" si="3665">KA95/JY$18</f>
        <v>#DIV/0!</v>
      </c>
      <c r="KD95" s="112"/>
      <c r="KE95" s="67"/>
      <c r="KF95" s="68">
        <f t="shared" ref="KF95:KF98" si="3666">KD95*KE95</f>
        <v>0</v>
      </c>
      <c r="KG95" s="68"/>
      <c r="KH95" s="66" t="e">
        <f t="shared" ref="KH95:KH99" si="3667">KF95/KD$18</f>
        <v>#DIV/0!</v>
      </c>
      <c r="KI95" s="112"/>
      <c r="KJ95" s="67"/>
      <c r="KK95" s="68">
        <f t="shared" ref="KK95:KK98" si="3668">KI95*KJ95</f>
        <v>0</v>
      </c>
      <c r="KL95" s="68"/>
      <c r="KM95" s="66" t="e">
        <f t="shared" ref="KM95:KM99" si="3669">KK95/KI$18</f>
        <v>#DIV/0!</v>
      </c>
      <c r="KN95" s="112"/>
      <c r="KO95" s="67"/>
      <c r="KP95" s="68">
        <f t="shared" ref="KP95:KP98" si="3670">KN95*KO95</f>
        <v>0</v>
      </c>
      <c r="KQ95" s="68"/>
      <c r="KR95" s="66" t="e">
        <f t="shared" ref="KR95:KR99" si="3671">KP95/KN$18</f>
        <v>#DIV/0!</v>
      </c>
      <c r="KS95" s="112"/>
      <c r="KT95" s="67"/>
      <c r="KU95" s="68">
        <f t="shared" ref="KU95:KU98" si="3672">KS95*KT95</f>
        <v>0</v>
      </c>
      <c r="KV95" s="68"/>
      <c r="KW95" s="66" t="e">
        <f t="shared" ref="KW95:KW99" si="3673">KU95/KS$18</f>
        <v>#DIV/0!</v>
      </c>
      <c r="KX95" s="112"/>
      <c r="KY95" s="67"/>
      <c r="KZ95" s="68">
        <f t="shared" ref="KZ95:KZ98" si="3674">KX95*KY95</f>
        <v>0</v>
      </c>
      <c r="LA95" s="68"/>
      <c r="LB95" s="66" t="e">
        <f t="shared" ref="LB95:LB99" si="3675">KZ95/KX$18</f>
        <v>#DIV/0!</v>
      </c>
      <c r="LC95" s="112"/>
      <c r="LD95" s="67"/>
      <c r="LE95" s="68">
        <f t="shared" ref="LE95:LE98" si="3676">LC95*LD95</f>
        <v>0</v>
      </c>
      <c r="LF95" s="68"/>
      <c r="LG95" s="66" t="e">
        <f t="shared" ref="LG95:LG99" si="3677">LE95/LC$18</f>
        <v>#DIV/0!</v>
      </c>
      <c r="LH95" s="112"/>
      <c r="LI95" s="67"/>
      <c r="LJ95" s="68">
        <f t="shared" ref="LJ95:LJ98" si="3678">LH95*LI95</f>
        <v>0</v>
      </c>
      <c r="LK95" s="68"/>
      <c r="LL95" s="66" t="e">
        <f t="shared" ref="LL95:LL99" si="3679">LJ95/LH$18</f>
        <v>#DIV/0!</v>
      </c>
      <c r="LM95" s="112"/>
      <c r="LN95" s="67"/>
      <c r="LO95" s="68">
        <f t="shared" ref="LO95:LO98" si="3680">LM95*LN95</f>
        <v>0</v>
      </c>
      <c r="LP95" s="68"/>
      <c r="LQ95" s="66" t="e">
        <f t="shared" ref="LQ95:LQ99" si="3681">LO95/LM$18</f>
        <v>#DIV/0!</v>
      </c>
      <c r="LR95" s="112"/>
      <c r="LS95" s="67"/>
      <c r="LT95" s="68">
        <f t="shared" ref="LT95:LT98" si="3682">LR95*LS95</f>
        <v>0</v>
      </c>
      <c r="LU95" s="68"/>
      <c r="LV95" s="66" t="e">
        <f t="shared" ref="LV95:LV99" si="3683">LT95/LR$18</f>
        <v>#DIV/0!</v>
      </c>
      <c r="LW95" s="112"/>
      <c r="LX95" s="67"/>
      <c r="LY95" s="68">
        <f t="shared" ref="LY95:LY98" si="3684">LW95*LX95</f>
        <v>0</v>
      </c>
      <c r="LZ95" s="68"/>
      <c r="MA95" s="66" t="e">
        <f t="shared" ref="MA95:MA99" si="3685">LY95/LW$18</f>
        <v>#DIV/0!</v>
      </c>
      <c r="MB95" s="112"/>
      <c r="MC95" s="67"/>
      <c r="MD95" s="68">
        <f t="shared" ref="MD95:MD98" si="3686">MB95*MC95</f>
        <v>0</v>
      </c>
      <c r="ME95" s="68"/>
      <c r="MF95" s="66" t="e">
        <f t="shared" ref="MF95:MF99" si="3687">MD95/MB$18</f>
        <v>#DIV/0!</v>
      </c>
      <c r="MG95" s="112"/>
      <c r="MH95" s="67"/>
      <c r="MI95" s="68">
        <f t="shared" ref="MI95:MI98" si="3688">MG95*MH95</f>
        <v>0</v>
      </c>
      <c r="MJ95" s="68"/>
      <c r="MK95" s="66" t="e">
        <f t="shared" ref="MK95:MK99" si="3689">MI95/MG$18</f>
        <v>#DIV/0!</v>
      </c>
      <c r="ML95" s="112"/>
      <c r="MM95" s="67"/>
      <c r="MN95" s="68">
        <f t="shared" ref="MN95:MN98" si="3690">ML95*MM95</f>
        <v>0</v>
      </c>
      <c r="MO95" s="68"/>
      <c r="MP95" s="66" t="e">
        <f t="shared" ref="MP95:MP99" si="3691">MN95/ML$18</f>
        <v>#DIV/0!</v>
      </c>
      <c r="MQ95" s="112"/>
      <c r="MR95" s="67"/>
      <c r="MS95" s="68">
        <f t="shared" ref="MS95:MS98" si="3692">MQ95*MR95</f>
        <v>0</v>
      </c>
      <c r="MT95" s="68"/>
      <c r="MU95" s="66" t="e">
        <f t="shared" ref="MU95:MU99" si="3693">MS95/MQ$18</f>
        <v>#DIV/0!</v>
      </c>
      <c r="MV95" s="112"/>
      <c r="MW95" s="67"/>
      <c r="MX95" s="68">
        <f t="shared" ref="MX95:MX98" si="3694">MV95*MW95</f>
        <v>0</v>
      </c>
      <c r="MY95" s="68"/>
      <c r="MZ95" s="66" t="e">
        <f t="shared" ref="MZ95:MZ99" si="3695">MX95/MV$18</f>
        <v>#DIV/0!</v>
      </c>
      <c r="NA95" s="112"/>
      <c r="NB95" s="67"/>
      <c r="NC95" s="68">
        <f t="shared" ref="NC95:NC98" si="3696">NA95*NB95</f>
        <v>0</v>
      </c>
      <c r="ND95" s="68"/>
      <c r="NE95" s="66" t="e">
        <f t="shared" ref="NE95:NE99" si="3697">NC95/NA$18</f>
        <v>#DIV/0!</v>
      </c>
      <c r="NF95" s="112"/>
      <c r="NG95" s="67"/>
      <c r="NH95" s="68">
        <f t="shared" ref="NH95:NH98" si="3698">NF95*NG95</f>
        <v>0</v>
      </c>
      <c r="NI95" s="68"/>
      <c r="NJ95" s="66" t="e">
        <f t="shared" ref="NJ95:NJ99" si="3699">NH95/NF$18</f>
        <v>#DIV/0!</v>
      </c>
      <c r="NK95" s="112"/>
      <c r="NL95" s="67"/>
      <c r="NM95" s="68">
        <f t="shared" ref="NM95:NM98" si="3700">NK95*NL95</f>
        <v>0</v>
      </c>
      <c r="NN95" s="68"/>
      <c r="NO95" s="66" t="e">
        <f t="shared" ref="NO95:NO99" si="3701">NM95/NK$18</f>
        <v>#DIV/0!</v>
      </c>
      <c r="NP95" s="112"/>
      <c r="NQ95" s="67"/>
      <c r="NR95" s="68">
        <f t="shared" ref="NR95:NR98" si="3702">NP95*NQ95</f>
        <v>0</v>
      </c>
      <c r="NS95" s="68"/>
      <c r="NT95" s="66" t="e">
        <f t="shared" ref="NT95:NT99" si="3703">NR95/NP$18</f>
        <v>#DIV/0!</v>
      </c>
      <c r="NU95" s="112"/>
      <c r="NV95" s="67"/>
      <c r="NW95" s="68">
        <f t="shared" ref="NW95:NW98" si="3704">NU95*NV95</f>
        <v>0</v>
      </c>
      <c r="NX95" s="68"/>
      <c r="NY95" s="66" t="e">
        <f t="shared" ref="NY95:NY99" si="3705">NW95/NU$18</f>
        <v>#DIV/0!</v>
      </c>
      <c r="NZ95" s="112"/>
      <c r="OA95" s="67"/>
      <c r="OB95" s="68">
        <f t="shared" ref="OB95:OB98" si="3706">NZ95*OA95</f>
        <v>0</v>
      </c>
      <c r="OC95" s="68"/>
      <c r="OD95" s="66" t="e">
        <f t="shared" ref="OD95:OD99" si="3707">OB95/NZ$18</f>
        <v>#DIV/0!</v>
      </c>
      <c r="OE95" s="112"/>
      <c r="OF95" s="67"/>
      <c r="OG95" s="68">
        <f t="shared" ref="OG95:OG98" si="3708">OE95*OF95</f>
        <v>0</v>
      </c>
      <c r="OH95" s="68"/>
      <c r="OI95" s="66" t="e">
        <f t="shared" ref="OI95:OI99" si="3709">OG95/OE$18</f>
        <v>#DIV/0!</v>
      </c>
      <c r="OJ95" s="112"/>
      <c r="OK95" s="67"/>
      <c r="OL95" s="68">
        <f t="shared" ref="OL95:OL98" si="3710">OJ95*OK95</f>
        <v>0</v>
      </c>
      <c r="OM95" s="68"/>
      <c r="ON95" s="66" t="e">
        <f t="shared" ref="ON95:ON99" si="3711">OL95/OJ$18</f>
        <v>#DIV/0!</v>
      </c>
      <c r="OO95" s="112"/>
      <c r="OP95" s="67"/>
      <c r="OQ95" s="68">
        <f t="shared" ref="OQ95:OQ98" si="3712">OO95*OP95</f>
        <v>0</v>
      </c>
      <c r="OR95" s="68"/>
      <c r="OS95" s="66" t="e">
        <f t="shared" ref="OS95:OS99" si="3713">OQ95/OO$18</f>
        <v>#DIV/0!</v>
      </c>
      <c r="OT95" s="112"/>
      <c r="OU95" s="67"/>
      <c r="OV95" s="68">
        <f t="shared" ref="OV95:OV98" si="3714">OT95*OU95</f>
        <v>0</v>
      </c>
      <c r="OW95" s="68"/>
      <c r="OX95" s="66" t="e">
        <f t="shared" ref="OX95:OX99" si="3715">OV95/OT$18</f>
        <v>#DIV/0!</v>
      </c>
      <c r="OY95" s="112"/>
      <c r="OZ95" s="67"/>
      <c r="PA95" s="68">
        <f t="shared" ref="PA95:PA98" si="3716">OY95*OZ95</f>
        <v>0</v>
      </c>
      <c r="PB95" s="68"/>
      <c r="PC95" s="66" t="e">
        <f t="shared" ref="PC95:PC99" si="3717">PA95/OY$18</f>
        <v>#DIV/0!</v>
      </c>
      <c r="PD95" s="112"/>
      <c r="PE95" s="67"/>
      <c r="PF95" s="68">
        <f t="shared" ref="PF95:PF98" si="3718">PD95*PE95</f>
        <v>0</v>
      </c>
      <c r="PG95" s="68"/>
      <c r="PH95" s="66" t="e">
        <f t="shared" ref="PH95:PH99" si="3719">PF95/PD$18</f>
        <v>#DIV/0!</v>
      </c>
      <c r="PI95" s="112"/>
      <c r="PJ95" s="67"/>
      <c r="PK95" s="68">
        <f t="shared" ref="PK95:PK98" si="3720">PI95*PJ95</f>
        <v>0</v>
      </c>
      <c r="PL95" s="68"/>
      <c r="PM95" s="66" t="e">
        <f t="shared" ref="PM95:PM99" si="3721">PK95/PI$18</f>
        <v>#DIV/0!</v>
      </c>
      <c r="PN95" s="112"/>
      <c r="PO95" s="67"/>
      <c r="PP95" s="68">
        <f t="shared" ref="PP95:PP98" si="3722">PN95*PO95</f>
        <v>0</v>
      </c>
      <c r="PQ95" s="68"/>
      <c r="PR95" s="66" t="e">
        <f t="shared" ref="PR95:PR99" si="3723">PP95/PN$18</f>
        <v>#DIV/0!</v>
      </c>
      <c r="PS95" s="112"/>
      <c r="PT95" s="67"/>
      <c r="PU95" s="68">
        <f t="shared" ref="PU95:PU98" si="3724">PS95*PT95</f>
        <v>0</v>
      </c>
      <c r="PV95" s="68"/>
      <c r="PW95" s="66" t="e">
        <f t="shared" ref="PW95:PW99" si="3725">PU95/PS$18</f>
        <v>#DIV/0!</v>
      </c>
      <c r="PX95" s="112"/>
      <c r="PY95" s="67"/>
      <c r="PZ95" s="68">
        <f t="shared" ref="PZ95:PZ98" si="3726">PX95*PY95</f>
        <v>0</v>
      </c>
      <c r="QA95" s="68"/>
      <c r="QB95" s="66" t="e">
        <f t="shared" ref="QB95:QB99" si="3727">PZ95/PX$18</f>
        <v>#DIV/0!</v>
      </c>
      <c r="QC95" s="112"/>
      <c r="QD95" s="67"/>
      <c r="QE95" s="68">
        <f t="shared" ref="QE95:QE98" si="3728">QC95*QD95</f>
        <v>0</v>
      </c>
      <c r="QF95" s="68"/>
      <c r="QG95" s="66" t="e">
        <f t="shared" ref="QG95:QG99" si="3729">QE95/QC$18</f>
        <v>#DIV/0!</v>
      </c>
      <c r="QH95" s="112"/>
      <c r="QI95" s="67"/>
      <c r="QJ95" s="68">
        <f t="shared" ref="QJ95:QJ98" si="3730">QH95*QI95</f>
        <v>0</v>
      </c>
      <c r="QK95" s="68"/>
      <c r="QL95" s="66" t="e">
        <f t="shared" ref="QL95:QL99" si="3731">QJ95/QH$18</f>
        <v>#DIV/0!</v>
      </c>
      <c r="QM95" s="112"/>
      <c r="QN95" s="67"/>
      <c r="QO95" s="68">
        <f t="shared" ref="QO95:QO98" si="3732">QM95*QN95</f>
        <v>0</v>
      </c>
      <c r="QP95" s="68"/>
      <c r="QQ95" s="66" t="e">
        <f t="shared" ref="QQ95:QQ99" si="3733">QO95/QM$18</f>
        <v>#DIV/0!</v>
      </c>
      <c r="QR95" s="112"/>
      <c r="QS95" s="67"/>
      <c r="QT95" s="68">
        <f t="shared" ref="QT95:QT98" si="3734">QR95*QS95</f>
        <v>0</v>
      </c>
      <c r="QU95" s="68"/>
      <c r="QV95" s="66" t="e">
        <f t="shared" ref="QV95:QV99" si="3735">QT95/QR$18</f>
        <v>#DIV/0!</v>
      </c>
      <c r="QW95" s="112"/>
      <c r="QX95" s="67"/>
      <c r="QY95" s="68">
        <f t="shared" ref="QY95:QY98" si="3736">QW95*QX95</f>
        <v>0</v>
      </c>
      <c r="QZ95" s="68"/>
      <c r="RA95" s="66" t="e">
        <f t="shared" ref="RA95:RA99" si="3737">QY95/QW$18</f>
        <v>#DIV/0!</v>
      </c>
      <c r="RB95" s="112"/>
      <c r="RC95" s="67"/>
      <c r="RD95" s="68">
        <f t="shared" ref="RD95:RD98" si="3738">RB95*RC95</f>
        <v>0</v>
      </c>
      <c r="RE95" s="68"/>
      <c r="RF95" s="66" t="e">
        <f t="shared" ref="RF95:RF99" si="3739">RD95/RB$18</f>
        <v>#DIV/0!</v>
      </c>
      <c r="RG95" s="112"/>
      <c r="RH95" s="67"/>
      <c r="RI95" s="68">
        <f t="shared" ref="RI95:RI98" si="3740">RG95*RH95</f>
        <v>0</v>
      </c>
      <c r="RJ95" s="68"/>
      <c r="RK95" s="66" t="e">
        <f t="shared" ref="RK95:RK99" si="3741">RI95/RG$18</f>
        <v>#DIV/0!</v>
      </c>
      <c r="RL95" s="112"/>
      <c r="RM95" s="67"/>
      <c r="RN95" s="68">
        <f t="shared" ref="RN95:RN98" si="3742">RL95*RM95</f>
        <v>0</v>
      </c>
      <c r="RO95" s="68"/>
      <c r="RP95" s="66" t="e">
        <f t="shared" ref="RP95:RP99" si="3743">RN95/RL$18</f>
        <v>#DIV/0!</v>
      </c>
      <c r="RQ95" s="112"/>
      <c r="RR95" s="67"/>
      <c r="RS95" s="68">
        <f t="shared" ref="RS95:RS98" si="3744">RQ95*RR95</f>
        <v>0</v>
      </c>
      <c r="RT95" s="68"/>
      <c r="RU95" s="66" t="e">
        <f t="shared" ref="RU95:RU99" si="3745">RS95/RQ$18</f>
        <v>#DIV/0!</v>
      </c>
      <c r="RV95" s="112"/>
      <c r="RW95" s="67"/>
      <c r="RX95" s="68">
        <f t="shared" ref="RX95:RX98" si="3746">RV95*RW95</f>
        <v>0</v>
      </c>
      <c r="RY95" s="68"/>
      <c r="RZ95" s="66" t="e">
        <f t="shared" ref="RZ95:RZ99" si="3747">RX95/RV$18</f>
        <v>#DIV/0!</v>
      </c>
      <c r="SA95" s="112"/>
      <c r="SB95" s="67"/>
      <c r="SC95" s="68">
        <f t="shared" ref="SC95:SC98" si="3748">SA95*SB95</f>
        <v>0</v>
      </c>
      <c r="SD95" s="68"/>
      <c r="SE95" s="66" t="e">
        <f t="shared" ref="SE95:SE99" si="3749">SC95/SA$18</f>
        <v>#DIV/0!</v>
      </c>
      <c r="SF95" s="112"/>
      <c r="SG95" s="67"/>
      <c r="SH95" s="68">
        <f t="shared" ref="SH95:SH98" si="3750">SF95*SG95</f>
        <v>0</v>
      </c>
      <c r="SI95" s="68"/>
      <c r="SJ95" s="66" t="e">
        <f t="shared" ref="SJ95:SJ99" si="3751">SH95/SF$18</f>
        <v>#DIV/0!</v>
      </c>
      <c r="SK95" s="112"/>
      <c r="SL95" s="67"/>
      <c r="SM95" s="68">
        <f t="shared" ref="SM95:SM98" si="3752">SK95*SL95</f>
        <v>0</v>
      </c>
      <c r="SN95" s="68"/>
      <c r="SO95" s="66" t="e">
        <f t="shared" ref="SO95:SO99" si="3753">SM95/SK$18</f>
        <v>#DIV/0!</v>
      </c>
      <c r="SP95" s="112"/>
      <c r="SQ95" s="67"/>
      <c r="SR95" s="68">
        <f t="shared" ref="SR95:SR98" si="3754">SP95*SQ95</f>
        <v>0</v>
      </c>
      <c r="SS95" s="68"/>
      <c r="ST95" s="66" t="e">
        <f t="shared" ref="ST95:ST99" si="3755">SR95/SP$18</f>
        <v>#DIV/0!</v>
      </c>
      <c r="SU95" s="53"/>
      <c r="SV95" s="129"/>
      <c r="SW95" s="121">
        <f t="shared" ref="SW95:SW98" si="3756">SUMIFS($S95:$SU95,$S$2:$SU$2,SW$2,$S$1:$SU$1,SW$11)/SX$1*SX$13</f>
        <v>0.2857142857142857</v>
      </c>
      <c r="SX95" s="132">
        <f t="shared" ref="SX95:SX98" si="3757">SUMIFS($S95:$SU95,$S$2:$SU$2,SX$2,$S$1:$SU$1,SW$11)/SX$1*SX$13</f>
        <v>0.5714285714285714</v>
      </c>
      <c r="SY95" s="132"/>
      <c r="SZ95" s="66">
        <f t="shared" ref="SZ95:SZ99" si="3758">SX95/SV$18</f>
        <v>0.68571428571428561</v>
      </c>
      <c r="TA95" s="53"/>
      <c r="TB95" s="129"/>
      <c r="TC95" s="121">
        <f t="shared" ref="TC95:TC98" si="3759">SUMIFS($S95:$SU95,$S$2:$SU$2,TC$2,$S$1:$SU$1,TC$11)/TD$1*TD$13</f>
        <v>0.30000000000000004</v>
      </c>
      <c r="TD95" s="132">
        <f t="shared" ref="TD95:TD98" si="3760">SUMIFS($S95:$SU95,$S$2:$SU$2,TD$2,$S$1:$SU$1,TC$11)/TD$1*TD$13</f>
        <v>0.90000000000000013</v>
      </c>
      <c r="TE95" s="132"/>
      <c r="TF95" s="66">
        <f t="shared" ref="TF95:TF99" si="3761">TD95/TB$18</f>
        <v>0.90000000000000013</v>
      </c>
      <c r="TG95" s="53"/>
      <c r="TH95" s="129"/>
      <c r="TI95" s="121" t="e">
        <f t="shared" ref="TI95:TI98" si="3762">SUMIFS($S95:$SU95,$S$2:$SU$2,TI$2,$S$1:$SU$1,TI$11)/TJ$1*TJ$13</f>
        <v>#DIV/0!</v>
      </c>
      <c r="TJ95" s="132" t="e">
        <f t="shared" ref="TJ95:TJ98" si="3763">SUMIFS($S95:$SU95,$S$2:$SU$2,TJ$2,$S$1:$SU$1,TI$11)/TJ$1*TJ$13</f>
        <v>#DIV/0!</v>
      </c>
      <c r="TK95" s="132"/>
      <c r="TL95" s="66" t="e">
        <f t="shared" ref="TL95:TL99" si="3764">TJ95/TH$18</f>
        <v>#DIV/0!</v>
      </c>
      <c r="TM95" s="53"/>
      <c r="TN95" s="129"/>
      <c r="TO95" s="121">
        <f t="shared" ref="TO95:TO98" si="3765">SUMIFS($S95:$SU95,$S$2:$SU$2,TO$2,$S$1:$SU$1,TO$11)/TP$1*TP$13</f>
        <v>0.2857142857142857</v>
      </c>
      <c r="TP95" s="132">
        <f t="shared" ref="TP95:TP98" si="3766">SUMIFS($S95:$SU95,$S$2:$SU$2,TP$2,$S$1:$SU$1,TO$11)/TP$1*TP$13</f>
        <v>0.8571428571428571</v>
      </c>
      <c r="TQ95" s="132"/>
      <c r="TR95" s="66">
        <f t="shared" ref="TR95:TR99" si="3767">TP95/TN$18</f>
        <v>0.9</v>
      </c>
      <c r="TS95" s="53"/>
      <c r="TT95" s="129"/>
      <c r="TU95" s="121" t="e">
        <f t="shared" ref="TU95:TU98" si="3768">SUMIFS($S95:$SU95,$S$2:$SU$2,TU$2,$S$1:$SU$1,TU$11)/TV$1*TV$13</f>
        <v>#DIV/0!</v>
      </c>
      <c r="TV95" s="132" t="e">
        <f t="shared" ref="TV95:TV98" si="3769">SUMIFS($S95:$SU95,$S$2:$SU$2,TV$2,$S$1:$SU$1,TU$11)/TV$1*TV$13</f>
        <v>#DIV/0!</v>
      </c>
      <c r="TW95" s="132"/>
      <c r="TX95" s="66" t="e">
        <f t="shared" ref="TX95:TX99" si="3770">TV95/TT$18</f>
        <v>#DIV/0!</v>
      </c>
      <c r="TY95" s="53"/>
      <c r="TZ95" s="129"/>
      <c r="UA95" s="121">
        <f t="shared" ref="UA95:UA98" si="3771">SUMIFS($S95:$SU95,$S$2:$SU$2,UA$2,$S$1:$SU$1,UA$11)/UB$1*UB$13</f>
        <v>0.20309927360774815</v>
      </c>
      <c r="UB95" s="132">
        <f t="shared" ref="UB95:UB98" si="3772">SUMIFS($S95:$SU95,$S$2:$SU$2,UB$2,$S$1:$SU$1,UA$11)/UB$1*UB$13</f>
        <v>0.60929782082324446</v>
      </c>
      <c r="UC95" s="132"/>
      <c r="UD95" s="66">
        <f t="shared" ref="UD95:UD99" si="3773">UB95/TZ$18</f>
        <v>0.59914285714285709</v>
      </c>
      <c r="UE95" s="53"/>
      <c r="UF95" s="129"/>
      <c r="UG95" s="121">
        <f t="shared" ref="UG95:UG98" si="3774">SUMIFS($S95:$SU95,$S$2:$SU$2,UG$2,$S$1:$SU$1,UG$11)/UH$1*UH$13</f>
        <v>0.29166666666666663</v>
      </c>
      <c r="UH95" s="132">
        <f t="shared" ref="UH95:UH98" si="3775">SUMIFS($S95:$SU95,$S$2:$SU$2,UH$2,$S$1:$SU$1,UG$11)/UH$1*UH$13</f>
        <v>1.1666666666666665</v>
      </c>
      <c r="UI95" s="132"/>
      <c r="UJ95" s="66">
        <f t="shared" ref="UJ95:UJ99" si="3776">UH95/UF$18</f>
        <v>1.3999999999999997</v>
      </c>
      <c r="UK95" s="53"/>
      <c r="UL95" s="129"/>
      <c r="UM95" s="121" t="e">
        <f t="shared" ref="UM95:UM98" si="3777">SUMIFS($S95:$SU95,$S$2:$SU$2,UM$2,$S$1:$SU$1,UM$11)/UN$1*UN$13</f>
        <v>#DIV/0!</v>
      </c>
      <c r="UN95" s="132" t="e">
        <f t="shared" ref="UN95:UN98" si="3778">SUMIFS($S95:$SU95,$S$2:$SU$2,UN$2,$S$1:$SU$1,UM$11)/UN$1*UN$13</f>
        <v>#DIV/0!</v>
      </c>
      <c r="UO95" s="132"/>
      <c r="UP95" s="66" t="e">
        <f t="shared" ref="UP95:UP99" si="3779">UN95/UL$18</f>
        <v>#DIV/0!</v>
      </c>
      <c r="UQ95" s="53"/>
      <c r="UR95" s="129"/>
      <c r="US95" s="121" t="e">
        <f t="shared" ref="US95:US98" si="3780">SUMIFS($S95:$SU95,$S$2:$SU$2,US$2,$S$1:$SU$1,US$11)/UT$1*UT$13</f>
        <v>#DIV/0!</v>
      </c>
      <c r="UT95" s="132" t="e">
        <f t="shared" ref="UT95:UT98" si="3781">SUMIFS($S95:$SU95,$S$2:$SU$2,UT$2,$S$1:$SU$1,US$11)/UT$1*UT$13</f>
        <v>#DIV/0!</v>
      </c>
      <c r="UU95" s="132"/>
      <c r="UV95" s="66" t="e">
        <f t="shared" ref="UV95:UV99" si="3782">UT95/UR$18</f>
        <v>#DIV/0!</v>
      </c>
      <c r="UW95" s="53"/>
      <c r="UX95" s="129"/>
      <c r="UY95" s="121">
        <f t="shared" ref="UY95:UY98" si="3783">SUMIFS($S95:$SU95,$S$2:$SU$2,UY$2,$S$1:$SU$1,UY$11)/UZ$1*UZ$13</f>
        <v>0.18033932135728545</v>
      </c>
      <c r="UZ95" s="132">
        <f t="shared" ref="UZ95:UZ98" si="3784">SUMIFS($S95:$SU95,$S$2:$SU$2,UZ$2,$S$1:$SU$1,UY$11)/UZ$1*UZ$13</f>
        <v>0.72704590818363279</v>
      </c>
      <c r="VA95" s="132"/>
      <c r="VB95" s="66">
        <f t="shared" ref="VB95:VB99" si="3785">UZ95/UX$18</f>
        <v>0.72850000000000015</v>
      </c>
      <c r="VC95" s="53"/>
      <c r="VD95" s="129"/>
      <c r="VE95" s="121" t="e">
        <f t="shared" ref="VE95:VE98" si="3786">SUMIFS($S95:$SU95,$S$2:$SU$2,VE$2,$S$1:$SU$1,VE$11)/VF$1*VF$13</f>
        <v>#DIV/0!</v>
      </c>
      <c r="VF95" s="132" t="e">
        <f t="shared" ref="VF95:VF98" si="3787">SUMIFS($S95:$SU95,$S$2:$SU$2,VF$2,$S$1:$SU$1,VE$11)/VF$1*VF$13</f>
        <v>#DIV/0!</v>
      </c>
      <c r="VG95" s="132"/>
      <c r="VH95" s="66" t="e">
        <f t="shared" ref="VH95:VH99" si="3788">VF95/VD$18</f>
        <v>#DIV/0!</v>
      </c>
      <c r="VI95" s="53"/>
      <c r="VJ95" s="129"/>
      <c r="VK95" s="121" t="e">
        <f t="shared" ref="VK95:VK98" si="3789">SUMIFS($S95:$SU95,$S$2:$SU$2,VK$2,$S$1:$SU$1,VK$11)/VL$1*VL$13</f>
        <v>#DIV/0!</v>
      </c>
      <c r="VL95" s="132" t="e">
        <f t="shared" ref="VL95:VL98" si="3790">SUMIFS($S95:$SU95,$S$2:$SU$2,VL$2,$S$1:$SU$1,VK$11)/VL$1*VL$13</f>
        <v>#DIV/0!</v>
      </c>
      <c r="VM95" s="132"/>
      <c r="VN95" s="66" t="e">
        <f t="shared" ref="VN95:VN99" si="3791">VL95/VJ$18</f>
        <v>#DIV/0!</v>
      </c>
      <c r="VO95" s="53"/>
    </row>
    <row r="96" spans="2:587" x14ac:dyDescent="0.2">
      <c r="C96" s="97" t="s">
        <v>13</v>
      </c>
      <c r="D96" s="7"/>
      <c r="E96" s="2"/>
      <c r="F96" s="8"/>
      <c r="G96" s="53"/>
      <c r="H96" s="129"/>
      <c r="I96" s="121">
        <f t="shared" si="3557"/>
        <v>0.24502521965506022</v>
      </c>
      <c r="J96" s="132">
        <f t="shared" si="3557"/>
        <v>0.61121461112918973</v>
      </c>
      <c r="K96" s="132"/>
      <c r="L96" s="66">
        <f t="shared" si="3558"/>
        <v>0.64077185501066103</v>
      </c>
      <c r="M96" s="53"/>
      <c r="N96" s="129"/>
      <c r="O96" s="121">
        <f t="shared" si="3559"/>
        <v>4.3026428571428577</v>
      </c>
      <c r="P96" s="132">
        <f t="shared" si="3559"/>
        <v>10.732928571428571</v>
      </c>
      <c r="Q96" s="132"/>
      <c r="R96" s="66">
        <f t="shared" si="3560"/>
        <v>0.64077185501066103</v>
      </c>
      <c r="S96" s="53"/>
      <c r="T96" s="112">
        <v>2</v>
      </c>
      <c r="U96" s="67">
        <f t="shared" ref="U96:U98" si="3792">(1.5*3.5)/8.75</f>
        <v>0.6</v>
      </c>
      <c r="V96" s="68">
        <f>T96*U96</f>
        <v>1.2</v>
      </c>
      <c r="W96" s="68"/>
      <c r="X96" s="66">
        <f t="shared" si="3099"/>
        <v>0.68571428571428572</v>
      </c>
      <c r="Y96" s="112">
        <v>3</v>
      </c>
      <c r="Z96" s="67">
        <f t="shared" ref="Z96:Z98" si="3793">(3.5*2.25)/8.75</f>
        <v>0.9</v>
      </c>
      <c r="AA96" s="68">
        <f>Y96*Z96</f>
        <v>2.7</v>
      </c>
      <c r="AB96" s="68"/>
      <c r="AC96" s="66">
        <f t="shared" si="3561"/>
        <v>0.9</v>
      </c>
      <c r="AD96" s="112">
        <v>3</v>
      </c>
      <c r="AE96" s="67">
        <f t="shared" ref="AE96:AE98" si="3794">(1.5*3.5)/8.75</f>
        <v>0.6</v>
      </c>
      <c r="AF96" s="68">
        <f t="shared" si="3562"/>
        <v>1.7999999999999998</v>
      </c>
      <c r="AG96" s="68"/>
      <c r="AH96" s="66">
        <f t="shared" si="3563"/>
        <v>0.89999999999999991</v>
      </c>
      <c r="AI96" s="112">
        <v>3</v>
      </c>
      <c r="AJ96" s="67">
        <f t="shared" ref="AJ96:AJ98" si="3795">(2.25*2.33)/8.75</f>
        <v>0.59914285714285709</v>
      </c>
      <c r="AK96" s="68">
        <f t="shared" si="3564"/>
        <v>1.7974285714285712</v>
      </c>
      <c r="AL96" s="68"/>
      <c r="AM96" s="66">
        <f t="shared" si="3565"/>
        <v>0.59914285714285709</v>
      </c>
      <c r="AN96" s="112">
        <v>2</v>
      </c>
      <c r="AO96" s="67">
        <f t="shared" ref="AO96:AO98" si="3796">(1.75*3.5)/8.75</f>
        <v>0.7</v>
      </c>
      <c r="AP96" s="68">
        <f t="shared" si="3566"/>
        <v>1.4</v>
      </c>
      <c r="AQ96" s="68"/>
      <c r="AR96" s="66">
        <f t="shared" si="3567"/>
        <v>0.7</v>
      </c>
      <c r="AS96" s="112">
        <v>3</v>
      </c>
      <c r="AT96" s="67">
        <f t="shared" ref="AT96:AT98" si="3797">(2.33*1.75)/8.75</f>
        <v>0.46600000000000008</v>
      </c>
      <c r="AU96" s="68">
        <f t="shared" si="3568"/>
        <v>1.3980000000000001</v>
      </c>
      <c r="AV96" s="68"/>
      <c r="AW96" s="66">
        <f t="shared" si="3569"/>
        <v>0.69900000000000007</v>
      </c>
      <c r="AX96" s="112">
        <v>1</v>
      </c>
      <c r="AY96" s="67">
        <f t="shared" ref="AY96:AY98" si="3798">(1.75*3.5)/14</f>
        <v>0.4375</v>
      </c>
      <c r="AZ96" s="68">
        <f t="shared" si="3570"/>
        <v>0.4375</v>
      </c>
      <c r="BA96" s="68"/>
      <c r="BB96" s="66">
        <f t="shared" si="3571"/>
        <v>0.14583333333333334</v>
      </c>
      <c r="BC96" s="112"/>
      <c r="BD96" s="67"/>
      <c r="BE96" s="68">
        <f t="shared" si="3572"/>
        <v>0</v>
      </c>
      <c r="BF96" s="68"/>
      <c r="BG96" s="66" t="e">
        <f t="shared" si="3573"/>
        <v>#DIV/0!</v>
      </c>
      <c r="BH96" s="112"/>
      <c r="BI96" s="67"/>
      <c r="BJ96" s="68">
        <f t="shared" si="3574"/>
        <v>0</v>
      </c>
      <c r="BK96" s="68"/>
      <c r="BL96" s="66" t="e">
        <f t="shared" si="3575"/>
        <v>#DIV/0!</v>
      </c>
      <c r="BM96" s="112"/>
      <c r="BN96" s="67"/>
      <c r="BO96" s="68">
        <f t="shared" si="3576"/>
        <v>0</v>
      </c>
      <c r="BP96" s="68"/>
      <c r="BQ96" s="66" t="e">
        <f t="shared" si="3577"/>
        <v>#DIV/0!</v>
      </c>
      <c r="BR96" s="112"/>
      <c r="BS96" s="67"/>
      <c r="BT96" s="68">
        <f t="shared" si="3578"/>
        <v>0</v>
      </c>
      <c r="BU96" s="68"/>
      <c r="BV96" s="66" t="e">
        <f t="shared" si="3579"/>
        <v>#DIV/0!</v>
      </c>
      <c r="BW96" s="112"/>
      <c r="BX96" s="67"/>
      <c r="BY96" s="68">
        <f t="shared" si="3580"/>
        <v>0</v>
      </c>
      <c r="BZ96" s="68"/>
      <c r="CA96" s="66" t="e">
        <f t="shared" si="3581"/>
        <v>#DIV/0!</v>
      </c>
      <c r="CB96" s="112"/>
      <c r="CC96" s="67"/>
      <c r="CD96" s="68">
        <f t="shared" si="3582"/>
        <v>0</v>
      </c>
      <c r="CE96" s="68"/>
      <c r="CF96" s="66" t="e">
        <f t="shared" si="3583"/>
        <v>#DIV/0!</v>
      </c>
      <c r="CG96" s="112"/>
      <c r="CH96" s="67"/>
      <c r="CI96" s="68">
        <f t="shared" si="3584"/>
        <v>0</v>
      </c>
      <c r="CJ96" s="68"/>
      <c r="CK96" s="66" t="e">
        <f t="shared" si="3585"/>
        <v>#DIV/0!</v>
      </c>
      <c r="CL96" s="112"/>
      <c r="CM96" s="67"/>
      <c r="CN96" s="68">
        <f t="shared" si="3586"/>
        <v>0</v>
      </c>
      <c r="CO96" s="68"/>
      <c r="CP96" s="66" t="e">
        <f t="shared" si="3587"/>
        <v>#DIV/0!</v>
      </c>
      <c r="CQ96" s="112"/>
      <c r="CR96" s="67"/>
      <c r="CS96" s="68">
        <f t="shared" si="3588"/>
        <v>0</v>
      </c>
      <c r="CT96" s="68"/>
      <c r="CU96" s="66" t="e">
        <f t="shared" si="3589"/>
        <v>#DIV/0!</v>
      </c>
      <c r="CV96" s="112"/>
      <c r="CW96" s="67"/>
      <c r="CX96" s="68">
        <f t="shared" si="3590"/>
        <v>0</v>
      </c>
      <c r="CY96" s="68"/>
      <c r="CZ96" s="66" t="e">
        <f t="shared" si="3591"/>
        <v>#DIV/0!</v>
      </c>
      <c r="DA96" s="112"/>
      <c r="DB96" s="67"/>
      <c r="DC96" s="68">
        <f t="shared" si="3592"/>
        <v>0</v>
      </c>
      <c r="DD96" s="68"/>
      <c r="DE96" s="66" t="e">
        <f t="shared" si="3593"/>
        <v>#DIV/0!</v>
      </c>
      <c r="DF96" s="112"/>
      <c r="DG96" s="67"/>
      <c r="DH96" s="68">
        <f t="shared" si="3594"/>
        <v>0</v>
      </c>
      <c r="DI96" s="68"/>
      <c r="DJ96" s="66" t="e">
        <f t="shared" si="3595"/>
        <v>#DIV/0!</v>
      </c>
      <c r="DK96" s="112"/>
      <c r="DL96" s="67"/>
      <c r="DM96" s="68">
        <f t="shared" si="3596"/>
        <v>0</v>
      </c>
      <c r="DN96" s="68"/>
      <c r="DO96" s="66" t="e">
        <f t="shared" si="3597"/>
        <v>#DIV/0!</v>
      </c>
      <c r="DP96" s="112"/>
      <c r="DQ96" s="67"/>
      <c r="DR96" s="68">
        <f t="shared" si="3598"/>
        <v>0</v>
      </c>
      <c r="DS96" s="68"/>
      <c r="DT96" s="66" t="e">
        <f t="shared" si="3599"/>
        <v>#DIV/0!</v>
      </c>
      <c r="DU96" s="112"/>
      <c r="DV96" s="67"/>
      <c r="DW96" s="68">
        <f t="shared" si="3600"/>
        <v>0</v>
      </c>
      <c r="DX96" s="68"/>
      <c r="DY96" s="66" t="e">
        <f t="shared" si="3601"/>
        <v>#DIV/0!</v>
      </c>
      <c r="DZ96" s="112"/>
      <c r="EA96" s="67"/>
      <c r="EB96" s="68">
        <f t="shared" si="3602"/>
        <v>0</v>
      </c>
      <c r="EC96" s="68"/>
      <c r="ED96" s="66" t="e">
        <f t="shared" si="3603"/>
        <v>#DIV/0!</v>
      </c>
      <c r="EE96" s="112"/>
      <c r="EF96" s="67"/>
      <c r="EG96" s="68">
        <f t="shared" si="3604"/>
        <v>0</v>
      </c>
      <c r="EH96" s="68"/>
      <c r="EI96" s="66" t="e">
        <f t="shared" si="3605"/>
        <v>#DIV/0!</v>
      </c>
      <c r="EJ96" s="112"/>
      <c r="EK96" s="67"/>
      <c r="EL96" s="68">
        <f t="shared" si="3606"/>
        <v>0</v>
      </c>
      <c r="EM96" s="68"/>
      <c r="EN96" s="66" t="e">
        <f t="shared" si="3607"/>
        <v>#DIV/0!</v>
      </c>
      <c r="EO96" s="112"/>
      <c r="EP96" s="67"/>
      <c r="EQ96" s="68">
        <f t="shared" si="3608"/>
        <v>0</v>
      </c>
      <c r="ER96" s="68"/>
      <c r="ES96" s="66" t="e">
        <f t="shared" si="3609"/>
        <v>#DIV/0!</v>
      </c>
      <c r="ET96" s="112"/>
      <c r="EU96" s="67"/>
      <c r="EV96" s="68">
        <f t="shared" si="3610"/>
        <v>0</v>
      </c>
      <c r="EW96" s="68"/>
      <c r="EX96" s="66" t="e">
        <f t="shared" si="3611"/>
        <v>#DIV/0!</v>
      </c>
      <c r="EY96" s="112"/>
      <c r="EZ96" s="67"/>
      <c r="FA96" s="68">
        <f t="shared" si="3612"/>
        <v>0</v>
      </c>
      <c r="FB96" s="68"/>
      <c r="FC96" s="66" t="e">
        <f t="shared" si="3613"/>
        <v>#DIV/0!</v>
      </c>
      <c r="FD96" s="112"/>
      <c r="FE96" s="67"/>
      <c r="FF96" s="68">
        <f t="shared" si="3614"/>
        <v>0</v>
      </c>
      <c r="FG96" s="68"/>
      <c r="FH96" s="66" t="e">
        <f t="shared" si="3615"/>
        <v>#DIV/0!</v>
      </c>
      <c r="FI96" s="112"/>
      <c r="FJ96" s="67"/>
      <c r="FK96" s="68">
        <f t="shared" si="3616"/>
        <v>0</v>
      </c>
      <c r="FL96" s="68"/>
      <c r="FM96" s="66" t="e">
        <f t="shared" si="3617"/>
        <v>#DIV/0!</v>
      </c>
      <c r="FN96" s="112"/>
      <c r="FO96" s="67"/>
      <c r="FP96" s="68">
        <f t="shared" si="3618"/>
        <v>0</v>
      </c>
      <c r="FQ96" s="68"/>
      <c r="FR96" s="66" t="e">
        <f t="shared" si="3619"/>
        <v>#DIV/0!</v>
      </c>
      <c r="FS96" s="112"/>
      <c r="FT96" s="67"/>
      <c r="FU96" s="68">
        <f t="shared" si="3620"/>
        <v>0</v>
      </c>
      <c r="FV96" s="68"/>
      <c r="FW96" s="66" t="e">
        <f t="shared" si="3621"/>
        <v>#DIV/0!</v>
      </c>
      <c r="FX96" s="112"/>
      <c r="FY96" s="67"/>
      <c r="FZ96" s="68">
        <f t="shared" si="3622"/>
        <v>0</v>
      </c>
      <c r="GA96" s="68"/>
      <c r="GB96" s="66" t="e">
        <f t="shared" si="3623"/>
        <v>#DIV/0!</v>
      </c>
      <c r="GC96" s="112"/>
      <c r="GD96" s="67"/>
      <c r="GE96" s="68">
        <f t="shared" si="3624"/>
        <v>0</v>
      </c>
      <c r="GF96" s="68"/>
      <c r="GG96" s="66" t="e">
        <f t="shared" si="3625"/>
        <v>#DIV/0!</v>
      </c>
      <c r="GH96" s="112"/>
      <c r="GI96" s="67"/>
      <c r="GJ96" s="68">
        <f t="shared" si="3626"/>
        <v>0</v>
      </c>
      <c r="GK96" s="68"/>
      <c r="GL96" s="66" t="e">
        <f t="shared" si="3627"/>
        <v>#DIV/0!</v>
      </c>
      <c r="GM96" s="112"/>
      <c r="GN96" s="67"/>
      <c r="GO96" s="68">
        <f t="shared" si="3628"/>
        <v>0</v>
      </c>
      <c r="GP96" s="68"/>
      <c r="GQ96" s="66" t="e">
        <f t="shared" si="3629"/>
        <v>#DIV/0!</v>
      </c>
      <c r="GR96" s="112"/>
      <c r="GS96" s="67"/>
      <c r="GT96" s="68">
        <f t="shared" si="3630"/>
        <v>0</v>
      </c>
      <c r="GU96" s="68"/>
      <c r="GV96" s="66" t="e">
        <f t="shared" si="3631"/>
        <v>#DIV/0!</v>
      </c>
      <c r="GW96" s="112"/>
      <c r="GX96" s="67"/>
      <c r="GY96" s="68">
        <f t="shared" si="3632"/>
        <v>0</v>
      </c>
      <c r="GZ96" s="68"/>
      <c r="HA96" s="66" t="e">
        <f t="shared" si="3633"/>
        <v>#DIV/0!</v>
      </c>
      <c r="HB96" s="112"/>
      <c r="HC96" s="67"/>
      <c r="HD96" s="68">
        <f t="shared" si="3634"/>
        <v>0</v>
      </c>
      <c r="HE96" s="68"/>
      <c r="HF96" s="66" t="e">
        <f t="shared" si="3635"/>
        <v>#DIV/0!</v>
      </c>
      <c r="HG96" s="112"/>
      <c r="HH96" s="67"/>
      <c r="HI96" s="68">
        <f t="shared" si="3636"/>
        <v>0</v>
      </c>
      <c r="HJ96" s="68"/>
      <c r="HK96" s="66" t="e">
        <f t="shared" si="3637"/>
        <v>#DIV/0!</v>
      </c>
      <c r="HL96" s="112"/>
      <c r="HM96" s="67"/>
      <c r="HN96" s="68">
        <f t="shared" si="3638"/>
        <v>0</v>
      </c>
      <c r="HO96" s="68"/>
      <c r="HP96" s="66" t="e">
        <f t="shared" si="3639"/>
        <v>#DIV/0!</v>
      </c>
      <c r="HQ96" s="112"/>
      <c r="HR96" s="67"/>
      <c r="HS96" s="68">
        <f t="shared" si="3640"/>
        <v>0</v>
      </c>
      <c r="HT96" s="68"/>
      <c r="HU96" s="66" t="e">
        <f t="shared" si="3641"/>
        <v>#DIV/0!</v>
      </c>
      <c r="HV96" s="112"/>
      <c r="HW96" s="67"/>
      <c r="HX96" s="68">
        <f t="shared" si="3642"/>
        <v>0</v>
      </c>
      <c r="HY96" s="68"/>
      <c r="HZ96" s="66" t="e">
        <f t="shared" si="3643"/>
        <v>#DIV/0!</v>
      </c>
      <c r="IA96" s="112"/>
      <c r="IB96" s="67"/>
      <c r="IC96" s="68">
        <f t="shared" si="3644"/>
        <v>0</v>
      </c>
      <c r="ID96" s="68"/>
      <c r="IE96" s="66" t="e">
        <f t="shared" si="3645"/>
        <v>#DIV/0!</v>
      </c>
      <c r="IF96" s="112"/>
      <c r="IG96" s="67"/>
      <c r="IH96" s="68">
        <f t="shared" si="3646"/>
        <v>0</v>
      </c>
      <c r="II96" s="68"/>
      <c r="IJ96" s="66" t="e">
        <f t="shared" si="3647"/>
        <v>#DIV/0!</v>
      </c>
      <c r="IK96" s="112"/>
      <c r="IL96" s="67"/>
      <c r="IM96" s="68">
        <f t="shared" si="3648"/>
        <v>0</v>
      </c>
      <c r="IN96" s="68"/>
      <c r="IO96" s="66" t="e">
        <f t="shared" si="3649"/>
        <v>#DIV/0!</v>
      </c>
      <c r="IP96" s="112"/>
      <c r="IQ96" s="67"/>
      <c r="IR96" s="68">
        <f t="shared" si="3650"/>
        <v>0</v>
      </c>
      <c r="IS96" s="68"/>
      <c r="IT96" s="66" t="e">
        <f t="shared" si="3651"/>
        <v>#DIV/0!</v>
      </c>
      <c r="IU96" s="112"/>
      <c r="IV96" s="67"/>
      <c r="IW96" s="68">
        <f t="shared" si="3652"/>
        <v>0</v>
      </c>
      <c r="IX96" s="68"/>
      <c r="IY96" s="66" t="e">
        <f t="shared" si="3653"/>
        <v>#DIV/0!</v>
      </c>
      <c r="IZ96" s="112"/>
      <c r="JA96" s="67"/>
      <c r="JB96" s="68">
        <f t="shared" si="3654"/>
        <v>0</v>
      </c>
      <c r="JC96" s="68"/>
      <c r="JD96" s="66" t="e">
        <f t="shared" si="3655"/>
        <v>#DIV/0!</v>
      </c>
      <c r="JE96" s="112"/>
      <c r="JF96" s="67"/>
      <c r="JG96" s="68">
        <f t="shared" si="3656"/>
        <v>0</v>
      </c>
      <c r="JH96" s="68"/>
      <c r="JI96" s="66" t="e">
        <f t="shared" si="3657"/>
        <v>#DIV/0!</v>
      </c>
      <c r="JJ96" s="112"/>
      <c r="JK96" s="67"/>
      <c r="JL96" s="68">
        <f t="shared" si="3658"/>
        <v>0</v>
      </c>
      <c r="JM96" s="68"/>
      <c r="JN96" s="66" t="e">
        <f t="shared" si="3659"/>
        <v>#DIV/0!</v>
      </c>
      <c r="JO96" s="112"/>
      <c r="JP96" s="67"/>
      <c r="JQ96" s="68">
        <f t="shared" si="3660"/>
        <v>0</v>
      </c>
      <c r="JR96" s="68"/>
      <c r="JS96" s="66" t="e">
        <f t="shared" si="3661"/>
        <v>#DIV/0!</v>
      </c>
      <c r="JT96" s="112"/>
      <c r="JU96" s="67"/>
      <c r="JV96" s="68">
        <f t="shared" si="3662"/>
        <v>0</v>
      </c>
      <c r="JW96" s="68"/>
      <c r="JX96" s="66" t="e">
        <f t="shared" si="3663"/>
        <v>#DIV/0!</v>
      </c>
      <c r="JY96" s="112"/>
      <c r="JZ96" s="67"/>
      <c r="KA96" s="68">
        <f t="shared" si="3664"/>
        <v>0</v>
      </c>
      <c r="KB96" s="68"/>
      <c r="KC96" s="66" t="e">
        <f t="shared" si="3665"/>
        <v>#DIV/0!</v>
      </c>
      <c r="KD96" s="112"/>
      <c r="KE96" s="67"/>
      <c r="KF96" s="68">
        <f t="shared" si="3666"/>
        <v>0</v>
      </c>
      <c r="KG96" s="68"/>
      <c r="KH96" s="66" t="e">
        <f t="shared" si="3667"/>
        <v>#DIV/0!</v>
      </c>
      <c r="KI96" s="112"/>
      <c r="KJ96" s="67"/>
      <c r="KK96" s="68">
        <f t="shared" si="3668"/>
        <v>0</v>
      </c>
      <c r="KL96" s="68"/>
      <c r="KM96" s="66" t="e">
        <f t="shared" si="3669"/>
        <v>#DIV/0!</v>
      </c>
      <c r="KN96" s="112"/>
      <c r="KO96" s="67"/>
      <c r="KP96" s="68">
        <f t="shared" si="3670"/>
        <v>0</v>
      </c>
      <c r="KQ96" s="68"/>
      <c r="KR96" s="66" t="e">
        <f t="shared" si="3671"/>
        <v>#DIV/0!</v>
      </c>
      <c r="KS96" s="112"/>
      <c r="KT96" s="67"/>
      <c r="KU96" s="68">
        <f t="shared" si="3672"/>
        <v>0</v>
      </c>
      <c r="KV96" s="68"/>
      <c r="KW96" s="66" t="e">
        <f t="shared" si="3673"/>
        <v>#DIV/0!</v>
      </c>
      <c r="KX96" s="112"/>
      <c r="KY96" s="67"/>
      <c r="KZ96" s="68">
        <f t="shared" si="3674"/>
        <v>0</v>
      </c>
      <c r="LA96" s="68"/>
      <c r="LB96" s="66" t="e">
        <f t="shared" si="3675"/>
        <v>#DIV/0!</v>
      </c>
      <c r="LC96" s="112"/>
      <c r="LD96" s="67"/>
      <c r="LE96" s="68">
        <f t="shared" si="3676"/>
        <v>0</v>
      </c>
      <c r="LF96" s="68"/>
      <c r="LG96" s="66" t="e">
        <f t="shared" si="3677"/>
        <v>#DIV/0!</v>
      </c>
      <c r="LH96" s="112"/>
      <c r="LI96" s="67"/>
      <c r="LJ96" s="68">
        <f t="shared" si="3678"/>
        <v>0</v>
      </c>
      <c r="LK96" s="68"/>
      <c r="LL96" s="66" t="e">
        <f t="shared" si="3679"/>
        <v>#DIV/0!</v>
      </c>
      <c r="LM96" s="112"/>
      <c r="LN96" s="67"/>
      <c r="LO96" s="68">
        <f t="shared" si="3680"/>
        <v>0</v>
      </c>
      <c r="LP96" s="68"/>
      <c r="LQ96" s="66" t="e">
        <f t="shared" si="3681"/>
        <v>#DIV/0!</v>
      </c>
      <c r="LR96" s="112"/>
      <c r="LS96" s="67"/>
      <c r="LT96" s="68">
        <f t="shared" si="3682"/>
        <v>0</v>
      </c>
      <c r="LU96" s="68"/>
      <c r="LV96" s="66" t="e">
        <f t="shared" si="3683"/>
        <v>#DIV/0!</v>
      </c>
      <c r="LW96" s="112"/>
      <c r="LX96" s="67"/>
      <c r="LY96" s="68">
        <f t="shared" si="3684"/>
        <v>0</v>
      </c>
      <c r="LZ96" s="68"/>
      <c r="MA96" s="66" t="e">
        <f t="shared" si="3685"/>
        <v>#DIV/0!</v>
      </c>
      <c r="MB96" s="112"/>
      <c r="MC96" s="67"/>
      <c r="MD96" s="68">
        <f t="shared" si="3686"/>
        <v>0</v>
      </c>
      <c r="ME96" s="68"/>
      <c r="MF96" s="66" t="e">
        <f t="shared" si="3687"/>
        <v>#DIV/0!</v>
      </c>
      <c r="MG96" s="112"/>
      <c r="MH96" s="67"/>
      <c r="MI96" s="68">
        <f t="shared" si="3688"/>
        <v>0</v>
      </c>
      <c r="MJ96" s="68"/>
      <c r="MK96" s="66" t="e">
        <f t="shared" si="3689"/>
        <v>#DIV/0!</v>
      </c>
      <c r="ML96" s="112"/>
      <c r="MM96" s="67"/>
      <c r="MN96" s="68">
        <f t="shared" si="3690"/>
        <v>0</v>
      </c>
      <c r="MO96" s="68"/>
      <c r="MP96" s="66" t="e">
        <f t="shared" si="3691"/>
        <v>#DIV/0!</v>
      </c>
      <c r="MQ96" s="112"/>
      <c r="MR96" s="67"/>
      <c r="MS96" s="68">
        <f t="shared" si="3692"/>
        <v>0</v>
      </c>
      <c r="MT96" s="68"/>
      <c r="MU96" s="66" t="e">
        <f t="shared" si="3693"/>
        <v>#DIV/0!</v>
      </c>
      <c r="MV96" s="112"/>
      <c r="MW96" s="67"/>
      <c r="MX96" s="68">
        <f t="shared" si="3694"/>
        <v>0</v>
      </c>
      <c r="MY96" s="68"/>
      <c r="MZ96" s="66" t="e">
        <f t="shared" si="3695"/>
        <v>#DIV/0!</v>
      </c>
      <c r="NA96" s="112"/>
      <c r="NB96" s="67"/>
      <c r="NC96" s="68">
        <f t="shared" si="3696"/>
        <v>0</v>
      </c>
      <c r="ND96" s="68"/>
      <c r="NE96" s="66" t="e">
        <f t="shared" si="3697"/>
        <v>#DIV/0!</v>
      </c>
      <c r="NF96" s="112"/>
      <c r="NG96" s="67"/>
      <c r="NH96" s="68">
        <f t="shared" si="3698"/>
        <v>0</v>
      </c>
      <c r="NI96" s="68"/>
      <c r="NJ96" s="66" t="e">
        <f t="shared" si="3699"/>
        <v>#DIV/0!</v>
      </c>
      <c r="NK96" s="112"/>
      <c r="NL96" s="67"/>
      <c r="NM96" s="68">
        <f t="shared" si="3700"/>
        <v>0</v>
      </c>
      <c r="NN96" s="68"/>
      <c r="NO96" s="66" t="e">
        <f t="shared" si="3701"/>
        <v>#DIV/0!</v>
      </c>
      <c r="NP96" s="112"/>
      <c r="NQ96" s="67"/>
      <c r="NR96" s="68">
        <f t="shared" si="3702"/>
        <v>0</v>
      </c>
      <c r="NS96" s="68"/>
      <c r="NT96" s="66" t="e">
        <f t="shared" si="3703"/>
        <v>#DIV/0!</v>
      </c>
      <c r="NU96" s="112"/>
      <c r="NV96" s="67"/>
      <c r="NW96" s="68">
        <f t="shared" si="3704"/>
        <v>0</v>
      </c>
      <c r="NX96" s="68"/>
      <c r="NY96" s="66" t="e">
        <f t="shared" si="3705"/>
        <v>#DIV/0!</v>
      </c>
      <c r="NZ96" s="112"/>
      <c r="OA96" s="67"/>
      <c r="OB96" s="68">
        <f t="shared" si="3706"/>
        <v>0</v>
      </c>
      <c r="OC96" s="68"/>
      <c r="OD96" s="66" t="e">
        <f t="shared" si="3707"/>
        <v>#DIV/0!</v>
      </c>
      <c r="OE96" s="112"/>
      <c r="OF96" s="67"/>
      <c r="OG96" s="68">
        <f t="shared" si="3708"/>
        <v>0</v>
      </c>
      <c r="OH96" s="68"/>
      <c r="OI96" s="66" t="e">
        <f t="shared" si="3709"/>
        <v>#DIV/0!</v>
      </c>
      <c r="OJ96" s="112"/>
      <c r="OK96" s="67"/>
      <c r="OL96" s="68">
        <f t="shared" si="3710"/>
        <v>0</v>
      </c>
      <c r="OM96" s="68"/>
      <c r="ON96" s="66" t="e">
        <f t="shared" si="3711"/>
        <v>#DIV/0!</v>
      </c>
      <c r="OO96" s="112"/>
      <c r="OP96" s="67"/>
      <c r="OQ96" s="68">
        <f t="shared" si="3712"/>
        <v>0</v>
      </c>
      <c r="OR96" s="68"/>
      <c r="OS96" s="66" t="e">
        <f t="shared" si="3713"/>
        <v>#DIV/0!</v>
      </c>
      <c r="OT96" s="112"/>
      <c r="OU96" s="67"/>
      <c r="OV96" s="68">
        <f t="shared" si="3714"/>
        <v>0</v>
      </c>
      <c r="OW96" s="68"/>
      <c r="OX96" s="66" t="e">
        <f t="shared" si="3715"/>
        <v>#DIV/0!</v>
      </c>
      <c r="OY96" s="112"/>
      <c r="OZ96" s="67"/>
      <c r="PA96" s="68">
        <f t="shared" si="3716"/>
        <v>0</v>
      </c>
      <c r="PB96" s="68"/>
      <c r="PC96" s="66" t="e">
        <f t="shared" si="3717"/>
        <v>#DIV/0!</v>
      </c>
      <c r="PD96" s="112"/>
      <c r="PE96" s="67"/>
      <c r="PF96" s="68">
        <f t="shared" si="3718"/>
        <v>0</v>
      </c>
      <c r="PG96" s="68"/>
      <c r="PH96" s="66" t="e">
        <f t="shared" si="3719"/>
        <v>#DIV/0!</v>
      </c>
      <c r="PI96" s="112"/>
      <c r="PJ96" s="67"/>
      <c r="PK96" s="68">
        <f t="shared" si="3720"/>
        <v>0</v>
      </c>
      <c r="PL96" s="68"/>
      <c r="PM96" s="66" t="e">
        <f t="shared" si="3721"/>
        <v>#DIV/0!</v>
      </c>
      <c r="PN96" s="112"/>
      <c r="PO96" s="67"/>
      <c r="PP96" s="68">
        <f t="shared" si="3722"/>
        <v>0</v>
      </c>
      <c r="PQ96" s="68"/>
      <c r="PR96" s="66" t="e">
        <f t="shared" si="3723"/>
        <v>#DIV/0!</v>
      </c>
      <c r="PS96" s="112"/>
      <c r="PT96" s="67"/>
      <c r="PU96" s="68">
        <f t="shared" si="3724"/>
        <v>0</v>
      </c>
      <c r="PV96" s="68"/>
      <c r="PW96" s="66" t="e">
        <f t="shared" si="3725"/>
        <v>#DIV/0!</v>
      </c>
      <c r="PX96" s="112"/>
      <c r="PY96" s="67"/>
      <c r="PZ96" s="68">
        <f t="shared" si="3726"/>
        <v>0</v>
      </c>
      <c r="QA96" s="68"/>
      <c r="QB96" s="66" t="e">
        <f t="shared" si="3727"/>
        <v>#DIV/0!</v>
      </c>
      <c r="QC96" s="112"/>
      <c r="QD96" s="67"/>
      <c r="QE96" s="68">
        <f t="shared" si="3728"/>
        <v>0</v>
      </c>
      <c r="QF96" s="68"/>
      <c r="QG96" s="66" t="e">
        <f t="shared" si="3729"/>
        <v>#DIV/0!</v>
      </c>
      <c r="QH96" s="112"/>
      <c r="QI96" s="67"/>
      <c r="QJ96" s="68">
        <f t="shared" si="3730"/>
        <v>0</v>
      </c>
      <c r="QK96" s="68"/>
      <c r="QL96" s="66" t="e">
        <f t="shared" si="3731"/>
        <v>#DIV/0!</v>
      </c>
      <c r="QM96" s="112"/>
      <c r="QN96" s="67"/>
      <c r="QO96" s="68">
        <f t="shared" si="3732"/>
        <v>0</v>
      </c>
      <c r="QP96" s="68"/>
      <c r="QQ96" s="66" t="e">
        <f t="shared" si="3733"/>
        <v>#DIV/0!</v>
      </c>
      <c r="QR96" s="112"/>
      <c r="QS96" s="67"/>
      <c r="QT96" s="68">
        <f t="shared" si="3734"/>
        <v>0</v>
      </c>
      <c r="QU96" s="68"/>
      <c r="QV96" s="66" t="e">
        <f t="shared" si="3735"/>
        <v>#DIV/0!</v>
      </c>
      <c r="QW96" s="112"/>
      <c r="QX96" s="67"/>
      <c r="QY96" s="68">
        <f t="shared" si="3736"/>
        <v>0</v>
      </c>
      <c r="QZ96" s="68"/>
      <c r="RA96" s="66" t="e">
        <f t="shared" si="3737"/>
        <v>#DIV/0!</v>
      </c>
      <c r="RB96" s="112"/>
      <c r="RC96" s="67"/>
      <c r="RD96" s="68">
        <f t="shared" si="3738"/>
        <v>0</v>
      </c>
      <c r="RE96" s="68"/>
      <c r="RF96" s="66" t="e">
        <f t="shared" si="3739"/>
        <v>#DIV/0!</v>
      </c>
      <c r="RG96" s="112"/>
      <c r="RH96" s="67"/>
      <c r="RI96" s="68">
        <f t="shared" si="3740"/>
        <v>0</v>
      </c>
      <c r="RJ96" s="68"/>
      <c r="RK96" s="66" t="e">
        <f t="shared" si="3741"/>
        <v>#DIV/0!</v>
      </c>
      <c r="RL96" s="112"/>
      <c r="RM96" s="67"/>
      <c r="RN96" s="68">
        <f t="shared" si="3742"/>
        <v>0</v>
      </c>
      <c r="RO96" s="68"/>
      <c r="RP96" s="66" t="e">
        <f t="shared" si="3743"/>
        <v>#DIV/0!</v>
      </c>
      <c r="RQ96" s="112"/>
      <c r="RR96" s="67"/>
      <c r="RS96" s="68">
        <f t="shared" si="3744"/>
        <v>0</v>
      </c>
      <c r="RT96" s="68"/>
      <c r="RU96" s="66" t="e">
        <f t="shared" si="3745"/>
        <v>#DIV/0!</v>
      </c>
      <c r="RV96" s="112"/>
      <c r="RW96" s="67"/>
      <c r="RX96" s="68">
        <f t="shared" si="3746"/>
        <v>0</v>
      </c>
      <c r="RY96" s="68"/>
      <c r="RZ96" s="66" t="e">
        <f t="shared" si="3747"/>
        <v>#DIV/0!</v>
      </c>
      <c r="SA96" s="112"/>
      <c r="SB96" s="67"/>
      <c r="SC96" s="68">
        <f t="shared" si="3748"/>
        <v>0</v>
      </c>
      <c r="SD96" s="68"/>
      <c r="SE96" s="66" t="e">
        <f t="shared" si="3749"/>
        <v>#DIV/0!</v>
      </c>
      <c r="SF96" s="112"/>
      <c r="SG96" s="67"/>
      <c r="SH96" s="68">
        <f t="shared" si="3750"/>
        <v>0</v>
      </c>
      <c r="SI96" s="68"/>
      <c r="SJ96" s="66" t="e">
        <f t="shared" si="3751"/>
        <v>#DIV/0!</v>
      </c>
      <c r="SK96" s="112"/>
      <c r="SL96" s="67"/>
      <c r="SM96" s="68">
        <f t="shared" si="3752"/>
        <v>0</v>
      </c>
      <c r="SN96" s="68"/>
      <c r="SO96" s="66" t="e">
        <f t="shared" si="3753"/>
        <v>#DIV/0!</v>
      </c>
      <c r="SP96" s="112"/>
      <c r="SQ96" s="67"/>
      <c r="SR96" s="68">
        <f t="shared" si="3754"/>
        <v>0</v>
      </c>
      <c r="SS96" s="68"/>
      <c r="ST96" s="66" t="e">
        <f t="shared" si="3755"/>
        <v>#DIV/0!</v>
      </c>
      <c r="SU96" s="53"/>
      <c r="SV96" s="129"/>
      <c r="SW96" s="121">
        <f t="shared" si="3756"/>
        <v>0.2857142857142857</v>
      </c>
      <c r="SX96" s="132">
        <f t="shared" si="3757"/>
        <v>0.5714285714285714</v>
      </c>
      <c r="SY96" s="132"/>
      <c r="SZ96" s="66">
        <f t="shared" si="3758"/>
        <v>0.68571428571428561</v>
      </c>
      <c r="TA96" s="53"/>
      <c r="TB96" s="129"/>
      <c r="TC96" s="121">
        <f t="shared" si="3759"/>
        <v>0.30000000000000004</v>
      </c>
      <c r="TD96" s="132">
        <f t="shared" si="3760"/>
        <v>0.90000000000000013</v>
      </c>
      <c r="TE96" s="132"/>
      <c r="TF96" s="66">
        <f t="shared" si="3761"/>
        <v>0.90000000000000013</v>
      </c>
      <c r="TG96" s="53"/>
      <c r="TH96" s="129"/>
      <c r="TI96" s="121" t="e">
        <f t="shared" si="3762"/>
        <v>#DIV/0!</v>
      </c>
      <c r="TJ96" s="132" t="e">
        <f t="shared" si="3763"/>
        <v>#DIV/0!</v>
      </c>
      <c r="TK96" s="132"/>
      <c r="TL96" s="66" t="e">
        <f t="shared" si="3764"/>
        <v>#DIV/0!</v>
      </c>
      <c r="TM96" s="53"/>
      <c r="TN96" s="129"/>
      <c r="TO96" s="121">
        <f t="shared" si="3765"/>
        <v>0.2857142857142857</v>
      </c>
      <c r="TP96" s="132">
        <f t="shared" si="3766"/>
        <v>0.8571428571428571</v>
      </c>
      <c r="TQ96" s="132"/>
      <c r="TR96" s="66">
        <f t="shared" si="3767"/>
        <v>0.9</v>
      </c>
      <c r="TS96" s="53"/>
      <c r="TT96" s="129"/>
      <c r="TU96" s="121" t="e">
        <f t="shared" si="3768"/>
        <v>#DIV/0!</v>
      </c>
      <c r="TV96" s="132" t="e">
        <f t="shared" si="3769"/>
        <v>#DIV/0!</v>
      </c>
      <c r="TW96" s="132"/>
      <c r="TX96" s="66" t="e">
        <f t="shared" si="3770"/>
        <v>#DIV/0!</v>
      </c>
      <c r="TY96" s="53"/>
      <c r="TZ96" s="129"/>
      <c r="UA96" s="121">
        <f t="shared" si="3771"/>
        <v>0.20309927360774815</v>
      </c>
      <c r="UB96" s="132">
        <f t="shared" si="3772"/>
        <v>0.60929782082324446</v>
      </c>
      <c r="UC96" s="132"/>
      <c r="UD96" s="66">
        <f t="shared" si="3773"/>
        <v>0.59914285714285709</v>
      </c>
      <c r="UE96" s="53"/>
      <c r="UF96" s="129"/>
      <c r="UG96" s="121">
        <f t="shared" si="3774"/>
        <v>0.29166666666666663</v>
      </c>
      <c r="UH96" s="132">
        <f t="shared" si="3775"/>
        <v>0.58333333333333326</v>
      </c>
      <c r="UI96" s="132"/>
      <c r="UJ96" s="66">
        <f t="shared" si="3776"/>
        <v>0.69999999999999984</v>
      </c>
      <c r="UK96" s="53"/>
      <c r="UL96" s="129"/>
      <c r="UM96" s="121" t="e">
        <f t="shared" si="3777"/>
        <v>#DIV/0!</v>
      </c>
      <c r="UN96" s="132" t="e">
        <f t="shared" si="3778"/>
        <v>#DIV/0!</v>
      </c>
      <c r="UO96" s="132"/>
      <c r="UP96" s="66" t="e">
        <f t="shared" si="3779"/>
        <v>#DIV/0!</v>
      </c>
      <c r="UQ96" s="53"/>
      <c r="UR96" s="129"/>
      <c r="US96" s="121" t="e">
        <f t="shared" si="3780"/>
        <v>#DIV/0!</v>
      </c>
      <c r="UT96" s="132" t="e">
        <f t="shared" si="3781"/>
        <v>#DIV/0!</v>
      </c>
      <c r="UU96" s="132"/>
      <c r="UV96" s="66" t="e">
        <f t="shared" si="3782"/>
        <v>#DIV/0!</v>
      </c>
      <c r="UW96" s="53"/>
      <c r="UX96" s="129"/>
      <c r="UY96" s="121">
        <f t="shared" si="3783"/>
        <v>0.18033932135728545</v>
      </c>
      <c r="UZ96" s="132">
        <f t="shared" si="3784"/>
        <v>0.3663672654690619</v>
      </c>
      <c r="VA96" s="132"/>
      <c r="VB96" s="66">
        <f t="shared" si="3785"/>
        <v>0.36710000000000004</v>
      </c>
      <c r="VC96" s="53"/>
      <c r="VD96" s="129"/>
      <c r="VE96" s="121" t="e">
        <f t="shared" si="3786"/>
        <v>#DIV/0!</v>
      </c>
      <c r="VF96" s="132" t="e">
        <f t="shared" si="3787"/>
        <v>#DIV/0!</v>
      </c>
      <c r="VG96" s="132"/>
      <c r="VH96" s="66" t="e">
        <f t="shared" si="3788"/>
        <v>#DIV/0!</v>
      </c>
      <c r="VI96" s="53"/>
      <c r="VJ96" s="129"/>
      <c r="VK96" s="121" t="e">
        <f t="shared" si="3789"/>
        <v>#DIV/0!</v>
      </c>
      <c r="VL96" s="132" t="e">
        <f t="shared" si="3790"/>
        <v>#DIV/0!</v>
      </c>
      <c r="VM96" s="132"/>
      <c r="VN96" s="66" t="e">
        <f t="shared" si="3791"/>
        <v>#DIV/0!</v>
      </c>
      <c r="VO96" s="53"/>
    </row>
    <row r="97" spans="3:587" x14ac:dyDescent="0.2">
      <c r="C97" s="97" t="s">
        <v>14</v>
      </c>
      <c r="D97" s="7"/>
      <c r="E97" s="2"/>
      <c r="F97" s="8"/>
      <c r="G97" s="53"/>
      <c r="H97" s="129"/>
      <c r="I97" s="121">
        <f t="shared" si="3557"/>
        <v>0.24502521965506022</v>
      </c>
      <c r="J97" s="132">
        <f t="shared" si="3557"/>
        <v>0.49005043931012043</v>
      </c>
      <c r="K97" s="132"/>
      <c r="L97" s="66">
        <f t="shared" si="3558"/>
        <v>0.51374840085287854</v>
      </c>
      <c r="M97" s="53"/>
      <c r="N97" s="129"/>
      <c r="O97" s="121">
        <f t="shared" si="3559"/>
        <v>4.3026428571428577</v>
      </c>
      <c r="P97" s="132">
        <f t="shared" si="3559"/>
        <v>8.6052857142857153</v>
      </c>
      <c r="Q97" s="132"/>
      <c r="R97" s="66">
        <f t="shared" si="3560"/>
        <v>0.51374840085287854</v>
      </c>
      <c r="S97" s="53"/>
      <c r="T97" s="112">
        <v>2</v>
      </c>
      <c r="U97" s="67">
        <f t="shared" si="3792"/>
        <v>0.6</v>
      </c>
      <c r="V97" s="68">
        <f>T97*U97</f>
        <v>1.2</v>
      </c>
      <c r="W97" s="68"/>
      <c r="X97" s="66">
        <f t="shared" si="3099"/>
        <v>0.68571428571428572</v>
      </c>
      <c r="Y97" s="112">
        <v>2</v>
      </c>
      <c r="Z97" s="67">
        <f t="shared" si="3793"/>
        <v>0.9</v>
      </c>
      <c r="AA97" s="68">
        <f>Y97*Z97</f>
        <v>1.8</v>
      </c>
      <c r="AB97" s="68"/>
      <c r="AC97" s="66">
        <f t="shared" si="3561"/>
        <v>0.6</v>
      </c>
      <c r="AD97" s="112">
        <v>2</v>
      </c>
      <c r="AE97" s="67">
        <f t="shared" si="3794"/>
        <v>0.6</v>
      </c>
      <c r="AF97" s="68">
        <f t="shared" si="3562"/>
        <v>1.2</v>
      </c>
      <c r="AG97" s="68"/>
      <c r="AH97" s="66">
        <f t="shared" si="3563"/>
        <v>0.6</v>
      </c>
      <c r="AI97" s="112">
        <v>2</v>
      </c>
      <c r="AJ97" s="67">
        <f t="shared" si="3795"/>
        <v>0.59914285714285709</v>
      </c>
      <c r="AK97" s="68">
        <f t="shared" si="3564"/>
        <v>1.1982857142857142</v>
      </c>
      <c r="AL97" s="68"/>
      <c r="AM97" s="66">
        <f t="shared" si="3565"/>
        <v>0.39942857142857141</v>
      </c>
      <c r="AN97" s="112">
        <v>2</v>
      </c>
      <c r="AO97" s="67">
        <f t="shared" si="3796"/>
        <v>0.7</v>
      </c>
      <c r="AP97" s="68">
        <f t="shared" si="3566"/>
        <v>1.4</v>
      </c>
      <c r="AQ97" s="68"/>
      <c r="AR97" s="66">
        <f t="shared" si="3567"/>
        <v>0.7</v>
      </c>
      <c r="AS97" s="112">
        <v>2</v>
      </c>
      <c r="AT97" s="67">
        <f t="shared" si="3797"/>
        <v>0.46600000000000008</v>
      </c>
      <c r="AU97" s="68">
        <f t="shared" si="3568"/>
        <v>0.93200000000000016</v>
      </c>
      <c r="AV97" s="68"/>
      <c r="AW97" s="66">
        <f t="shared" si="3569"/>
        <v>0.46600000000000008</v>
      </c>
      <c r="AX97" s="112">
        <v>2</v>
      </c>
      <c r="AY97" s="67">
        <f t="shared" si="3798"/>
        <v>0.4375</v>
      </c>
      <c r="AZ97" s="68">
        <f t="shared" si="3570"/>
        <v>0.875</v>
      </c>
      <c r="BA97" s="68"/>
      <c r="BB97" s="66">
        <f t="shared" si="3571"/>
        <v>0.29166666666666669</v>
      </c>
      <c r="BC97" s="112"/>
      <c r="BD97" s="67"/>
      <c r="BE97" s="68">
        <f t="shared" si="3572"/>
        <v>0</v>
      </c>
      <c r="BF97" s="68"/>
      <c r="BG97" s="66" t="e">
        <f t="shared" si="3573"/>
        <v>#DIV/0!</v>
      </c>
      <c r="BH97" s="112"/>
      <c r="BI97" s="67"/>
      <c r="BJ97" s="68">
        <f t="shared" si="3574"/>
        <v>0</v>
      </c>
      <c r="BK97" s="68"/>
      <c r="BL97" s="66" t="e">
        <f t="shared" si="3575"/>
        <v>#DIV/0!</v>
      </c>
      <c r="BM97" s="112"/>
      <c r="BN97" s="67"/>
      <c r="BO97" s="68">
        <f t="shared" si="3576"/>
        <v>0</v>
      </c>
      <c r="BP97" s="68"/>
      <c r="BQ97" s="66" t="e">
        <f t="shared" si="3577"/>
        <v>#DIV/0!</v>
      </c>
      <c r="BR97" s="112"/>
      <c r="BS97" s="67"/>
      <c r="BT97" s="68">
        <f t="shared" si="3578"/>
        <v>0</v>
      </c>
      <c r="BU97" s="68"/>
      <c r="BV97" s="66" t="e">
        <f t="shared" si="3579"/>
        <v>#DIV/0!</v>
      </c>
      <c r="BW97" s="112"/>
      <c r="BX97" s="67"/>
      <c r="BY97" s="68">
        <f t="shared" si="3580"/>
        <v>0</v>
      </c>
      <c r="BZ97" s="68"/>
      <c r="CA97" s="66" t="e">
        <f t="shared" si="3581"/>
        <v>#DIV/0!</v>
      </c>
      <c r="CB97" s="112"/>
      <c r="CC97" s="67"/>
      <c r="CD97" s="68">
        <f t="shared" si="3582"/>
        <v>0</v>
      </c>
      <c r="CE97" s="68"/>
      <c r="CF97" s="66" t="e">
        <f t="shared" si="3583"/>
        <v>#DIV/0!</v>
      </c>
      <c r="CG97" s="112"/>
      <c r="CH97" s="67"/>
      <c r="CI97" s="68">
        <f t="shared" si="3584"/>
        <v>0</v>
      </c>
      <c r="CJ97" s="68"/>
      <c r="CK97" s="66" t="e">
        <f t="shared" si="3585"/>
        <v>#DIV/0!</v>
      </c>
      <c r="CL97" s="112"/>
      <c r="CM97" s="67"/>
      <c r="CN97" s="68">
        <f t="shared" si="3586"/>
        <v>0</v>
      </c>
      <c r="CO97" s="68"/>
      <c r="CP97" s="66" t="e">
        <f t="shared" si="3587"/>
        <v>#DIV/0!</v>
      </c>
      <c r="CQ97" s="112"/>
      <c r="CR97" s="67"/>
      <c r="CS97" s="68">
        <f t="shared" si="3588"/>
        <v>0</v>
      </c>
      <c r="CT97" s="68"/>
      <c r="CU97" s="66" t="e">
        <f t="shared" si="3589"/>
        <v>#DIV/0!</v>
      </c>
      <c r="CV97" s="112"/>
      <c r="CW97" s="67"/>
      <c r="CX97" s="68">
        <f t="shared" si="3590"/>
        <v>0</v>
      </c>
      <c r="CY97" s="68"/>
      <c r="CZ97" s="66" t="e">
        <f t="shared" si="3591"/>
        <v>#DIV/0!</v>
      </c>
      <c r="DA97" s="112"/>
      <c r="DB97" s="67"/>
      <c r="DC97" s="68">
        <f t="shared" si="3592"/>
        <v>0</v>
      </c>
      <c r="DD97" s="68"/>
      <c r="DE97" s="66" t="e">
        <f t="shared" si="3593"/>
        <v>#DIV/0!</v>
      </c>
      <c r="DF97" s="112"/>
      <c r="DG97" s="67"/>
      <c r="DH97" s="68">
        <f t="shared" si="3594"/>
        <v>0</v>
      </c>
      <c r="DI97" s="68"/>
      <c r="DJ97" s="66" t="e">
        <f t="shared" si="3595"/>
        <v>#DIV/0!</v>
      </c>
      <c r="DK97" s="112"/>
      <c r="DL97" s="67"/>
      <c r="DM97" s="68">
        <f t="shared" si="3596"/>
        <v>0</v>
      </c>
      <c r="DN97" s="68"/>
      <c r="DO97" s="66" t="e">
        <f t="shared" si="3597"/>
        <v>#DIV/0!</v>
      </c>
      <c r="DP97" s="112"/>
      <c r="DQ97" s="67"/>
      <c r="DR97" s="68">
        <f t="shared" si="3598"/>
        <v>0</v>
      </c>
      <c r="DS97" s="68"/>
      <c r="DT97" s="66" t="e">
        <f t="shared" si="3599"/>
        <v>#DIV/0!</v>
      </c>
      <c r="DU97" s="112"/>
      <c r="DV97" s="67"/>
      <c r="DW97" s="68">
        <f t="shared" si="3600"/>
        <v>0</v>
      </c>
      <c r="DX97" s="68"/>
      <c r="DY97" s="66" t="e">
        <f t="shared" si="3601"/>
        <v>#DIV/0!</v>
      </c>
      <c r="DZ97" s="112"/>
      <c r="EA97" s="67"/>
      <c r="EB97" s="68">
        <f t="shared" si="3602"/>
        <v>0</v>
      </c>
      <c r="EC97" s="68"/>
      <c r="ED97" s="66" t="e">
        <f t="shared" si="3603"/>
        <v>#DIV/0!</v>
      </c>
      <c r="EE97" s="112"/>
      <c r="EF97" s="67"/>
      <c r="EG97" s="68">
        <f t="shared" si="3604"/>
        <v>0</v>
      </c>
      <c r="EH97" s="68"/>
      <c r="EI97" s="66" t="e">
        <f t="shared" si="3605"/>
        <v>#DIV/0!</v>
      </c>
      <c r="EJ97" s="112"/>
      <c r="EK97" s="67"/>
      <c r="EL97" s="68">
        <f t="shared" si="3606"/>
        <v>0</v>
      </c>
      <c r="EM97" s="68"/>
      <c r="EN97" s="66" t="e">
        <f t="shared" si="3607"/>
        <v>#DIV/0!</v>
      </c>
      <c r="EO97" s="112"/>
      <c r="EP97" s="67"/>
      <c r="EQ97" s="68">
        <f t="shared" si="3608"/>
        <v>0</v>
      </c>
      <c r="ER97" s="68"/>
      <c r="ES97" s="66" t="e">
        <f t="shared" si="3609"/>
        <v>#DIV/0!</v>
      </c>
      <c r="ET97" s="112"/>
      <c r="EU97" s="67"/>
      <c r="EV97" s="68">
        <f t="shared" si="3610"/>
        <v>0</v>
      </c>
      <c r="EW97" s="68"/>
      <c r="EX97" s="66" t="e">
        <f t="shared" si="3611"/>
        <v>#DIV/0!</v>
      </c>
      <c r="EY97" s="112"/>
      <c r="EZ97" s="67"/>
      <c r="FA97" s="68">
        <f t="shared" si="3612"/>
        <v>0</v>
      </c>
      <c r="FB97" s="68"/>
      <c r="FC97" s="66" t="e">
        <f t="shared" si="3613"/>
        <v>#DIV/0!</v>
      </c>
      <c r="FD97" s="112"/>
      <c r="FE97" s="67"/>
      <c r="FF97" s="68">
        <f t="shared" si="3614"/>
        <v>0</v>
      </c>
      <c r="FG97" s="68"/>
      <c r="FH97" s="66" t="e">
        <f t="shared" si="3615"/>
        <v>#DIV/0!</v>
      </c>
      <c r="FI97" s="112"/>
      <c r="FJ97" s="67"/>
      <c r="FK97" s="68">
        <f t="shared" si="3616"/>
        <v>0</v>
      </c>
      <c r="FL97" s="68"/>
      <c r="FM97" s="66" t="e">
        <f t="shared" si="3617"/>
        <v>#DIV/0!</v>
      </c>
      <c r="FN97" s="112"/>
      <c r="FO97" s="67"/>
      <c r="FP97" s="68">
        <f t="shared" si="3618"/>
        <v>0</v>
      </c>
      <c r="FQ97" s="68"/>
      <c r="FR97" s="66" t="e">
        <f t="shared" si="3619"/>
        <v>#DIV/0!</v>
      </c>
      <c r="FS97" s="112"/>
      <c r="FT97" s="67"/>
      <c r="FU97" s="68">
        <f t="shared" si="3620"/>
        <v>0</v>
      </c>
      <c r="FV97" s="68"/>
      <c r="FW97" s="66" t="e">
        <f t="shared" si="3621"/>
        <v>#DIV/0!</v>
      </c>
      <c r="FX97" s="112"/>
      <c r="FY97" s="67"/>
      <c r="FZ97" s="68">
        <f t="shared" si="3622"/>
        <v>0</v>
      </c>
      <c r="GA97" s="68"/>
      <c r="GB97" s="66" t="e">
        <f t="shared" si="3623"/>
        <v>#DIV/0!</v>
      </c>
      <c r="GC97" s="112"/>
      <c r="GD97" s="67"/>
      <c r="GE97" s="68">
        <f t="shared" si="3624"/>
        <v>0</v>
      </c>
      <c r="GF97" s="68"/>
      <c r="GG97" s="66" t="e">
        <f t="shared" si="3625"/>
        <v>#DIV/0!</v>
      </c>
      <c r="GH97" s="112"/>
      <c r="GI97" s="67"/>
      <c r="GJ97" s="68">
        <f t="shared" si="3626"/>
        <v>0</v>
      </c>
      <c r="GK97" s="68"/>
      <c r="GL97" s="66" t="e">
        <f t="shared" si="3627"/>
        <v>#DIV/0!</v>
      </c>
      <c r="GM97" s="112"/>
      <c r="GN97" s="67"/>
      <c r="GO97" s="68">
        <f t="shared" si="3628"/>
        <v>0</v>
      </c>
      <c r="GP97" s="68"/>
      <c r="GQ97" s="66" t="e">
        <f t="shared" si="3629"/>
        <v>#DIV/0!</v>
      </c>
      <c r="GR97" s="112"/>
      <c r="GS97" s="67"/>
      <c r="GT97" s="68">
        <f t="shared" si="3630"/>
        <v>0</v>
      </c>
      <c r="GU97" s="68"/>
      <c r="GV97" s="66" t="e">
        <f t="shared" si="3631"/>
        <v>#DIV/0!</v>
      </c>
      <c r="GW97" s="112"/>
      <c r="GX97" s="67"/>
      <c r="GY97" s="68">
        <f t="shared" si="3632"/>
        <v>0</v>
      </c>
      <c r="GZ97" s="68"/>
      <c r="HA97" s="66" t="e">
        <f t="shared" si="3633"/>
        <v>#DIV/0!</v>
      </c>
      <c r="HB97" s="112"/>
      <c r="HC97" s="67"/>
      <c r="HD97" s="68">
        <f t="shared" si="3634"/>
        <v>0</v>
      </c>
      <c r="HE97" s="68"/>
      <c r="HF97" s="66" t="e">
        <f t="shared" si="3635"/>
        <v>#DIV/0!</v>
      </c>
      <c r="HG97" s="112"/>
      <c r="HH97" s="67"/>
      <c r="HI97" s="68">
        <f t="shared" si="3636"/>
        <v>0</v>
      </c>
      <c r="HJ97" s="68"/>
      <c r="HK97" s="66" t="e">
        <f t="shared" si="3637"/>
        <v>#DIV/0!</v>
      </c>
      <c r="HL97" s="112"/>
      <c r="HM97" s="67"/>
      <c r="HN97" s="68">
        <f t="shared" si="3638"/>
        <v>0</v>
      </c>
      <c r="HO97" s="68"/>
      <c r="HP97" s="66" t="e">
        <f t="shared" si="3639"/>
        <v>#DIV/0!</v>
      </c>
      <c r="HQ97" s="112"/>
      <c r="HR97" s="67"/>
      <c r="HS97" s="68">
        <f t="shared" si="3640"/>
        <v>0</v>
      </c>
      <c r="HT97" s="68"/>
      <c r="HU97" s="66" t="e">
        <f t="shared" si="3641"/>
        <v>#DIV/0!</v>
      </c>
      <c r="HV97" s="112"/>
      <c r="HW97" s="67"/>
      <c r="HX97" s="68">
        <f t="shared" si="3642"/>
        <v>0</v>
      </c>
      <c r="HY97" s="68"/>
      <c r="HZ97" s="66" t="e">
        <f t="shared" si="3643"/>
        <v>#DIV/0!</v>
      </c>
      <c r="IA97" s="112"/>
      <c r="IB97" s="67"/>
      <c r="IC97" s="68">
        <f t="shared" si="3644"/>
        <v>0</v>
      </c>
      <c r="ID97" s="68"/>
      <c r="IE97" s="66" t="e">
        <f t="shared" si="3645"/>
        <v>#DIV/0!</v>
      </c>
      <c r="IF97" s="112"/>
      <c r="IG97" s="67"/>
      <c r="IH97" s="68">
        <f t="shared" si="3646"/>
        <v>0</v>
      </c>
      <c r="II97" s="68"/>
      <c r="IJ97" s="66" t="e">
        <f t="shared" si="3647"/>
        <v>#DIV/0!</v>
      </c>
      <c r="IK97" s="112"/>
      <c r="IL97" s="67"/>
      <c r="IM97" s="68">
        <f t="shared" si="3648"/>
        <v>0</v>
      </c>
      <c r="IN97" s="68"/>
      <c r="IO97" s="66" t="e">
        <f t="shared" si="3649"/>
        <v>#DIV/0!</v>
      </c>
      <c r="IP97" s="112"/>
      <c r="IQ97" s="67"/>
      <c r="IR97" s="68">
        <f t="shared" si="3650"/>
        <v>0</v>
      </c>
      <c r="IS97" s="68"/>
      <c r="IT97" s="66" t="e">
        <f t="shared" si="3651"/>
        <v>#DIV/0!</v>
      </c>
      <c r="IU97" s="112"/>
      <c r="IV97" s="67"/>
      <c r="IW97" s="68">
        <f t="shared" si="3652"/>
        <v>0</v>
      </c>
      <c r="IX97" s="68"/>
      <c r="IY97" s="66" t="e">
        <f t="shared" si="3653"/>
        <v>#DIV/0!</v>
      </c>
      <c r="IZ97" s="112"/>
      <c r="JA97" s="67"/>
      <c r="JB97" s="68">
        <f t="shared" si="3654"/>
        <v>0</v>
      </c>
      <c r="JC97" s="68"/>
      <c r="JD97" s="66" t="e">
        <f t="shared" si="3655"/>
        <v>#DIV/0!</v>
      </c>
      <c r="JE97" s="112"/>
      <c r="JF97" s="67"/>
      <c r="JG97" s="68">
        <f t="shared" si="3656"/>
        <v>0</v>
      </c>
      <c r="JH97" s="68"/>
      <c r="JI97" s="66" t="e">
        <f t="shared" si="3657"/>
        <v>#DIV/0!</v>
      </c>
      <c r="JJ97" s="112"/>
      <c r="JK97" s="67"/>
      <c r="JL97" s="68">
        <f t="shared" si="3658"/>
        <v>0</v>
      </c>
      <c r="JM97" s="68"/>
      <c r="JN97" s="66" t="e">
        <f t="shared" si="3659"/>
        <v>#DIV/0!</v>
      </c>
      <c r="JO97" s="112"/>
      <c r="JP97" s="67"/>
      <c r="JQ97" s="68">
        <f t="shared" si="3660"/>
        <v>0</v>
      </c>
      <c r="JR97" s="68"/>
      <c r="JS97" s="66" t="e">
        <f t="shared" si="3661"/>
        <v>#DIV/0!</v>
      </c>
      <c r="JT97" s="112"/>
      <c r="JU97" s="67"/>
      <c r="JV97" s="68">
        <f t="shared" si="3662"/>
        <v>0</v>
      </c>
      <c r="JW97" s="68"/>
      <c r="JX97" s="66" t="e">
        <f t="shared" si="3663"/>
        <v>#DIV/0!</v>
      </c>
      <c r="JY97" s="112"/>
      <c r="JZ97" s="67"/>
      <c r="KA97" s="68">
        <f t="shared" si="3664"/>
        <v>0</v>
      </c>
      <c r="KB97" s="68"/>
      <c r="KC97" s="66" t="e">
        <f t="shared" si="3665"/>
        <v>#DIV/0!</v>
      </c>
      <c r="KD97" s="112"/>
      <c r="KE97" s="67"/>
      <c r="KF97" s="68">
        <f t="shared" si="3666"/>
        <v>0</v>
      </c>
      <c r="KG97" s="68"/>
      <c r="KH97" s="66" t="e">
        <f t="shared" si="3667"/>
        <v>#DIV/0!</v>
      </c>
      <c r="KI97" s="112"/>
      <c r="KJ97" s="67"/>
      <c r="KK97" s="68">
        <f t="shared" si="3668"/>
        <v>0</v>
      </c>
      <c r="KL97" s="68"/>
      <c r="KM97" s="66" t="e">
        <f t="shared" si="3669"/>
        <v>#DIV/0!</v>
      </c>
      <c r="KN97" s="112"/>
      <c r="KO97" s="67"/>
      <c r="KP97" s="68">
        <f t="shared" si="3670"/>
        <v>0</v>
      </c>
      <c r="KQ97" s="68"/>
      <c r="KR97" s="66" t="e">
        <f t="shared" si="3671"/>
        <v>#DIV/0!</v>
      </c>
      <c r="KS97" s="112"/>
      <c r="KT97" s="67"/>
      <c r="KU97" s="68">
        <f t="shared" si="3672"/>
        <v>0</v>
      </c>
      <c r="KV97" s="68"/>
      <c r="KW97" s="66" t="e">
        <f t="shared" si="3673"/>
        <v>#DIV/0!</v>
      </c>
      <c r="KX97" s="112"/>
      <c r="KY97" s="67"/>
      <c r="KZ97" s="68">
        <f t="shared" si="3674"/>
        <v>0</v>
      </c>
      <c r="LA97" s="68"/>
      <c r="LB97" s="66" t="e">
        <f t="shared" si="3675"/>
        <v>#DIV/0!</v>
      </c>
      <c r="LC97" s="112"/>
      <c r="LD97" s="67"/>
      <c r="LE97" s="68">
        <f t="shared" si="3676"/>
        <v>0</v>
      </c>
      <c r="LF97" s="68"/>
      <c r="LG97" s="66" t="e">
        <f t="shared" si="3677"/>
        <v>#DIV/0!</v>
      </c>
      <c r="LH97" s="112"/>
      <c r="LI97" s="67"/>
      <c r="LJ97" s="68">
        <f t="shared" si="3678"/>
        <v>0</v>
      </c>
      <c r="LK97" s="68"/>
      <c r="LL97" s="66" t="e">
        <f t="shared" si="3679"/>
        <v>#DIV/0!</v>
      </c>
      <c r="LM97" s="112"/>
      <c r="LN97" s="67"/>
      <c r="LO97" s="68">
        <f t="shared" si="3680"/>
        <v>0</v>
      </c>
      <c r="LP97" s="68"/>
      <c r="LQ97" s="66" t="e">
        <f t="shared" si="3681"/>
        <v>#DIV/0!</v>
      </c>
      <c r="LR97" s="112"/>
      <c r="LS97" s="67"/>
      <c r="LT97" s="68">
        <f t="shared" si="3682"/>
        <v>0</v>
      </c>
      <c r="LU97" s="68"/>
      <c r="LV97" s="66" t="e">
        <f t="shared" si="3683"/>
        <v>#DIV/0!</v>
      </c>
      <c r="LW97" s="112"/>
      <c r="LX97" s="67"/>
      <c r="LY97" s="68">
        <f t="shared" si="3684"/>
        <v>0</v>
      </c>
      <c r="LZ97" s="68"/>
      <c r="MA97" s="66" t="e">
        <f t="shared" si="3685"/>
        <v>#DIV/0!</v>
      </c>
      <c r="MB97" s="112"/>
      <c r="MC97" s="67"/>
      <c r="MD97" s="68">
        <f t="shared" si="3686"/>
        <v>0</v>
      </c>
      <c r="ME97" s="68"/>
      <c r="MF97" s="66" t="e">
        <f t="shared" si="3687"/>
        <v>#DIV/0!</v>
      </c>
      <c r="MG97" s="112"/>
      <c r="MH97" s="67"/>
      <c r="MI97" s="68">
        <f t="shared" si="3688"/>
        <v>0</v>
      </c>
      <c r="MJ97" s="68"/>
      <c r="MK97" s="66" t="e">
        <f t="shared" si="3689"/>
        <v>#DIV/0!</v>
      </c>
      <c r="ML97" s="112"/>
      <c r="MM97" s="67"/>
      <c r="MN97" s="68">
        <f t="shared" si="3690"/>
        <v>0</v>
      </c>
      <c r="MO97" s="68"/>
      <c r="MP97" s="66" t="e">
        <f t="shared" si="3691"/>
        <v>#DIV/0!</v>
      </c>
      <c r="MQ97" s="112"/>
      <c r="MR97" s="67"/>
      <c r="MS97" s="68">
        <f t="shared" si="3692"/>
        <v>0</v>
      </c>
      <c r="MT97" s="68"/>
      <c r="MU97" s="66" t="e">
        <f t="shared" si="3693"/>
        <v>#DIV/0!</v>
      </c>
      <c r="MV97" s="112"/>
      <c r="MW97" s="67"/>
      <c r="MX97" s="68">
        <f t="shared" si="3694"/>
        <v>0</v>
      </c>
      <c r="MY97" s="68"/>
      <c r="MZ97" s="66" t="e">
        <f t="shared" si="3695"/>
        <v>#DIV/0!</v>
      </c>
      <c r="NA97" s="112"/>
      <c r="NB97" s="67"/>
      <c r="NC97" s="68">
        <f t="shared" si="3696"/>
        <v>0</v>
      </c>
      <c r="ND97" s="68"/>
      <c r="NE97" s="66" t="e">
        <f t="shared" si="3697"/>
        <v>#DIV/0!</v>
      </c>
      <c r="NF97" s="112"/>
      <c r="NG97" s="67"/>
      <c r="NH97" s="68">
        <f t="shared" si="3698"/>
        <v>0</v>
      </c>
      <c r="NI97" s="68"/>
      <c r="NJ97" s="66" t="e">
        <f t="shared" si="3699"/>
        <v>#DIV/0!</v>
      </c>
      <c r="NK97" s="112"/>
      <c r="NL97" s="67"/>
      <c r="NM97" s="68">
        <f t="shared" si="3700"/>
        <v>0</v>
      </c>
      <c r="NN97" s="68"/>
      <c r="NO97" s="66" t="e">
        <f t="shared" si="3701"/>
        <v>#DIV/0!</v>
      </c>
      <c r="NP97" s="112"/>
      <c r="NQ97" s="67"/>
      <c r="NR97" s="68">
        <f t="shared" si="3702"/>
        <v>0</v>
      </c>
      <c r="NS97" s="68"/>
      <c r="NT97" s="66" t="e">
        <f t="shared" si="3703"/>
        <v>#DIV/0!</v>
      </c>
      <c r="NU97" s="112"/>
      <c r="NV97" s="67"/>
      <c r="NW97" s="68">
        <f t="shared" si="3704"/>
        <v>0</v>
      </c>
      <c r="NX97" s="68"/>
      <c r="NY97" s="66" t="e">
        <f t="shared" si="3705"/>
        <v>#DIV/0!</v>
      </c>
      <c r="NZ97" s="112"/>
      <c r="OA97" s="67"/>
      <c r="OB97" s="68">
        <f t="shared" si="3706"/>
        <v>0</v>
      </c>
      <c r="OC97" s="68"/>
      <c r="OD97" s="66" t="e">
        <f t="shared" si="3707"/>
        <v>#DIV/0!</v>
      </c>
      <c r="OE97" s="112"/>
      <c r="OF97" s="67"/>
      <c r="OG97" s="68">
        <f t="shared" si="3708"/>
        <v>0</v>
      </c>
      <c r="OH97" s="68"/>
      <c r="OI97" s="66" t="e">
        <f t="shared" si="3709"/>
        <v>#DIV/0!</v>
      </c>
      <c r="OJ97" s="112"/>
      <c r="OK97" s="67"/>
      <c r="OL97" s="68">
        <f t="shared" si="3710"/>
        <v>0</v>
      </c>
      <c r="OM97" s="68"/>
      <c r="ON97" s="66" t="e">
        <f t="shared" si="3711"/>
        <v>#DIV/0!</v>
      </c>
      <c r="OO97" s="112"/>
      <c r="OP97" s="67"/>
      <c r="OQ97" s="68">
        <f t="shared" si="3712"/>
        <v>0</v>
      </c>
      <c r="OR97" s="68"/>
      <c r="OS97" s="66" t="e">
        <f t="shared" si="3713"/>
        <v>#DIV/0!</v>
      </c>
      <c r="OT97" s="112"/>
      <c r="OU97" s="67"/>
      <c r="OV97" s="68">
        <f t="shared" si="3714"/>
        <v>0</v>
      </c>
      <c r="OW97" s="68"/>
      <c r="OX97" s="66" t="e">
        <f t="shared" si="3715"/>
        <v>#DIV/0!</v>
      </c>
      <c r="OY97" s="112"/>
      <c r="OZ97" s="67"/>
      <c r="PA97" s="68">
        <f t="shared" si="3716"/>
        <v>0</v>
      </c>
      <c r="PB97" s="68"/>
      <c r="PC97" s="66" t="e">
        <f t="shared" si="3717"/>
        <v>#DIV/0!</v>
      </c>
      <c r="PD97" s="112"/>
      <c r="PE97" s="67"/>
      <c r="PF97" s="68">
        <f t="shared" si="3718"/>
        <v>0</v>
      </c>
      <c r="PG97" s="68"/>
      <c r="PH97" s="66" t="e">
        <f t="shared" si="3719"/>
        <v>#DIV/0!</v>
      </c>
      <c r="PI97" s="112"/>
      <c r="PJ97" s="67"/>
      <c r="PK97" s="68">
        <f t="shared" si="3720"/>
        <v>0</v>
      </c>
      <c r="PL97" s="68"/>
      <c r="PM97" s="66" t="e">
        <f t="shared" si="3721"/>
        <v>#DIV/0!</v>
      </c>
      <c r="PN97" s="112"/>
      <c r="PO97" s="67"/>
      <c r="PP97" s="68">
        <f t="shared" si="3722"/>
        <v>0</v>
      </c>
      <c r="PQ97" s="68"/>
      <c r="PR97" s="66" t="e">
        <f t="shared" si="3723"/>
        <v>#DIV/0!</v>
      </c>
      <c r="PS97" s="112"/>
      <c r="PT97" s="67"/>
      <c r="PU97" s="68">
        <f t="shared" si="3724"/>
        <v>0</v>
      </c>
      <c r="PV97" s="68"/>
      <c r="PW97" s="66" t="e">
        <f t="shared" si="3725"/>
        <v>#DIV/0!</v>
      </c>
      <c r="PX97" s="112"/>
      <c r="PY97" s="67"/>
      <c r="PZ97" s="68">
        <f t="shared" si="3726"/>
        <v>0</v>
      </c>
      <c r="QA97" s="68"/>
      <c r="QB97" s="66" t="e">
        <f t="shared" si="3727"/>
        <v>#DIV/0!</v>
      </c>
      <c r="QC97" s="112"/>
      <c r="QD97" s="67"/>
      <c r="QE97" s="68">
        <f t="shared" si="3728"/>
        <v>0</v>
      </c>
      <c r="QF97" s="68"/>
      <c r="QG97" s="66" t="e">
        <f t="shared" si="3729"/>
        <v>#DIV/0!</v>
      </c>
      <c r="QH97" s="112"/>
      <c r="QI97" s="67"/>
      <c r="QJ97" s="68">
        <f t="shared" si="3730"/>
        <v>0</v>
      </c>
      <c r="QK97" s="68"/>
      <c r="QL97" s="66" t="e">
        <f t="shared" si="3731"/>
        <v>#DIV/0!</v>
      </c>
      <c r="QM97" s="112"/>
      <c r="QN97" s="67"/>
      <c r="QO97" s="68">
        <f t="shared" si="3732"/>
        <v>0</v>
      </c>
      <c r="QP97" s="68"/>
      <c r="QQ97" s="66" t="e">
        <f t="shared" si="3733"/>
        <v>#DIV/0!</v>
      </c>
      <c r="QR97" s="112"/>
      <c r="QS97" s="67"/>
      <c r="QT97" s="68">
        <f t="shared" si="3734"/>
        <v>0</v>
      </c>
      <c r="QU97" s="68"/>
      <c r="QV97" s="66" t="e">
        <f t="shared" si="3735"/>
        <v>#DIV/0!</v>
      </c>
      <c r="QW97" s="112"/>
      <c r="QX97" s="67"/>
      <c r="QY97" s="68">
        <f t="shared" si="3736"/>
        <v>0</v>
      </c>
      <c r="QZ97" s="68"/>
      <c r="RA97" s="66" t="e">
        <f t="shared" si="3737"/>
        <v>#DIV/0!</v>
      </c>
      <c r="RB97" s="112"/>
      <c r="RC97" s="67"/>
      <c r="RD97" s="68">
        <f t="shared" si="3738"/>
        <v>0</v>
      </c>
      <c r="RE97" s="68"/>
      <c r="RF97" s="66" t="e">
        <f t="shared" si="3739"/>
        <v>#DIV/0!</v>
      </c>
      <c r="RG97" s="112"/>
      <c r="RH97" s="67"/>
      <c r="RI97" s="68">
        <f t="shared" si="3740"/>
        <v>0</v>
      </c>
      <c r="RJ97" s="68"/>
      <c r="RK97" s="66" t="e">
        <f t="shared" si="3741"/>
        <v>#DIV/0!</v>
      </c>
      <c r="RL97" s="112"/>
      <c r="RM97" s="67"/>
      <c r="RN97" s="68">
        <f t="shared" si="3742"/>
        <v>0</v>
      </c>
      <c r="RO97" s="68"/>
      <c r="RP97" s="66" t="e">
        <f t="shared" si="3743"/>
        <v>#DIV/0!</v>
      </c>
      <c r="RQ97" s="112"/>
      <c r="RR97" s="67"/>
      <c r="RS97" s="68">
        <f t="shared" si="3744"/>
        <v>0</v>
      </c>
      <c r="RT97" s="68"/>
      <c r="RU97" s="66" t="e">
        <f t="shared" si="3745"/>
        <v>#DIV/0!</v>
      </c>
      <c r="RV97" s="112"/>
      <c r="RW97" s="67"/>
      <c r="RX97" s="68">
        <f t="shared" si="3746"/>
        <v>0</v>
      </c>
      <c r="RY97" s="68"/>
      <c r="RZ97" s="66" t="e">
        <f t="shared" si="3747"/>
        <v>#DIV/0!</v>
      </c>
      <c r="SA97" s="112"/>
      <c r="SB97" s="67"/>
      <c r="SC97" s="68">
        <f t="shared" si="3748"/>
        <v>0</v>
      </c>
      <c r="SD97" s="68"/>
      <c r="SE97" s="66" t="e">
        <f t="shared" si="3749"/>
        <v>#DIV/0!</v>
      </c>
      <c r="SF97" s="112"/>
      <c r="SG97" s="67"/>
      <c r="SH97" s="68">
        <f t="shared" si="3750"/>
        <v>0</v>
      </c>
      <c r="SI97" s="68"/>
      <c r="SJ97" s="66" t="e">
        <f t="shared" si="3751"/>
        <v>#DIV/0!</v>
      </c>
      <c r="SK97" s="112"/>
      <c r="SL97" s="67"/>
      <c r="SM97" s="68">
        <f t="shared" si="3752"/>
        <v>0</v>
      </c>
      <c r="SN97" s="68"/>
      <c r="SO97" s="66" t="e">
        <f t="shared" si="3753"/>
        <v>#DIV/0!</v>
      </c>
      <c r="SP97" s="112"/>
      <c r="SQ97" s="67"/>
      <c r="SR97" s="68">
        <f t="shared" si="3754"/>
        <v>0</v>
      </c>
      <c r="SS97" s="68"/>
      <c r="ST97" s="66" t="e">
        <f t="shared" si="3755"/>
        <v>#DIV/0!</v>
      </c>
      <c r="SU97" s="53"/>
      <c r="SV97" s="129"/>
      <c r="SW97" s="121">
        <f t="shared" si="3756"/>
        <v>0.2857142857142857</v>
      </c>
      <c r="SX97" s="132">
        <f t="shared" si="3757"/>
        <v>0.5714285714285714</v>
      </c>
      <c r="SY97" s="132"/>
      <c r="SZ97" s="66">
        <f t="shared" si="3758"/>
        <v>0.68571428571428561</v>
      </c>
      <c r="TA97" s="53"/>
      <c r="TB97" s="129"/>
      <c r="TC97" s="121">
        <f t="shared" si="3759"/>
        <v>0.30000000000000004</v>
      </c>
      <c r="TD97" s="132">
        <f t="shared" si="3760"/>
        <v>0.60000000000000009</v>
      </c>
      <c r="TE97" s="132"/>
      <c r="TF97" s="66">
        <f t="shared" si="3761"/>
        <v>0.60000000000000009</v>
      </c>
      <c r="TG97" s="53"/>
      <c r="TH97" s="129"/>
      <c r="TI97" s="121" t="e">
        <f t="shared" si="3762"/>
        <v>#DIV/0!</v>
      </c>
      <c r="TJ97" s="132" t="e">
        <f t="shared" si="3763"/>
        <v>#DIV/0!</v>
      </c>
      <c r="TK97" s="132"/>
      <c r="TL97" s="66" t="e">
        <f t="shared" si="3764"/>
        <v>#DIV/0!</v>
      </c>
      <c r="TM97" s="53"/>
      <c r="TN97" s="129"/>
      <c r="TO97" s="121">
        <f t="shared" si="3765"/>
        <v>0.2857142857142857</v>
      </c>
      <c r="TP97" s="132">
        <f t="shared" si="3766"/>
        <v>0.5714285714285714</v>
      </c>
      <c r="TQ97" s="132"/>
      <c r="TR97" s="66">
        <f t="shared" si="3767"/>
        <v>0.6</v>
      </c>
      <c r="TS97" s="53"/>
      <c r="TT97" s="129"/>
      <c r="TU97" s="121" t="e">
        <f t="shared" si="3768"/>
        <v>#DIV/0!</v>
      </c>
      <c r="TV97" s="132" t="e">
        <f t="shared" si="3769"/>
        <v>#DIV/0!</v>
      </c>
      <c r="TW97" s="132"/>
      <c r="TX97" s="66" t="e">
        <f t="shared" si="3770"/>
        <v>#DIV/0!</v>
      </c>
      <c r="TY97" s="53"/>
      <c r="TZ97" s="129"/>
      <c r="UA97" s="121">
        <f t="shared" si="3771"/>
        <v>0.20309927360774815</v>
      </c>
      <c r="UB97" s="132">
        <f t="shared" si="3772"/>
        <v>0.40619854721549631</v>
      </c>
      <c r="UC97" s="132"/>
      <c r="UD97" s="66">
        <f t="shared" si="3773"/>
        <v>0.39942857142857141</v>
      </c>
      <c r="UE97" s="53"/>
      <c r="UF97" s="129"/>
      <c r="UG97" s="121">
        <f t="shared" si="3774"/>
        <v>0.29166666666666663</v>
      </c>
      <c r="UH97" s="132">
        <f t="shared" si="3775"/>
        <v>0.58333333333333326</v>
      </c>
      <c r="UI97" s="132"/>
      <c r="UJ97" s="66">
        <f t="shared" si="3776"/>
        <v>0.69999999999999984</v>
      </c>
      <c r="UK97" s="53"/>
      <c r="UL97" s="129"/>
      <c r="UM97" s="121" t="e">
        <f t="shared" si="3777"/>
        <v>#DIV/0!</v>
      </c>
      <c r="UN97" s="132" t="e">
        <f t="shared" si="3778"/>
        <v>#DIV/0!</v>
      </c>
      <c r="UO97" s="132"/>
      <c r="UP97" s="66" t="e">
        <f t="shared" si="3779"/>
        <v>#DIV/0!</v>
      </c>
      <c r="UQ97" s="53"/>
      <c r="UR97" s="129"/>
      <c r="US97" s="121" t="e">
        <f t="shared" si="3780"/>
        <v>#DIV/0!</v>
      </c>
      <c r="UT97" s="132" t="e">
        <f t="shared" si="3781"/>
        <v>#DIV/0!</v>
      </c>
      <c r="UU97" s="132"/>
      <c r="UV97" s="66" t="e">
        <f t="shared" si="3782"/>
        <v>#DIV/0!</v>
      </c>
      <c r="UW97" s="53"/>
      <c r="UX97" s="129"/>
      <c r="UY97" s="121">
        <f t="shared" si="3783"/>
        <v>0.18033932135728545</v>
      </c>
      <c r="UZ97" s="132">
        <f t="shared" si="3784"/>
        <v>0.3606786427145709</v>
      </c>
      <c r="VA97" s="132"/>
      <c r="VB97" s="66">
        <f t="shared" si="3785"/>
        <v>0.36140000000000005</v>
      </c>
      <c r="VC97" s="53"/>
      <c r="VD97" s="129"/>
      <c r="VE97" s="121" t="e">
        <f t="shared" si="3786"/>
        <v>#DIV/0!</v>
      </c>
      <c r="VF97" s="132" t="e">
        <f t="shared" si="3787"/>
        <v>#DIV/0!</v>
      </c>
      <c r="VG97" s="132"/>
      <c r="VH97" s="66" t="e">
        <f t="shared" si="3788"/>
        <v>#DIV/0!</v>
      </c>
      <c r="VI97" s="53"/>
      <c r="VJ97" s="129"/>
      <c r="VK97" s="121" t="e">
        <f t="shared" si="3789"/>
        <v>#DIV/0!</v>
      </c>
      <c r="VL97" s="132" t="e">
        <f t="shared" si="3790"/>
        <v>#DIV/0!</v>
      </c>
      <c r="VM97" s="132"/>
      <c r="VN97" s="66" t="e">
        <f t="shared" si="3791"/>
        <v>#DIV/0!</v>
      </c>
      <c r="VO97" s="53"/>
    </row>
    <row r="98" spans="3:587" x14ac:dyDescent="0.2">
      <c r="C98" s="185" t="s">
        <v>20</v>
      </c>
      <c r="D98" s="7"/>
      <c r="E98" s="2"/>
      <c r="F98" s="8"/>
      <c r="G98" s="53"/>
      <c r="H98" s="129"/>
      <c r="I98" s="121">
        <f t="shared" si="3557"/>
        <v>0.24502521965506022</v>
      </c>
      <c r="J98" s="132">
        <f t="shared" si="3557"/>
        <v>0.54150260331923206</v>
      </c>
      <c r="K98" s="132"/>
      <c r="L98" s="66">
        <f t="shared" si="3558"/>
        <v>0.56768869936034116</v>
      </c>
      <c r="M98" s="53"/>
      <c r="N98" s="129"/>
      <c r="O98" s="121">
        <f t="shared" si="3559"/>
        <v>4.3026428571428577</v>
      </c>
      <c r="P98" s="132">
        <f t="shared" si="3559"/>
        <v>9.5087857142857146</v>
      </c>
      <c r="Q98" s="132"/>
      <c r="R98" s="66">
        <f t="shared" si="3560"/>
        <v>0.56768869936034116</v>
      </c>
      <c r="S98" s="53"/>
      <c r="T98" s="112">
        <v>2</v>
      </c>
      <c r="U98" s="67">
        <f t="shared" si="3792"/>
        <v>0.6</v>
      </c>
      <c r="V98" s="68">
        <f>T98*U98</f>
        <v>1.2</v>
      </c>
      <c r="W98" s="68"/>
      <c r="X98" s="66">
        <f t="shared" si="3099"/>
        <v>0.68571428571428572</v>
      </c>
      <c r="Y98" s="112">
        <v>2</v>
      </c>
      <c r="Z98" s="67">
        <f t="shared" si="3793"/>
        <v>0.9</v>
      </c>
      <c r="AA98" s="68">
        <f>Y98*Z98</f>
        <v>1.8</v>
      </c>
      <c r="AB98" s="68"/>
      <c r="AC98" s="66">
        <f t="shared" si="3561"/>
        <v>0.6</v>
      </c>
      <c r="AD98" s="112">
        <v>2</v>
      </c>
      <c r="AE98" s="67">
        <f t="shared" si="3794"/>
        <v>0.6</v>
      </c>
      <c r="AF98" s="68">
        <f t="shared" si="3562"/>
        <v>1.2</v>
      </c>
      <c r="AG98" s="68"/>
      <c r="AH98" s="66">
        <f t="shared" si="3563"/>
        <v>0.6</v>
      </c>
      <c r="AI98" s="112">
        <v>2</v>
      </c>
      <c r="AJ98" s="67">
        <f t="shared" si="3795"/>
        <v>0.59914285714285709</v>
      </c>
      <c r="AK98" s="68">
        <f t="shared" si="3564"/>
        <v>1.1982857142857142</v>
      </c>
      <c r="AL98" s="68"/>
      <c r="AM98" s="66">
        <f t="shared" si="3565"/>
        <v>0.39942857142857141</v>
      </c>
      <c r="AN98" s="112">
        <v>2</v>
      </c>
      <c r="AO98" s="67">
        <f t="shared" si="3796"/>
        <v>0.7</v>
      </c>
      <c r="AP98" s="68">
        <f t="shared" si="3566"/>
        <v>1.4</v>
      </c>
      <c r="AQ98" s="68"/>
      <c r="AR98" s="66">
        <f t="shared" si="3567"/>
        <v>0.7</v>
      </c>
      <c r="AS98" s="112">
        <v>3</v>
      </c>
      <c r="AT98" s="67">
        <f t="shared" si="3797"/>
        <v>0.46600000000000008</v>
      </c>
      <c r="AU98" s="68">
        <f t="shared" si="3568"/>
        <v>1.3980000000000001</v>
      </c>
      <c r="AV98" s="68"/>
      <c r="AW98" s="66">
        <f t="shared" si="3569"/>
        <v>0.69900000000000007</v>
      </c>
      <c r="AX98" s="112">
        <v>3</v>
      </c>
      <c r="AY98" s="67">
        <f t="shared" si="3798"/>
        <v>0.4375</v>
      </c>
      <c r="AZ98" s="68">
        <f t="shared" si="3570"/>
        <v>1.3125</v>
      </c>
      <c r="BA98" s="68"/>
      <c r="BB98" s="66">
        <f t="shared" si="3571"/>
        <v>0.4375</v>
      </c>
      <c r="BC98" s="112"/>
      <c r="BD98" s="67"/>
      <c r="BE98" s="68">
        <f t="shared" si="3572"/>
        <v>0</v>
      </c>
      <c r="BF98" s="68"/>
      <c r="BG98" s="66" t="e">
        <f t="shared" si="3573"/>
        <v>#DIV/0!</v>
      </c>
      <c r="BH98" s="112"/>
      <c r="BI98" s="67"/>
      <c r="BJ98" s="68">
        <f t="shared" si="3574"/>
        <v>0</v>
      </c>
      <c r="BK98" s="68"/>
      <c r="BL98" s="66" t="e">
        <f t="shared" si="3575"/>
        <v>#DIV/0!</v>
      </c>
      <c r="BM98" s="112"/>
      <c r="BN98" s="67"/>
      <c r="BO98" s="68">
        <f t="shared" si="3576"/>
        <v>0</v>
      </c>
      <c r="BP98" s="68"/>
      <c r="BQ98" s="66" t="e">
        <f t="shared" si="3577"/>
        <v>#DIV/0!</v>
      </c>
      <c r="BR98" s="112"/>
      <c r="BS98" s="67"/>
      <c r="BT98" s="68">
        <f t="shared" si="3578"/>
        <v>0</v>
      </c>
      <c r="BU98" s="68"/>
      <c r="BV98" s="66" t="e">
        <f t="shared" si="3579"/>
        <v>#DIV/0!</v>
      </c>
      <c r="BW98" s="112"/>
      <c r="BX98" s="67"/>
      <c r="BY98" s="68">
        <f t="shared" si="3580"/>
        <v>0</v>
      </c>
      <c r="BZ98" s="68"/>
      <c r="CA98" s="66" t="e">
        <f t="shared" si="3581"/>
        <v>#DIV/0!</v>
      </c>
      <c r="CB98" s="112"/>
      <c r="CC98" s="67"/>
      <c r="CD98" s="68">
        <f t="shared" si="3582"/>
        <v>0</v>
      </c>
      <c r="CE98" s="68"/>
      <c r="CF98" s="66" t="e">
        <f t="shared" si="3583"/>
        <v>#DIV/0!</v>
      </c>
      <c r="CG98" s="112"/>
      <c r="CH98" s="67"/>
      <c r="CI98" s="68">
        <f t="shared" si="3584"/>
        <v>0</v>
      </c>
      <c r="CJ98" s="68"/>
      <c r="CK98" s="66" t="e">
        <f t="shared" si="3585"/>
        <v>#DIV/0!</v>
      </c>
      <c r="CL98" s="112"/>
      <c r="CM98" s="67"/>
      <c r="CN98" s="68">
        <f t="shared" si="3586"/>
        <v>0</v>
      </c>
      <c r="CO98" s="68"/>
      <c r="CP98" s="66" t="e">
        <f t="shared" si="3587"/>
        <v>#DIV/0!</v>
      </c>
      <c r="CQ98" s="112"/>
      <c r="CR98" s="67"/>
      <c r="CS98" s="68">
        <f t="shared" si="3588"/>
        <v>0</v>
      </c>
      <c r="CT98" s="68"/>
      <c r="CU98" s="66" t="e">
        <f t="shared" si="3589"/>
        <v>#DIV/0!</v>
      </c>
      <c r="CV98" s="112"/>
      <c r="CW98" s="67"/>
      <c r="CX98" s="68">
        <f t="shared" si="3590"/>
        <v>0</v>
      </c>
      <c r="CY98" s="68"/>
      <c r="CZ98" s="66" t="e">
        <f t="shared" si="3591"/>
        <v>#DIV/0!</v>
      </c>
      <c r="DA98" s="112"/>
      <c r="DB98" s="67"/>
      <c r="DC98" s="68">
        <f t="shared" si="3592"/>
        <v>0</v>
      </c>
      <c r="DD98" s="68"/>
      <c r="DE98" s="66" t="e">
        <f t="shared" si="3593"/>
        <v>#DIV/0!</v>
      </c>
      <c r="DF98" s="112"/>
      <c r="DG98" s="67"/>
      <c r="DH98" s="68">
        <f t="shared" si="3594"/>
        <v>0</v>
      </c>
      <c r="DI98" s="68"/>
      <c r="DJ98" s="66" t="e">
        <f t="shared" si="3595"/>
        <v>#DIV/0!</v>
      </c>
      <c r="DK98" s="112"/>
      <c r="DL98" s="67"/>
      <c r="DM98" s="68">
        <f t="shared" si="3596"/>
        <v>0</v>
      </c>
      <c r="DN98" s="68"/>
      <c r="DO98" s="66" t="e">
        <f t="shared" si="3597"/>
        <v>#DIV/0!</v>
      </c>
      <c r="DP98" s="112"/>
      <c r="DQ98" s="67"/>
      <c r="DR98" s="68">
        <f t="shared" si="3598"/>
        <v>0</v>
      </c>
      <c r="DS98" s="68"/>
      <c r="DT98" s="66" t="e">
        <f t="shared" si="3599"/>
        <v>#DIV/0!</v>
      </c>
      <c r="DU98" s="112"/>
      <c r="DV98" s="67"/>
      <c r="DW98" s="68">
        <f t="shared" si="3600"/>
        <v>0</v>
      </c>
      <c r="DX98" s="68"/>
      <c r="DY98" s="66" t="e">
        <f t="shared" si="3601"/>
        <v>#DIV/0!</v>
      </c>
      <c r="DZ98" s="112"/>
      <c r="EA98" s="67"/>
      <c r="EB98" s="68">
        <f t="shared" si="3602"/>
        <v>0</v>
      </c>
      <c r="EC98" s="68"/>
      <c r="ED98" s="66" t="e">
        <f t="shared" si="3603"/>
        <v>#DIV/0!</v>
      </c>
      <c r="EE98" s="112"/>
      <c r="EF98" s="67"/>
      <c r="EG98" s="68">
        <f t="shared" si="3604"/>
        <v>0</v>
      </c>
      <c r="EH98" s="68"/>
      <c r="EI98" s="66" t="e">
        <f t="shared" si="3605"/>
        <v>#DIV/0!</v>
      </c>
      <c r="EJ98" s="112"/>
      <c r="EK98" s="67"/>
      <c r="EL98" s="68">
        <f t="shared" si="3606"/>
        <v>0</v>
      </c>
      <c r="EM98" s="68"/>
      <c r="EN98" s="66" t="e">
        <f t="shared" si="3607"/>
        <v>#DIV/0!</v>
      </c>
      <c r="EO98" s="112"/>
      <c r="EP98" s="67"/>
      <c r="EQ98" s="68">
        <f t="shared" si="3608"/>
        <v>0</v>
      </c>
      <c r="ER98" s="68"/>
      <c r="ES98" s="66" t="e">
        <f t="shared" si="3609"/>
        <v>#DIV/0!</v>
      </c>
      <c r="ET98" s="112"/>
      <c r="EU98" s="67"/>
      <c r="EV98" s="68">
        <f t="shared" si="3610"/>
        <v>0</v>
      </c>
      <c r="EW98" s="68"/>
      <c r="EX98" s="66" t="e">
        <f t="shared" si="3611"/>
        <v>#DIV/0!</v>
      </c>
      <c r="EY98" s="112"/>
      <c r="EZ98" s="67"/>
      <c r="FA98" s="68">
        <f t="shared" si="3612"/>
        <v>0</v>
      </c>
      <c r="FB98" s="68"/>
      <c r="FC98" s="66" t="e">
        <f t="shared" si="3613"/>
        <v>#DIV/0!</v>
      </c>
      <c r="FD98" s="112"/>
      <c r="FE98" s="67"/>
      <c r="FF98" s="68">
        <f t="shared" si="3614"/>
        <v>0</v>
      </c>
      <c r="FG98" s="68"/>
      <c r="FH98" s="66" t="e">
        <f t="shared" si="3615"/>
        <v>#DIV/0!</v>
      </c>
      <c r="FI98" s="112"/>
      <c r="FJ98" s="67"/>
      <c r="FK98" s="68">
        <f t="shared" si="3616"/>
        <v>0</v>
      </c>
      <c r="FL98" s="68"/>
      <c r="FM98" s="66" t="e">
        <f t="shared" si="3617"/>
        <v>#DIV/0!</v>
      </c>
      <c r="FN98" s="112"/>
      <c r="FO98" s="67"/>
      <c r="FP98" s="68">
        <f t="shared" si="3618"/>
        <v>0</v>
      </c>
      <c r="FQ98" s="68"/>
      <c r="FR98" s="66" t="e">
        <f t="shared" si="3619"/>
        <v>#DIV/0!</v>
      </c>
      <c r="FS98" s="112"/>
      <c r="FT98" s="67"/>
      <c r="FU98" s="68">
        <f t="shared" si="3620"/>
        <v>0</v>
      </c>
      <c r="FV98" s="68"/>
      <c r="FW98" s="66" t="e">
        <f t="shared" si="3621"/>
        <v>#DIV/0!</v>
      </c>
      <c r="FX98" s="112"/>
      <c r="FY98" s="67"/>
      <c r="FZ98" s="68">
        <f t="shared" si="3622"/>
        <v>0</v>
      </c>
      <c r="GA98" s="68"/>
      <c r="GB98" s="66" t="e">
        <f t="shared" si="3623"/>
        <v>#DIV/0!</v>
      </c>
      <c r="GC98" s="112"/>
      <c r="GD98" s="67"/>
      <c r="GE98" s="68">
        <f t="shared" si="3624"/>
        <v>0</v>
      </c>
      <c r="GF98" s="68"/>
      <c r="GG98" s="66" t="e">
        <f t="shared" si="3625"/>
        <v>#DIV/0!</v>
      </c>
      <c r="GH98" s="112"/>
      <c r="GI98" s="67"/>
      <c r="GJ98" s="68">
        <f t="shared" si="3626"/>
        <v>0</v>
      </c>
      <c r="GK98" s="68"/>
      <c r="GL98" s="66" t="e">
        <f t="shared" si="3627"/>
        <v>#DIV/0!</v>
      </c>
      <c r="GM98" s="112"/>
      <c r="GN98" s="67"/>
      <c r="GO98" s="68">
        <f t="shared" si="3628"/>
        <v>0</v>
      </c>
      <c r="GP98" s="68"/>
      <c r="GQ98" s="66" t="e">
        <f t="shared" si="3629"/>
        <v>#DIV/0!</v>
      </c>
      <c r="GR98" s="112"/>
      <c r="GS98" s="67"/>
      <c r="GT98" s="68">
        <f t="shared" si="3630"/>
        <v>0</v>
      </c>
      <c r="GU98" s="68"/>
      <c r="GV98" s="66" t="e">
        <f t="shared" si="3631"/>
        <v>#DIV/0!</v>
      </c>
      <c r="GW98" s="112"/>
      <c r="GX98" s="67"/>
      <c r="GY98" s="68">
        <f t="shared" si="3632"/>
        <v>0</v>
      </c>
      <c r="GZ98" s="68"/>
      <c r="HA98" s="66" t="e">
        <f t="shared" si="3633"/>
        <v>#DIV/0!</v>
      </c>
      <c r="HB98" s="112"/>
      <c r="HC98" s="67"/>
      <c r="HD98" s="68">
        <f t="shared" si="3634"/>
        <v>0</v>
      </c>
      <c r="HE98" s="68"/>
      <c r="HF98" s="66" t="e">
        <f t="shared" si="3635"/>
        <v>#DIV/0!</v>
      </c>
      <c r="HG98" s="112"/>
      <c r="HH98" s="67"/>
      <c r="HI98" s="68">
        <f t="shared" si="3636"/>
        <v>0</v>
      </c>
      <c r="HJ98" s="68"/>
      <c r="HK98" s="66" t="e">
        <f t="shared" si="3637"/>
        <v>#DIV/0!</v>
      </c>
      <c r="HL98" s="112"/>
      <c r="HM98" s="67"/>
      <c r="HN98" s="68">
        <f t="shared" si="3638"/>
        <v>0</v>
      </c>
      <c r="HO98" s="68"/>
      <c r="HP98" s="66" t="e">
        <f t="shared" si="3639"/>
        <v>#DIV/0!</v>
      </c>
      <c r="HQ98" s="112"/>
      <c r="HR98" s="67"/>
      <c r="HS98" s="68">
        <f t="shared" si="3640"/>
        <v>0</v>
      </c>
      <c r="HT98" s="68"/>
      <c r="HU98" s="66" t="e">
        <f t="shared" si="3641"/>
        <v>#DIV/0!</v>
      </c>
      <c r="HV98" s="112"/>
      <c r="HW98" s="67"/>
      <c r="HX98" s="68">
        <f t="shared" si="3642"/>
        <v>0</v>
      </c>
      <c r="HY98" s="68"/>
      <c r="HZ98" s="66" t="e">
        <f t="shared" si="3643"/>
        <v>#DIV/0!</v>
      </c>
      <c r="IA98" s="112"/>
      <c r="IB98" s="67"/>
      <c r="IC98" s="68">
        <f t="shared" si="3644"/>
        <v>0</v>
      </c>
      <c r="ID98" s="68"/>
      <c r="IE98" s="66" t="e">
        <f t="shared" si="3645"/>
        <v>#DIV/0!</v>
      </c>
      <c r="IF98" s="112"/>
      <c r="IG98" s="67"/>
      <c r="IH98" s="68">
        <f t="shared" si="3646"/>
        <v>0</v>
      </c>
      <c r="II98" s="68"/>
      <c r="IJ98" s="66" t="e">
        <f t="shared" si="3647"/>
        <v>#DIV/0!</v>
      </c>
      <c r="IK98" s="112"/>
      <c r="IL98" s="67"/>
      <c r="IM98" s="68">
        <f t="shared" si="3648"/>
        <v>0</v>
      </c>
      <c r="IN98" s="68"/>
      <c r="IO98" s="66" t="e">
        <f t="shared" si="3649"/>
        <v>#DIV/0!</v>
      </c>
      <c r="IP98" s="112"/>
      <c r="IQ98" s="67"/>
      <c r="IR98" s="68">
        <f t="shared" si="3650"/>
        <v>0</v>
      </c>
      <c r="IS98" s="68"/>
      <c r="IT98" s="66" t="e">
        <f t="shared" si="3651"/>
        <v>#DIV/0!</v>
      </c>
      <c r="IU98" s="112"/>
      <c r="IV98" s="67"/>
      <c r="IW98" s="68">
        <f t="shared" si="3652"/>
        <v>0</v>
      </c>
      <c r="IX98" s="68"/>
      <c r="IY98" s="66" t="e">
        <f t="shared" si="3653"/>
        <v>#DIV/0!</v>
      </c>
      <c r="IZ98" s="112"/>
      <c r="JA98" s="67"/>
      <c r="JB98" s="68">
        <f t="shared" si="3654"/>
        <v>0</v>
      </c>
      <c r="JC98" s="68"/>
      <c r="JD98" s="66" t="e">
        <f t="shared" si="3655"/>
        <v>#DIV/0!</v>
      </c>
      <c r="JE98" s="112"/>
      <c r="JF98" s="67"/>
      <c r="JG98" s="68">
        <f t="shared" si="3656"/>
        <v>0</v>
      </c>
      <c r="JH98" s="68"/>
      <c r="JI98" s="66" t="e">
        <f t="shared" si="3657"/>
        <v>#DIV/0!</v>
      </c>
      <c r="JJ98" s="112"/>
      <c r="JK98" s="67"/>
      <c r="JL98" s="68">
        <f t="shared" si="3658"/>
        <v>0</v>
      </c>
      <c r="JM98" s="68"/>
      <c r="JN98" s="66" t="e">
        <f t="shared" si="3659"/>
        <v>#DIV/0!</v>
      </c>
      <c r="JO98" s="112"/>
      <c r="JP98" s="67"/>
      <c r="JQ98" s="68">
        <f t="shared" si="3660"/>
        <v>0</v>
      </c>
      <c r="JR98" s="68"/>
      <c r="JS98" s="66" t="e">
        <f t="shared" si="3661"/>
        <v>#DIV/0!</v>
      </c>
      <c r="JT98" s="112"/>
      <c r="JU98" s="67"/>
      <c r="JV98" s="68">
        <f t="shared" si="3662"/>
        <v>0</v>
      </c>
      <c r="JW98" s="68"/>
      <c r="JX98" s="66" t="e">
        <f t="shared" si="3663"/>
        <v>#DIV/0!</v>
      </c>
      <c r="JY98" s="112"/>
      <c r="JZ98" s="67"/>
      <c r="KA98" s="68">
        <f t="shared" si="3664"/>
        <v>0</v>
      </c>
      <c r="KB98" s="68"/>
      <c r="KC98" s="66" t="e">
        <f t="shared" si="3665"/>
        <v>#DIV/0!</v>
      </c>
      <c r="KD98" s="112"/>
      <c r="KE98" s="67"/>
      <c r="KF98" s="68">
        <f t="shared" si="3666"/>
        <v>0</v>
      </c>
      <c r="KG98" s="68"/>
      <c r="KH98" s="66" t="e">
        <f t="shared" si="3667"/>
        <v>#DIV/0!</v>
      </c>
      <c r="KI98" s="112"/>
      <c r="KJ98" s="67"/>
      <c r="KK98" s="68">
        <f t="shared" si="3668"/>
        <v>0</v>
      </c>
      <c r="KL98" s="68"/>
      <c r="KM98" s="66" t="e">
        <f t="shared" si="3669"/>
        <v>#DIV/0!</v>
      </c>
      <c r="KN98" s="112"/>
      <c r="KO98" s="67"/>
      <c r="KP98" s="68">
        <f t="shared" si="3670"/>
        <v>0</v>
      </c>
      <c r="KQ98" s="68"/>
      <c r="KR98" s="66" t="e">
        <f t="shared" si="3671"/>
        <v>#DIV/0!</v>
      </c>
      <c r="KS98" s="112"/>
      <c r="KT98" s="67"/>
      <c r="KU98" s="68">
        <f t="shared" si="3672"/>
        <v>0</v>
      </c>
      <c r="KV98" s="68"/>
      <c r="KW98" s="66" t="e">
        <f t="shared" si="3673"/>
        <v>#DIV/0!</v>
      </c>
      <c r="KX98" s="112"/>
      <c r="KY98" s="67"/>
      <c r="KZ98" s="68">
        <f t="shared" si="3674"/>
        <v>0</v>
      </c>
      <c r="LA98" s="68"/>
      <c r="LB98" s="66" t="e">
        <f t="shared" si="3675"/>
        <v>#DIV/0!</v>
      </c>
      <c r="LC98" s="112"/>
      <c r="LD98" s="67"/>
      <c r="LE98" s="68">
        <f t="shared" si="3676"/>
        <v>0</v>
      </c>
      <c r="LF98" s="68"/>
      <c r="LG98" s="66" t="e">
        <f t="shared" si="3677"/>
        <v>#DIV/0!</v>
      </c>
      <c r="LH98" s="112"/>
      <c r="LI98" s="67"/>
      <c r="LJ98" s="68">
        <f t="shared" si="3678"/>
        <v>0</v>
      </c>
      <c r="LK98" s="68"/>
      <c r="LL98" s="66" t="e">
        <f t="shared" si="3679"/>
        <v>#DIV/0!</v>
      </c>
      <c r="LM98" s="112"/>
      <c r="LN98" s="67"/>
      <c r="LO98" s="68">
        <f t="shared" si="3680"/>
        <v>0</v>
      </c>
      <c r="LP98" s="68"/>
      <c r="LQ98" s="66" t="e">
        <f t="shared" si="3681"/>
        <v>#DIV/0!</v>
      </c>
      <c r="LR98" s="112"/>
      <c r="LS98" s="67"/>
      <c r="LT98" s="68">
        <f t="shared" si="3682"/>
        <v>0</v>
      </c>
      <c r="LU98" s="68"/>
      <c r="LV98" s="66" t="e">
        <f t="shared" si="3683"/>
        <v>#DIV/0!</v>
      </c>
      <c r="LW98" s="112"/>
      <c r="LX98" s="67"/>
      <c r="LY98" s="68">
        <f t="shared" si="3684"/>
        <v>0</v>
      </c>
      <c r="LZ98" s="68"/>
      <c r="MA98" s="66" t="e">
        <f t="shared" si="3685"/>
        <v>#DIV/0!</v>
      </c>
      <c r="MB98" s="112"/>
      <c r="MC98" s="67"/>
      <c r="MD98" s="68">
        <f t="shared" si="3686"/>
        <v>0</v>
      </c>
      <c r="ME98" s="68"/>
      <c r="MF98" s="66" t="e">
        <f t="shared" si="3687"/>
        <v>#DIV/0!</v>
      </c>
      <c r="MG98" s="112"/>
      <c r="MH98" s="67"/>
      <c r="MI98" s="68">
        <f t="shared" si="3688"/>
        <v>0</v>
      </c>
      <c r="MJ98" s="68"/>
      <c r="MK98" s="66" t="e">
        <f t="shared" si="3689"/>
        <v>#DIV/0!</v>
      </c>
      <c r="ML98" s="112"/>
      <c r="MM98" s="67"/>
      <c r="MN98" s="68">
        <f t="shared" si="3690"/>
        <v>0</v>
      </c>
      <c r="MO98" s="68"/>
      <c r="MP98" s="66" t="e">
        <f t="shared" si="3691"/>
        <v>#DIV/0!</v>
      </c>
      <c r="MQ98" s="112"/>
      <c r="MR98" s="67"/>
      <c r="MS98" s="68">
        <f t="shared" si="3692"/>
        <v>0</v>
      </c>
      <c r="MT98" s="68"/>
      <c r="MU98" s="66" t="e">
        <f t="shared" si="3693"/>
        <v>#DIV/0!</v>
      </c>
      <c r="MV98" s="112"/>
      <c r="MW98" s="67"/>
      <c r="MX98" s="68">
        <f t="shared" si="3694"/>
        <v>0</v>
      </c>
      <c r="MY98" s="68"/>
      <c r="MZ98" s="66" t="e">
        <f t="shared" si="3695"/>
        <v>#DIV/0!</v>
      </c>
      <c r="NA98" s="112"/>
      <c r="NB98" s="67"/>
      <c r="NC98" s="68">
        <f t="shared" si="3696"/>
        <v>0</v>
      </c>
      <c r="ND98" s="68"/>
      <c r="NE98" s="66" t="e">
        <f t="shared" si="3697"/>
        <v>#DIV/0!</v>
      </c>
      <c r="NF98" s="112"/>
      <c r="NG98" s="67"/>
      <c r="NH98" s="68">
        <f t="shared" si="3698"/>
        <v>0</v>
      </c>
      <c r="NI98" s="68"/>
      <c r="NJ98" s="66" t="e">
        <f t="shared" si="3699"/>
        <v>#DIV/0!</v>
      </c>
      <c r="NK98" s="112"/>
      <c r="NL98" s="67"/>
      <c r="NM98" s="68">
        <f t="shared" si="3700"/>
        <v>0</v>
      </c>
      <c r="NN98" s="68"/>
      <c r="NO98" s="66" t="e">
        <f t="shared" si="3701"/>
        <v>#DIV/0!</v>
      </c>
      <c r="NP98" s="112"/>
      <c r="NQ98" s="67"/>
      <c r="NR98" s="68">
        <f t="shared" si="3702"/>
        <v>0</v>
      </c>
      <c r="NS98" s="68"/>
      <c r="NT98" s="66" t="e">
        <f t="shared" si="3703"/>
        <v>#DIV/0!</v>
      </c>
      <c r="NU98" s="112"/>
      <c r="NV98" s="67"/>
      <c r="NW98" s="68">
        <f t="shared" si="3704"/>
        <v>0</v>
      </c>
      <c r="NX98" s="68"/>
      <c r="NY98" s="66" t="e">
        <f t="shared" si="3705"/>
        <v>#DIV/0!</v>
      </c>
      <c r="NZ98" s="112"/>
      <c r="OA98" s="67"/>
      <c r="OB98" s="68">
        <f t="shared" si="3706"/>
        <v>0</v>
      </c>
      <c r="OC98" s="68"/>
      <c r="OD98" s="66" t="e">
        <f t="shared" si="3707"/>
        <v>#DIV/0!</v>
      </c>
      <c r="OE98" s="112"/>
      <c r="OF98" s="67"/>
      <c r="OG98" s="68">
        <f t="shared" si="3708"/>
        <v>0</v>
      </c>
      <c r="OH98" s="68"/>
      <c r="OI98" s="66" t="e">
        <f t="shared" si="3709"/>
        <v>#DIV/0!</v>
      </c>
      <c r="OJ98" s="112"/>
      <c r="OK98" s="67"/>
      <c r="OL98" s="68">
        <f t="shared" si="3710"/>
        <v>0</v>
      </c>
      <c r="OM98" s="68"/>
      <c r="ON98" s="66" t="e">
        <f t="shared" si="3711"/>
        <v>#DIV/0!</v>
      </c>
      <c r="OO98" s="112"/>
      <c r="OP98" s="67"/>
      <c r="OQ98" s="68">
        <f t="shared" si="3712"/>
        <v>0</v>
      </c>
      <c r="OR98" s="68"/>
      <c r="OS98" s="66" t="e">
        <f t="shared" si="3713"/>
        <v>#DIV/0!</v>
      </c>
      <c r="OT98" s="112"/>
      <c r="OU98" s="67"/>
      <c r="OV98" s="68">
        <f t="shared" si="3714"/>
        <v>0</v>
      </c>
      <c r="OW98" s="68"/>
      <c r="OX98" s="66" t="e">
        <f t="shared" si="3715"/>
        <v>#DIV/0!</v>
      </c>
      <c r="OY98" s="112"/>
      <c r="OZ98" s="67"/>
      <c r="PA98" s="68">
        <f t="shared" si="3716"/>
        <v>0</v>
      </c>
      <c r="PB98" s="68"/>
      <c r="PC98" s="66" t="e">
        <f t="shared" si="3717"/>
        <v>#DIV/0!</v>
      </c>
      <c r="PD98" s="112"/>
      <c r="PE98" s="67"/>
      <c r="PF98" s="68">
        <f t="shared" si="3718"/>
        <v>0</v>
      </c>
      <c r="PG98" s="68"/>
      <c r="PH98" s="66" t="e">
        <f t="shared" si="3719"/>
        <v>#DIV/0!</v>
      </c>
      <c r="PI98" s="112"/>
      <c r="PJ98" s="67"/>
      <c r="PK98" s="68">
        <f t="shared" si="3720"/>
        <v>0</v>
      </c>
      <c r="PL98" s="68"/>
      <c r="PM98" s="66" t="e">
        <f t="shared" si="3721"/>
        <v>#DIV/0!</v>
      </c>
      <c r="PN98" s="112"/>
      <c r="PO98" s="67"/>
      <c r="PP98" s="68">
        <f t="shared" si="3722"/>
        <v>0</v>
      </c>
      <c r="PQ98" s="68"/>
      <c r="PR98" s="66" t="e">
        <f t="shared" si="3723"/>
        <v>#DIV/0!</v>
      </c>
      <c r="PS98" s="112"/>
      <c r="PT98" s="67"/>
      <c r="PU98" s="68">
        <f t="shared" si="3724"/>
        <v>0</v>
      </c>
      <c r="PV98" s="68"/>
      <c r="PW98" s="66" t="e">
        <f t="shared" si="3725"/>
        <v>#DIV/0!</v>
      </c>
      <c r="PX98" s="112"/>
      <c r="PY98" s="67"/>
      <c r="PZ98" s="68">
        <f t="shared" si="3726"/>
        <v>0</v>
      </c>
      <c r="QA98" s="68"/>
      <c r="QB98" s="66" t="e">
        <f t="shared" si="3727"/>
        <v>#DIV/0!</v>
      </c>
      <c r="QC98" s="112"/>
      <c r="QD98" s="67"/>
      <c r="QE98" s="68">
        <f t="shared" si="3728"/>
        <v>0</v>
      </c>
      <c r="QF98" s="68"/>
      <c r="QG98" s="66" t="e">
        <f t="shared" si="3729"/>
        <v>#DIV/0!</v>
      </c>
      <c r="QH98" s="112"/>
      <c r="QI98" s="67"/>
      <c r="QJ98" s="68">
        <f t="shared" si="3730"/>
        <v>0</v>
      </c>
      <c r="QK98" s="68"/>
      <c r="QL98" s="66" t="e">
        <f t="shared" si="3731"/>
        <v>#DIV/0!</v>
      </c>
      <c r="QM98" s="112"/>
      <c r="QN98" s="67"/>
      <c r="QO98" s="68">
        <f t="shared" si="3732"/>
        <v>0</v>
      </c>
      <c r="QP98" s="68"/>
      <c r="QQ98" s="66" t="e">
        <f t="shared" si="3733"/>
        <v>#DIV/0!</v>
      </c>
      <c r="QR98" s="112"/>
      <c r="QS98" s="67"/>
      <c r="QT98" s="68">
        <f t="shared" si="3734"/>
        <v>0</v>
      </c>
      <c r="QU98" s="68"/>
      <c r="QV98" s="66" t="e">
        <f t="shared" si="3735"/>
        <v>#DIV/0!</v>
      </c>
      <c r="QW98" s="112"/>
      <c r="QX98" s="67"/>
      <c r="QY98" s="68">
        <f t="shared" si="3736"/>
        <v>0</v>
      </c>
      <c r="QZ98" s="68"/>
      <c r="RA98" s="66" t="e">
        <f t="shared" si="3737"/>
        <v>#DIV/0!</v>
      </c>
      <c r="RB98" s="112"/>
      <c r="RC98" s="67"/>
      <c r="RD98" s="68">
        <f t="shared" si="3738"/>
        <v>0</v>
      </c>
      <c r="RE98" s="68"/>
      <c r="RF98" s="66" t="e">
        <f t="shared" si="3739"/>
        <v>#DIV/0!</v>
      </c>
      <c r="RG98" s="112"/>
      <c r="RH98" s="67"/>
      <c r="RI98" s="68">
        <f t="shared" si="3740"/>
        <v>0</v>
      </c>
      <c r="RJ98" s="68"/>
      <c r="RK98" s="66" t="e">
        <f t="shared" si="3741"/>
        <v>#DIV/0!</v>
      </c>
      <c r="RL98" s="112"/>
      <c r="RM98" s="67"/>
      <c r="RN98" s="68">
        <f t="shared" si="3742"/>
        <v>0</v>
      </c>
      <c r="RO98" s="68"/>
      <c r="RP98" s="66" t="e">
        <f t="shared" si="3743"/>
        <v>#DIV/0!</v>
      </c>
      <c r="RQ98" s="112"/>
      <c r="RR98" s="67"/>
      <c r="RS98" s="68">
        <f t="shared" si="3744"/>
        <v>0</v>
      </c>
      <c r="RT98" s="68"/>
      <c r="RU98" s="66" t="e">
        <f t="shared" si="3745"/>
        <v>#DIV/0!</v>
      </c>
      <c r="RV98" s="112"/>
      <c r="RW98" s="67"/>
      <c r="RX98" s="68">
        <f t="shared" si="3746"/>
        <v>0</v>
      </c>
      <c r="RY98" s="68"/>
      <c r="RZ98" s="66" t="e">
        <f t="shared" si="3747"/>
        <v>#DIV/0!</v>
      </c>
      <c r="SA98" s="112"/>
      <c r="SB98" s="67"/>
      <c r="SC98" s="68">
        <f t="shared" si="3748"/>
        <v>0</v>
      </c>
      <c r="SD98" s="68"/>
      <c r="SE98" s="66" t="e">
        <f t="shared" si="3749"/>
        <v>#DIV/0!</v>
      </c>
      <c r="SF98" s="112"/>
      <c r="SG98" s="67"/>
      <c r="SH98" s="68">
        <f t="shared" si="3750"/>
        <v>0</v>
      </c>
      <c r="SI98" s="68"/>
      <c r="SJ98" s="66" t="e">
        <f t="shared" si="3751"/>
        <v>#DIV/0!</v>
      </c>
      <c r="SK98" s="112"/>
      <c r="SL98" s="67"/>
      <c r="SM98" s="68">
        <f t="shared" si="3752"/>
        <v>0</v>
      </c>
      <c r="SN98" s="68"/>
      <c r="SO98" s="66" t="e">
        <f t="shared" si="3753"/>
        <v>#DIV/0!</v>
      </c>
      <c r="SP98" s="112"/>
      <c r="SQ98" s="67"/>
      <c r="SR98" s="68">
        <f t="shared" si="3754"/>
        <v>0</v>
      </c>
      <c r="SS98" s="68"/>
      <c r="ST98" s="66" t="e">
        <f t="shared" si="3755"/>
        <v>#DIV/0!</v>
      </c>
      <c r="SU98" s="53"/>
      <c r="SV98" s="129"/>
      <c r="SW98" s="121">
        <f t="shared" si="3756"/>
        <v>0.2857142857142857</v>
      </c>
      <c r="SX98" s="132">
        <f t="shared" si="3757"/>
        <v>0.5714285714285714</v>
      </c>
      <c r="SY98" s="132"/>
      <c r="SZ98" s="66">
        <f t="shared" si="3758"/>
        <v>0.68571428571428561</v>
      </c>
      <c r="TA98" s="53"/>
      <c r="TB98" s="129"/>
      <c r="TC98" s="121">
        <f t="shared" si="3759"/>
        <v>0.30000000000000004</v>
      </c>
      <c r="TD98" s="132">
        <f t="shared" si="3760"/>
        <v>0.60000000000000009</v>
      </c>
      <c r="TE98" s="132"/>
      <c r="TF98" s="66">
        <f t="shared" si="3761"/>
        <v>0.60000000000000009</v>
      </c>
      <c r="TG98" s="53"/>
      <c r="TH98" s="129"/>
      <c r="TI98" s="121" t="e">
        <f t="shared" si="3762"/>
        <v>#DIV/0!</v>
      </c>
      <c r="TJ98" s="132" t="e">
        <f t="shared" si="3763"/>
        <v>#DIV/0!</v>
      </c>
      <c r="TK98" s="132"/>
      <c r="TL98" s="66" t="e">
        <f t="shared" si="3764"/>
        <v>#DIV/0!</v>
      </c>
      <c r="TM98" s="53"/>
      <c r="TN98" s="129"/>
      <c r="TO98" s="121">
        <f t="shared" si="3765"/>
        <v>0.2857142857142857</v>
      </c>
      <c r="TP98" s="132">
        <f t="shared" si="3766"/>
        <v>0.5714285714285714</v>
      </c>
      <c r="TQ98" s="132"/>
      <c r="TR98" s="66">
        <f t="shared" si="3767"/>
        <v>0.6</v>
      </c>
      <c r="TS98" s="53"/>
      <c r="TT98" s="129"/>
      <c r="TU98" s="121" t="e">
        <f t="shared" si="3768"/>
        <v>#DIV/0!</v>
      </c>
      <c r="TV98" s="132" t="e">
        <f t="shared" si="3769"/>
        <v>#DIV/0!</v>
      </c>
      <c r="TW98" s="132"/>
      <c r="TX98" s="66" t="e">
        <f t="shared" si="3770"/>
        <v>#DIV/0!</v>
      </c>
      <c r="TY98" s="53"/>
      <c r="TZ98" s="129"/>
      <c r="UA98" s="121">
        <f t="shared" si="3771"/>
        <v>0.20309927360774815</v>
      </c>
      <c r="UB98" s="132">
        <f t="shared" si="3772"/>
        <v>0.40619854721549631</v>
      </c>
      <c r="UC98" s="132"/>
      <c r="UD98" s="66">
        <f t="shared" si="3773"/>
        <v>0.39942857142857141</v>
      </c>
      <c r="UE98" s="53"/>
      <c r="UF98" s="129"/>
      <c r="UG98" s="121">
        <f t="shared" si="3774"/>
        <v>0.29166666666666663</v>
      </c>
      <c r="UH98" s="132">
        <f t="shared" si="3775"/>
        <v>0.58333333333333326</v>
      </c>
      <c r="UI98" s="132"/>
      <c r="UJ98" s="66">
        <f t="shared" si="3776"/>
        <v>0.69999999999999984</v>
      </c>
      <c r="UK98" s="53"/>
      <c r="UL98" s="129"/>
      <c r="UM98" s="121" t="e">
        <f t="shared" si="3777"/>
        <v>#DIV/0!</v>
      </c>
      <c r="UN98" s="132" t="e">
        <f t="shared" si="3778"/>
        <v>#DIV/0!</v>
      </c>
      <c r="UO98" s="132"/>
      <c r="UP98" s="66" t="e">
        <f t="shared" si="3779"/>
        <v>#DIV/0!</v>
      </c>
      <c r="UQ98" s="53"/>
      <c r="UR98" s="129"/>
      <c r="US98" s="121" t="e">
        <f t="shared" si="3780"/>
        <v>#DIV/0!</v>
      </c>
      <c r="UT98" s="132" t="e">
        <f t="shared" si="3781"/>
        <v>#DIV/0!</v>
      </c>
      <c r="UU98" s="132"/>
      <c r="UV98" s="66" t="e">
        <f t="shared" si="3782"/>
        <v>#DIV/0!</v>
      </c>
      <c r="UW98" s="53"/>
      <c r="UX98" s="129"/>
      <c r="UY98" s="121">
        <f t="shared" si="3783"/>
        <v>0.18033932135728545</v>
      </c>
      <c r="UZ98" s="132">
        <f t="shared" si="3784"/>
        <v>0.54101796407185632</v>
      </c>
      <c r="VA98" s="132"/>
      <c r="VB98" s="66">
        <f t="shared" si="3785"/>
        <v>0.54210000000000003</v>
      </c>
      <c r="VC98" s="53"/>
      <c r="VD98" s="129"/>
      <c r="VE98" s="121" t="e">
        <f t="shared" si="3786"/>
        <v>#DIV/0!</v>
      </c>
      <c r="VF98" s="132" t="e">
        <f t="shared" si="3787"/>
        <v>#DIV/0!</v>
      </c>
      <c r="VG98" s="132"/>
      <c r="VH98" s="66" t="e">
        <f t="shared" si="3788"/>
        <v>#DIV/0!</v>
      </c>
      <c r="VI98" s="53"/>
      <c r="VJ98" s="129"/>
      <c r="VK98" s="121" t="e">
        <f t="shared" si="3789"/>
        <v>#DIV/0!</v>
      </c>
      <c r="VL98" s="132" t="e">
        <f t="shared" si="3790"/>
        <v>#DIV/0!</v>
      </c>
      <c r="VM98" s="132"/>
      <c r="VN98" s="66" t="e">
        <f t="shared" si="3791"/>
        <v>#DIV/0!</v>
      </c>
      <c r="VO98" s="53"/>
    </row>
    <row r="99" spans="3:587" s="1" customFormat="1" x14ac:dyDescent="0.2">
      <c r="C99" s="98" t="s">
        <v>42</v>
      </c>
      <c r="D99" s="22"/>
      <c r="E99" s="18"/>
      <c r="F99" s="23"/>
      <c r="G99" s="55"/>
      <c r="H99" s="126"/>
      <c r="I99" s="127"/>
      <c r="J99" s="122">
        <f>SUM(J95:J98)+J92</f>
        <v>9.7828547022453627</v>
      </c>
      <c r="K99" s="122"/>
      <c r="L99" s="70">
        <f t="shared" si="3558"/>
        <v>10.255936034115139</v>
      </c>
      <c r="M99" s="55"/>
      <c r="N99" s="126"/>
      <c r="O99" s="127"/>
      <c r="P99" s="122">
        <f>SUM(P95:P98)+P92</f>
        <v>171.78692857142858</v>
      </c>
      <c r="Q99" s="122"/>
      <c r="R99" s="70">
        <f t="shared" si="3560"/>
        <v>10.255936034115139</v>
      </c>
      <c r="S99" s="55"/>
      <c r="T99" s="113"/>
      <c r="U99" s="4"/>
      <c r="V99" s="69">
        <f>SUM(V95:V98)+V92</f>
        <v>18.3</v>
      </c>
      <c r="W99" s="69"/>
      <c r="X99" s="70">
        <f t="shared" si="3099"/>
        <v>10.457142857142857</v>
      </c>
      <c r="Y99" s="113"/>
      <c r="Z99" s="4"/>
      <c r="AA99" s="69">
        <f>SUM(AA95:AA98)+AA92</f>
        <v>29.25</v>
      </c>
      <c r="AB99" s="69"/>
      <c r="AC99" s="70">
        <f t="shared" si="3561"/>
        <v>9.75</v>
      </c>
      <c r="AD99" s="113"/>
      <c r="AE99" s="4"/>
      <c r="AF99" s="69">
        <f t="shared" ref="AF99" si="3799">SUM(AF95:AF98)+AF92</f>
        <v>21</v>
      </c>
      <c r="AG99" s="69"/>
      <c r="AH99" s="70">
        <f t="shared" si="3563"/>
        <v>10.5</v>
      </c>
      <c r="AI99" s="113"/>
      <c r="AJ99" s="4"/>
      <c r="AK99" s="69">
        <f t="shared" ref="AK99" si="3800">SUM(AK95:AK98)+AK92</f>
        <v>28.491428571428571</v>
      </c>
      <c r="AL99" s="69"/>
      <c r="AM99" s="70">
        <f t="shared" si="3565"/>
        <v>9.4971428571428564</v>
      </c>
      <c r="AN99" s="113"/>
      <c r="AO99" s="121"/>
      <c r="AP99" s="69">
        <f t="shared" ref="AP99" si="3801">SUM(AP95:AP98)+AP92</f>
        <v>26.25</v>
      </c>
      <c r="AQ99" s="69"/>
      <c r="AR99" s="70">
        <f t="shared" si="3567"/>
        <v>13.125</v>
      </c>
      <c r="AS99" s="113"/>
      <c r="AT99" s="4"/>
      <c r="AU99" s="69">
        <f t="shared" ref="AU99" si="3802">SUM(AU95:AU98)+AU92</f>
        <v>25.308</v>
      </c>
      <c r="AV99" s="69"/>
      <c r="AW99" s="70">
        <f t="shared" si="3569"/>
        <v>12.654</v>
      </c>
      <c r="AX99" s="113"/>
      <c r="AY99" s="4"/>
      <c r="AZ99" s="69">
        <f t="shared" ref="AZ99" si="3803">SUM(AZ95:AZ98)+AZ92</f>
        <v>23.1875</v>
      </c>
      <c r="BA99" s="69"/>
      <c r="BB99" s="70">
        <f t="shared" si="3571"/>
        <v>7.729166666666667</v>
      </c>
      <c r="BC99" s="113"/>
      <c r="BD99" s="4"/>
      <c r="BE99" s="69">
        <f t="shared" ref="BE99" si="3804">SUM(BE95:BE98)+BE92</f>
        <v>0</v>
      </c>
      <c r="BF99" s="69"/>
      <c r="BG99" s="70" t="e">
        <f t="shared" si="3573"/>
        <v>#DIV/0!</v>
      </c>
      <c r="BH99" s="113"/>
      <c r="BI99" s="4"/>
      <c r="BJ99" s="69">
        <f t="shared" ref="BJ99" si="3805">SUM(BJ95:BJ98)+BJ92</f>
        <v>0</v>
      </c>
      <c r="BK99" s="69"/>
      <c r="BL99" s="70" t="e">
        <f t="shared" si="3575"/>
        <v>#DIV/0!</v>
      </c>
      <c r="BM99" s="113"/>
      <c r="BN99" s="4"/>
      <c r="BO99" s="69">
        <f t="shared" ref="BO99" si="3806">SUM(BO95:BO98)+BO92</f>
        <v>0</v>
      </c>
      <c r="BP99" s="69"/>
      <c r="BQ99" s="70" t="e">
        <f t="shared" si="3577"/>
        <v>#DIV/0!</v>
      </c>
      <c r="BR99" s="113"/>
      <c r="BS99" s="4"/>
      <c r="BT99" s="69">
        <f t="shared" ref="BT99" si="3807">SUM(BT95:BT98)+BT92</f>
        <v>0</v>
      </c>
      <c r="BU99" s="69"/>
      <c r="BV99" s="70" t="e">
        <f t="shared" si="3579"/>
        <v>#DIV/0!</v>
      </c>
      <c r="BW99" s="113"/>
      <c r="BX99" s="4"/>
      <c r="BY99" s="69">
        <f t="shared" ref="BY99" si="3808">SUM(BY95:BY98)+BY92</f>
        <v>0</v>
      </c>
      <c r="BZ99" s="69"/>
      <c r="CA99" s="70" t="e">
        <f t="shared" si="3581"/>
        <v>#DIV/0!</v>
      </c>
      <c r="CB99" s="113"/>
      <c r="CC99" s="4"/>
      <c r="CD99" s="69">
        <f t="shared" ref="CD99" si="3809">SUM(CD95:CD98)+CD92</f>
        <v>0</v>
      </c>
      <c r="CE99" s="69"/>
      <c r="CF99" s="70" t="e">
        <f t="shared" si="3583"/>
        <v>#DIV/0!</v>
      </c>
      <c r="CG99" s="113"/>
      <c r="CH99" s="4"/>
      <c r="CI99" s="69">
        <f t="shared" ref="CI99" si="3810">SUM(CI95:CI98)+CI92</f>
        <v>0</v>
      </c>
      <c r="CJ99" s="69"/>
      <c r="CK99" s="70" t="e">
        <f t="shared" si="3585"/>
        <v>#DIV/0!</v>
      </c>
      <c r="CL99" s="113"/>
      <c r="CM99" s="4"/>
      <c r="CN99" s="69">
        <f t="shared" ref="CN99" si="3811">SUM(CN95:CN98)+CN92</f>
        <v>0</v>
      </c>
      <c r="CO99" s="69"/>
      <c r="CP99" s="70" t="e">
        <f t="shared" si="3587"/>
        <v>#DIV/0!</v>
      </c>
      <c r="CQ99" s="113"/>
      <c r="CR99" s="4"/>
      <c r="CS99" s="69">
        <f t="shared" ref="CS99" si="3812">SUM(CS95:CS98)+CS92</f>
        <v>0</v>
      </c>
      <c r="CT99" s="69"/>
      <c r="CU99" s="70" t="e">
        <f t="shared" si="3589"/>
        <v>#DIV/0!</v>
      </c>
      <c r="CV99" s="113"/>
      <c r="CW99" s="4"/>
      <c r="CX99" s="69">
        <f t="shared" ref="CX99" si="3813">SUM(CX95:CX98)+CX92</f>
        <v>0</v>
      </c>
      <c r="CY99" s="69"/>
      <c r="CZ99" s="70" t="e">
        <f t="shared" si="3591"/>
        <v>#DIV/0!</v>
      </c>
      <c r="DA99" s="113"/>
      <c r="DB99" s="4"/>
      <c r="DC99" s="69">
        <f t="shared" ref="DC99" si="3814">SUM(DC95:DC98)+DC92</f>
        <v>0</v>
      </c>
      <c r="DD99" s="69"/>
      <c r="DE99" s="70" t="e">
        <f t="shared" si="3593"/>
        <v>#DIV/0!</v>
      </c>
      <c r="DF99" s="113"/>
      <c r="DG99" s="4"/>
      <c r="DH99" s="69">
        <f t="shared" ref="DH99" si="3815">SUM(DH95:DH98)+DH92</f>
        <v>0</v>
      </c>
      <c r="DI99" s="69"/>
      <c r="DJ99" s="70" t="e">
        <f t="shared" si="3595"/>
        <v>#DIV/0!</v>
      </c>
      <c r="DK99" s="113"/>
      <c r="DL99" s="4"/>
      <c r="DM99" s="69">
        <f t="shared" ref="DM99" si="3816">SUM(DM95:DM98)+DM92</f>
        <v>0</v>
      </c>
      <c r="DN99" s="69"/>
      <c r="DO99" s="70" t="e">
        <f t="shared" si="3597"/>
        <v>#DIV/0!</v>
      </c>
      <c r="DP99" s="113"/>
      <c r="DQ99" s="4"/>
      <c r="DR99" s="69">
        <f t="shared" ref="DR99" si="3817">SUM(DR95:DR98)+DR92</f>
        <v>0</v>
      </c>
      <c r="DS99" s="69"/>
      <c r="DT99" s="70" t="e">
        <f t="shared" si="3599"/>
        <v>#DIV/0!</v>
      </c>
      <c r="DU99" s="113"/>
      <c r="DV99" s="4"/>
      <c r="DW99" s="69">
        <f t="shared" ref="DW99" si="3818">SUM(DW95:DW98)+DW92</f>
        <v>0</v>
      </c>
      <c r="DX99" s="69"/>
      <c r="DY99" s="70" t="e">
        <f t="shared" si="3601"/>
        <v>#DIV/0!</v>
      </c>
      <c r="DZ99" s="113"/>
      <c r="EA99" s="4"/>
      <c r="EB99" s="69">
        <f t="shared" ref="EB99" si="3819">SUM(EB95:EB98)+EB92</f>
        <v>0</v>
      </c>
      <c r="EC99" s="69"/>
      <c r="ED99" s="70" t="e">
        <f t="shared" si="3603"/>
        <v>#DIV/0!</v>
      </c>
      <c r="EE99" s="113"/>
      <c r="EF99" s="4"/>
      <c r="EG99" s="69">
        <f t="shared" ref="EG99" si="3820">SUM(EG95:EG98)+EG92</f>
        <v>0</v>
      </c>
      <c r="EH99" s="69"/>
      <c r="EI99" s="70" t="e">
        <f t="shared" si="3605"/>
        <v>#DIV/0!</v>
      </c>
      <c r="EJ99" s="113"/>
      <c r="EK99" s="4"/>
      <c r="EL99" s="69">
        <f t="shared" ref="EL99" si="3821">SUM(EL95:EL98)+EL92</f>
        <v>0</v>
      </c>
      <c r="EM99" s="69"/>
      <c r="EN99" s="70" t="e">
        <f t="shared" si="3607"/>
        <v>#DIV/0!</v>
      </c>
      <c r="EO99" s="113"/>
      <c r="EP99" s="4"/>
      <c r="EQ99" s="69">
        <f t="shared" ref="EQ99" si="3822">SUM(EQ95:EQ98)+EQ92</f>
        <v>0</v>
      </c>
      <c r="ER99" s="69"/>
      <c r="ES99" s="70" t="e">
        <f t="shared" si="3609"/>
        <v>#DIV/0!</v>
      </c>
      <c r="ET99" s="113"/>
      <c r="EU99" s="4"/>
      <c r="EV99" s="69">
        <f t="shared" ref="EV99" si="3823">SUM(EV95:EV98)+EV92</f>
        <v>0</v>
      </c>
      <c r="EW99" s="69"/>
      <c r="EX99" s="70" t="e">
        <f t="shared" si="3611"/>
        <v>#DIV/0!</v>
      </c>
      <c r="EY99" s="113"/>
      <c r="EZ99" s="4"/>
      <c r="FA99" s="69">
        <f t="shared" ref="FA99" si="3824">SUM(FA95:FA98)+FA92</f>
        <v>0</v>
      </c>
      <c r="FB99" s="69"/>
      <c r="FC99" s="70" t="e">
        <f t="shared" si="3613"/>
        <v>#DIV/0!</v>
      </c>
      <c r="FD99" s="113"/>
      <c r="FE99" s="4"/>
      <c r="FF99" s="69">
        <f t="shared" ref="FF99" si="3825">SUM(FF95:FF98)+FF92</f>
        <v>0</v>
      </c>
      <c r="FG99" s="69"/>
      <c r="FH99" s="70" t="e">
        <f t="shared" si="3615"/>
        <v>#DIV/0!</v>
      </c>
      <c r="FI99" s="113"/>
      <c r="FJ99" s="4"/>
      <c r="FK99" s="69">
        <f t="shared" ref="FK99" si="3826">SUM(FK95:FK98)+FK92</f>
        <v>0</v>
      </c>
      <c r="FL99" s="69"/>
      <c r="FM99" s="70" t="e">
        <f t="shared" si="3617"/>
        <v>#DIV/0!</v>
      </c>
      <c r="FN99" s="113"/>
      <c r="FO99" s="4"/>
      <c r="FP99" s="69">
        <f t="shared" ref="FP99" si="3827">SUM(FP95:FP98)+FP92</f>
        <v>0</v>
      </c>
      <c r="FQ99" s="69"/>
      <c r="FR99" s="70" t="e">
        <f t="shared" si="3619"/>
        <v>#DIV/0!</v>
      </c>
      <c r="FS99" s="113"/>
      <c r="FT99" s="4"/>
      <c r="FU99" s="69">
        <f t="shared" ref="FU99" si="3828">SUM(FU95:FU98)+FU92</f>
        <v>0</v>
      </c>
      <c r="FV99" s="69"/>
      <c r="FW99" s="70" t="e">
        <f t="shared" si="3621"/>
        <v>#DIV/0!</v>
      </c>
      <c r="FX99" s="113"/>
      <c r="FY99" s="4"/>
      <c r="FZ99" s="69">
        <f t="shared" ref="FZ99" si="3829">SUM(FZ95:FZ98)+FZ92</f>
        <v>0</v>
      </c>
      <c r="GA99" s="69"/>
      <c r="GB99" s="70" t="e">
        <f t="shared" si="3623"/>
        <v>#DIV/0!</v>
      </c>
      <c r="GC99" s="113"/>
      <c r="GD99" s="4"/>
      <c r="GE99" s="69">
        <f t="shared" ref="GE99" si="3830">SUM(GE95:GE98)+GE92</f>
        <v>0</v>
      </c>
      <c r="GF99" s="69"/>
      <c r="GG99" s="70" t="e">
        <f t="shared" si="3625"/>
        <v>#DIV/0!</v>
      </c>
      <c r="GH99" s="113"/>
      <c r="GI99" s="4"/>
      <c r="GJ99" s="69">
        <f t="shared" ref="GJ99" si="3831">SUM(GJ95:GJ98)+GJ92</f>
        <v>0</v>
      </c>
      <c r="GK99" s="69"/>
      <c r="GL99" s="70" t="e">
        <f t="shared" si="3627"/>
        <v>#DIV/0!</v>
      </c>
      <c r="GM99" s="113"/>
      <c r="GN99" s="4"/>
      <c r="GO99" s="69">
        <f t="shared" ref="GO99" si="3832">SUM(GO95:GO98)+GO92</f>
        <v>0</v>
      </c>
      <c r="GP99" s="69"/>
      <c r="GQ99" s="70" t="e">
        <f t="shared" si="3629"/>
        <v>#DIV/0!</v>
      </c>
      <c r="GR99" s="113"/>
      <c r="GS99" s="4"/>
      <c r="GT99" s="69">
        <f t="shared" ref="GT99" si="3833">SUM(GT95:GT98)+GT92</f>
        <v>0</v>
      </c>
      <c r="GU99" s="69"/>
      <c r="GV99" s="70" t="e">
        <f t="shared" si="3631"/>
        <v>#DIV/0!</v>
      </c>
      <c r="GW99" s="113"/>
      <c r="GX99" s="4"/>
      <c r="GY99" s="69">
        <f t="shared" ref="GY99" si="3834">SUM(GY95:GY98)+GY92</f>
        <v>0</v>
      </c>
      <c r="GZ99" s="69"/>
      <c r="HA99" s="70" t="e">
        <f t="shared" si="3633"/>
        <v>#DIV/0!</v>
      </c>
      <c r="HB99" s="113"/>
      <c r="HC99" s="4"/>
      <c r="HD99" s="69">
        <f t="shared" ref="HD99" si="3835">SUM(HD95:HD98)+HD92</f>
        <v>0</v>
      </c>
      <c r="HE99" s="69"/>
      <c r="HF99" s="70" t="e">
        <f t="shared" si="3635"/>
        <v>#DIV/0!</v>
      </c>
      <c r="HG99" s="113"/>
      <c r="HH99" s="4"/>
      <c r="HI99" s="69">
        <f t="shared" ref="HI99" si="3836">SUM(HI95:HI98)+HI92</f>
        <v>0</v>
      </c>
      <c r="HJ99" s="69"/>
      <c r="HK99" s="70" t="e">
        <f t="shared" si="3637"/>
        <v>#DIV/0!</v>
      </c>
      <c r="HL99" s="113"/>
      <c r="HM99" s="4"/>
      <c r="HN99" s="69">
        <f t="shared" ref="HN99" si="3837">SUM(HN95:HN98)+HN92</f>
        <v>0</v>
      </c>
      <c r="HO99" s="69"/>
      <c r="HP99" s="70" t="e">
        <f t="shared" si="3639"/>
        <v>#DIV/0!</v>
      </c>
      <c r="HQ99" s="113"/>
      <c r="HR99" s="4"/>
      <c r="HS99" s="69">
        <f t="shared" ref="HS99" si="3838">SUM(HS95:HS98)+HS92</f>
        <v>0</v>
      </c>
      <c r="HT99" s="69"/>
      <c r="HU99" s="70" t="e">
        <f t="shared" si="3641"/>
        <v>#DIV/0!</v>
      </c>
      <c r="HV99" s="113"/>
      <c r="HW99" s="4"/>
      <c r="HX99" s="69">
        <f t="shared" ref="HX99" si="3839">SUM(HX95:HX98)+HX92</f>
        <v>0</v>
      </c>
      <c r="HY99" s="69"/>
      <c r="HZ99" s="70" t="e">
        <f t="shared" si="3643"/>
        <v>#DIV/0!</v>
      </c>
      <c r="IA99" s="113"/>
      <c r="IB99" s="4"/>
      <c r="IC99" s="69">
        <f t="shared" ref="IC99" si="3840">SUM(IC95:IC98)+IC92</f>
        <v>0</v>
      </c>
      <c r="ID99" s="69"/>
      <c r="IE99" s="70" t="e">
        <f t="shared" si="3645"/>
        <v>#DIV/0!</v>
      </c>
      <c r="IF99" s="113"/>
      <c r="IG99" s="4"/>
      <c r="IH99" s="69">
        <f t="shared" ref="IH99" si="3841">SUM(IH95:IH98)+IH92</f>
        <v>0</v>
      </c>
      <c r="II99" s="69"/>
      <c r="IJ99" s="70" t="e">
        <f t="shared" si="3647"/>
        <v>#DIV/0!</v>
      </c>
      <c r="IK99" s="113"/>
      <c r="IL99" s="4"/>
      <c r="IM99" s="69">
        <f t="shared" ref="IM99" si="3842">SUM(IM95:IM98)+IM92</f>
        <v>0</v>
      </c>
      <c r="IN99" s="69"/>
      <c r="IO99" s="70" t="e">
        <f t="shared" si="3649"/>
        <v>#DIV/0!</v>
      </c>
      <c r="IP99" s="113"/>
      <c r="IQ99" s="4"/>
      <c r="IR99" s="69">
        <f t="shared" ref="IR99" si="3843">SUM(IR95:IR98)+IR92</f>
        <v>0</v>
      </c>
      <c r="IS99" s="69"/>
      <c r="IT99" s="70" t="e">
        <f t="shared" si="3651"/>
        <v>#DIV/0!</v>
      </c>
      <c r="IU99" s="113"/>
      <c r="IV99" s="4"/>
      <c r="IW99" s="69">
        <f t="shared" ref="IW99" si="3844">SUM(IW95:IW98)+IW92</f>
        <v>0</v>
      </c>
      <c r="IX99" s="69"/>
      <c r="IY99" s="70" t="e">
        <f t="shared" si="3653"/>
        <v>#DIV/0!</v>
      </c>
      <c r="IZ99" s="113"/>
      <c r="JA99" s="4"/>
      <c r="JB99" s="69">
        <f t="shared" ref="JB99" si="3845">SUM(JB95:JB98)+JB92</f>
        <v>0</v>
      </c>
      <c r="JC99" s="69"/>
      <c r="JD99" s="70" t="e">
        <f t="shared" si="3655"/>
        <v>#DIV/0!</v>
      </c>
      <c r="JE99" s="113"/>
      <c r="JF99" s="4"/>
      <c r="JG99" s="69">
        <f t="shared" ref="JG99" si="3846">SUM(JG95:JG98)+JG92</f>
        <v>0</v>
      </c>
      <c r="JH99" s="69"/>
      <c r="JI99" s="70" t="e">
        <f t="shared" si="3657"/>
        <v>#DIV/0!</v>
      </c>
      <c r="JJ99" s="113"/>
      <c r="JK99" s="4"/>
      <c r="JL99" s="69">
        <f t="shared" ref="JL99" si="3847">SUM(JL95:JL98)+JL92</f>
        <v>0</v>
      </c>
      <c r="JM99" s="69"/>
      <c r="JN99" s="70" t="e">
        <f t="shared" si="3659"/>
        <v>#DIV/0!</v>
      </c>
      <c r="JO99" s="113"/>
      <c r="JP99" s="4"/>
      <c r="JQ99" s="69">
        <f t="shared" ref="JQ99" si="3848">SUM(JQ95:JQ98)+JQ92</f>
        <v>0</v>
      </c>
      <c r="JR99" s="69"/>
      <c r="JS99" s="70" t="e">
        <f t="shared" si="3661"/>
        <v>#DIV/0!</v>
      </c>
      <c r="JT99" s="113"/>
      <c r="JU99" s="4"/>
      <c r="JV99" s="69">
        <f t="shared" ref="JV99" si="3849">SUM(JV95:JV98)+JV92</f>
        <v>0</v>
      </c>
      <c r="JW99" s="69"/>
      <c r="JX99" s="70" t="e">
        <f t="shared" si="3663"/>
        <v>#DIV/0!</v>
      </c>
      <c r="JY99" s="113"/>
      <c r="JZ99" s="4"/>
      <c r="KA99" s="69">
        <f t="shared" ref="KA99" si="3850">SUM(KA95:KA98)+KA92</f>
        <v>0</v>
      </c>
      <c r="KB99" s="69"/>
      <c r="KC99" s="70" t="e">
        <f t="shared" si="3665"/>
        <v>#DIV/0!</v>
      </c>
      <c r="KD99" s="113"/>
      <c r="KE99" s="4"/>
      <c r="KF99" s="69">
        <f t="shared" ref="KF99" si="3851">SUM(KF95:KF98)+KF92</f>
        <v>0</v>
      </c>
      <c r="KG99" s="69"/>
      <c r="KH99" s="70" t="e">
        <f t="shared" si="3667"/>
        <v>#DIV/0!</v>
      </c>
      <c r="KI99" s="113"/>
      <c r="KJ99" s="4"/>
      <c r="KK99" s="69">
        <f t="shared" ref="KK99" si="3852">SUM(KK95:KK98)+KK92</f>
        <v>0</v>
      </c>
      <c r="KL99" s="69"/>
      <c r="KM99" s="70" t="e">
        <f t="shared" si="3669"/>
        <v>#DIV/0!</v>
      </c>
      <c r="KN99" s="113"/>
      <c r="KO99" s="4"/>
      <c r="KP99" s="69">
        <f t="shared" ref="KP99" si="3853">SUM(KP95:KP98)+KP92</f>
        <v>0</v>
      </c>
      <c r="KQ99" s="69"/>
      <c r="KR99" s="70" t="e">
        <f t="shared" si="3671"/>
        <v>#DIV/0!</v>
      </c>
      <c r="KS99" s="113"/>
      <c r="KT99" s="4"/>
      <c r="KU99" s="69">
        <f t="shared" ref="KU99" si="3854">SUM(KU95:KU98)+KU92</f>
        <v>0</v>
      </c>
      <c r="KV99" s="69"/>
      <c r="KW99" s="70" t="e">
        <f t="shared" si="3673"/>
        <v>#DIV/0!</v>
      </c>
      <c r="KX99" s="113"/>
      <c r="KY99" s="4"/>
      <c r="KZ99" s="69">
        <f t="shared" ref="KZ99" si="3855">SUM(KZ95:KZ98)+KZ92</f>
        <v>0</v>
      </c>
      <c r="LA99" s="69"/>
      <c r="LB99" s="70" t="e">
        <f t="shared" si="3675"/>
        <v>#DIV/0!</v>
      </c>
      <c r="LC99" s="113"/>
      <c r="LD99" s="4"/>
      <c r="LE99" s="69">
        <f t="shared" ref="LE99" si="3856">SUM(LE95:LE98)+LE92</f>
        <v>0</v>
      </c>
      <c r="LF99" s="69"/>
      <c r="LG99" s="70" t="e">
        <f t="shared" si="3677"/>
        <v>#DIV/0!</v>
      </c>
      <c r="LH99" s="113"/>
      <c r="LI99" s="4"/>
      <c r="LJ99" s="69">
        <f t="shared" ref="LJ99" si="3857">SUM(LJ95:LJ98)+LJ92</f>
        <v>0</v>
      </c>
      <c r="LK99" s="69"/>
      <c r="LL99" s="70" t="e">
        <f t="shared" si="3679"/>
        <v>#DIV/0!</v>
      </c>
      <c r="LM99" s="113"/>
      <c r="LN99" s="4"/>
      <c r="LO99" s="69">
        <f t="shared" ref="LO99" si="3858">SUM(LO95:LO98)+LO92</f>
        <v>0</v>
      </c>
      <c r="LP99" s="69"/>
      <c r="LQ99" s="70" t="e">
        <f t="shared" si="3681"/>
        <v>#DIV/0!</v>
      </c>
      <c r="LR99" s="113"/>
      <c r="LS99" s="4"/>
      <c r="LT99" s="69">
        <f t="shared" ref="LT99" si="3859">SUM(LT95:LT98)+LT92</f>
        <v>0</v>
      </c>
      <c r="LU99" s="69"/>
      <c r="LV99" s="70" t="e">
        <f t="shared" si="3683"/>
        <v>#DIV/0!</v>
      </c>
      <c r="LW99" s="113"/>
      <c r="LX99" s="4"/>
      <c r="LY99" s="69">
        <f t="shared" ref="LY99" si="3860">SUM(LY95:LY98)+LY92</f>
        <v>0</v>
      </c>
      <c r="LZ99" s="69"/>
      <c r="MA99" s="70" t="e">
        <f t="shared" si="3685"/>
        <v>#DIV/0!</v>
      </c>
      <c r="MB99" s="113"/>
      <c r="MC99" s="4"/>
      <c r="MD99" s="69">
        <f t="shared" ref="MD99" si="3861">SUM(MD95:MD98)+MD92</f>
        <v>0</v>
      </c>
      <c r="ME99" s="69"/>
      <c r="MF99" s="70" t="e">
        <f t="shared" si="3687"/>
        <v>#DIV/0!</v>
      </c>
      <c r="MG99" s="113"/>
      <c r="MH99" s="4"/>
      <c r="MI99" s="69">
        <f t="shared" ref="MI99" si="3862">SUM(MI95:MI98)+MI92</f>
        <v>0</v>
      </c>
      <c r="MJ99" s="69"/>
      <c r="MK99" s="70" t="e">
        <f t="shared" si="3689"/>
        <v>#DIV/0!</v>
      </c>
      <c r="ML99" s="113"/>
      <c r="MM99" s="4"/>
      <c r="MN99" s="69">
        <f t="shared" ref="MN99" si="3863">SUM(MN95:MN98)+MN92</f>
        <v>0</v>
      </c>
      <c r="MO99" s="69"/>
      <c r="MP99" s="70" t="e">
        <f t="shared" si="3691"/>
        <v>#DIV/0!</v>
      </c>
      <c r="MQ99" s="113"/>
      <c r="MR99" s="4"/>
      <c r="MS99" s="69">
        <f t="shared" ref="MS99" si="3864">SUM(MS95:MS98)+MS92</f>
        <v>0</v>
      </c>
      <c r="MT99" s="69"/>
      <c r="MU99" s="70" t="e">
        <f t="shared" si="3693"/>
        <v>#DIV/0!</v>
      </c>
      <c r="MV99" s="113"/>
      <c r="MW99" s="4"/>
      <c r="MX99" s="69">
        <f t="shared" ref="MX99" si="3865">SUM(MX95:MX98)+MX92</f>
        <v>0</v>
      </c>
      <c r="MY99" s="69"/>
      <c r="MZ99" s="70" t="e">
        <f t="shared" si="3695"/>
        <v>#DIV/0!</v>
      </c>
      <c r="NA99" s="113"/>
      <c r="NB99" s="4"/>
      <c r="NC99" s="69">
        <f t="shared" ref="NC99" si="3866">SUM(NC95:NC98)+NC92</f>
        <v>0</v>
      </c>
      <c r="ND99" s="69"/>
      <c r="NE99" s="70" t="e">
        <f t="shared" si="3697"/>
        <v>#DIV/0!</v>
      </c>
      <c r="NF99" s="113"/>
      <c r="NG99" s="4"/>
      <c r="NH99" s="69">
        <f t="shared" ref="NH99" si="3867">SUM(NH95:NH98)+NH92</f>
        <v>0</v>
      </c>
      <c r="NI99" s="69"/>
      <c r="NJ99" s="70" t="e">
        <f t="shared" si="3699"/>
        <v>#DIV/0!</v>
      </c>
      <c r="NK99" s="113"/>
      <c r="NL99" s="4"/>
      <c r="NM99" s="69">
        <f t="shared" ref="NM99" si="3868">SUM(NM95:NM98)+NM92</f>
        <v>0</v>
      </c>
      <c r="NN99" s="69"/>
      <c r="NO99" s="70" t="e">
        <f t="shared" si="3701"/>
        <v>#DIV/0!</v>
      </c>
      <c r="NP99" s="113"/>
      <c r="NQ99" s="4"/>
      <c r="NR99" s="69">
        <f t="shared" ref="NR99" si="3869">SUM(NR95:NR98)+NR92</f>
        <v>0</v>
      </c>
      <c r="NS99" s="69"/>
      <c r="NT99" s="70" t="e">
        <f t="shared" si="3703"/>
        <v>#DIV/0!</v>
      </c>
      <c r="NU99" s="113"/>
      <c r="NV99" s="4"/>
      <c r="NW99" s="69">
        <f t="shared" ref="NW99" si="3870">SUM(NW95:NW98)+NW92</f>
        <v>0</v>
      </c>
      <c r="NX99" s="69"/>
      <c r="NY99" s="70" t="e">
        <f t="shared" si="3705"/>
        <v>#DIV/0!</v>
      </c>
      <c r="NZ99" s="113"/>
      <c r="OA99" s="4"/>
      <c r="OB99" s="69">
        <f t="shared" ref="OB99" si="3871">SUM(OB95:OB98)+OB92</f>
        <v>0</v>
      </c>
      <c r="OC99" s="69"/>
      <c r="OD99" s="70" t="e">
        <f t="shared" si="3707"/>
        <v>#DIV/0!</v>
      </c>
      <c r="OE99" s="113"/>
      <c r="OF99" s="4"/>
      <c r="OG99" s="69">
        <f t="shared" ref="OG99" si="3872">SUM(OG95:OG98)+OG92</f>
        <v>0</v>
      </c>
      <c r="OH99" s="69"/>
      <c r="OI99" s="70" t="e">
        <f t="shared" si="3709"/>
        <v>#DIV/0!</v>
      </c>
      <c r="OJ99" s="113"/>
      <c r="OK99" s="4"/>
      <c r="OL99" s="69">
        <f t="shared" ref="OL99" si="3873">SUM(OL95:OL98)+OL92</f>
        <v>0</v>
      </c>
      <c r="OM99" s="69"/>
      <c r="ON99" s="70" t="e">
        <f t="shared" si="3711"/>
        <v>#DIV/0!</v>
      </c>
      <c r="OO99" s="113"/>
      <c r="OP99" s="4"/>
      <c r="OQ99" s="69">
        <f t="shared" ref="OQ99" si="3874">SUM(OQ95:OQ98)+OQ92</f>
        <v>0</v>
      </c>
      <c r="OR99" s="69"/>
      <c r="OS99" s="70" t="e">
        <f t="shared" si="3713"/>
        <v>#DIV/0!</v>
      </c>
      <c r="OT99" s="113"/>
      <c r="OU99" s="4"/>
      <c r="OV99" s="69">
        <f t="shared" ref="OV99" si="3875">SUM(OV95:OV98)+OV92</f>
        <v>0</v>
      </c>
      <c r="OW99" s="69"/>
      <c r="OX99" s="70" t="e">
        <f t="shared" si="3715"/>
        <v>#DIV/0!</v>
      </c>
      <c r="OY99" s="113"/>
      <c r="OZ99" s="4"/>
      <c r="PA99" s="69">
        <f t="shared" ref="PA99" si="3876">SUM(PA95:PA98)+PA92</f>
        <v>0</v>
      </c>
      <c r="PB99" s="69"/>
      <c r="PC99" s="70" t="e">
        <f t="shared" si="3717"/>
        <v>#DIV/0!</v>
      </c>
      <c r="PD99" s="113"/>
      <c r="PE99" s="4"/>
      <c r="PF99" s="69">
        <f t="shared" ref="PF99" si="3877">SUM(PF95:PF98)+PF92</f>
        <v>0</v>
      </c>
      <c r="PG99" s="69"/>
      <c r="PH99" s="70" t="e">
        <f t="shared" si="3719"/>
        <v>#DIV/0!</v>
      </c>
      <c r="PI99" s="113"/>
      <c r="PJ99" s="4"/>
      <c r="PK99" s="69">
        <f t="shared" ref="PK99" si="3878">SUM(PK95:PK98)+PK92</f>
        <v>0</v>
      </c>
      <c r="PL99" s="69"/>
      <c r="PM99" s="70" t="e">
        <f t="shared" si="3721"/>
        <v>#DIV/0!</v>
      </c>
      <c r="PN99" s="113"/>
      <c r="PO99" s="4"/>
      <c r="PP99" s="69">
        <f t="shared" ref="PP99" si="3879">SUM(PP95:PP98)+PP92</f>
        <v>0</v>
      </c>
      <c r="PQ99" s="69"/>
      <c r="PR99" s="70" t="e">
        <f t="shared" si="3723"/>
        <v>#DIV/0!</v>
      </c>
      <c r="PS99" s="113"/>
      <c r="PT99" s="4"/>
      <c r="PU99" s="69">
        <f t="shared" ref="PU99" si="3880">SUM(PU95:PU98)+PU92</f>
        <v>0</v>
      </c>
      <c r="PV99" s="69"/>
      <c r="PW99" s="70" t="e">
        <f t="shared" si="3725"/>
        <v>#DIV/0!</v>
      </c>
      <c r="PX99" s="113"/>
      <c r="PY99" s="4"/>
      <c r="PZ99" s="69">
        <f t="shared" ref="PZ99" si="3881">SUM(PZ95:PZ98)+PZ92</f>
        <v>0</v>
      </c>
      <c r="QA99" s="69"/>
      <c r="QB99" s="70" t="e">
        <f t="shared" si="3727"/>
        <v>#DIV/0!</v>
      </c>
      <c r="QC99" s="113"/>
      <c r="QD99" s="4"/>
      <c r="QE99" s="69">
        <f t="shared" ref="QE99" si="3882">SUM(QE95:QE98)+QE92</f>
        <v>0</v>
      </c>
      <c r="QF99" s="69"/>
      <c r="QG99" s="70" t="e">
        <f t="shared" si="3729"/>
        <v>#DIV/0!</v>
      </c>
      <c r="QH99" s="113"/>
      <c r="QI99" s="4"/>
      <c r="QJ99" s="69">
        <f t="shared" ref="QJ99" si="3883">SUM(QJ95:QJ98)+QJ92</f>
        <v>0</v>
      </c>
      <c r="QK99" s="69"/>
      <c r="QL99" s="70" t="e">
        <f t="shared" si="3731"/>
        <v>#DIV/0!</v>
      </c>
      <c r="QM99" s="113"/>
      <c r="QN99" s="4"/>
      <c r="QO99" s="69">
        <f t="shared" ref="QO99" si="3884">SUM(QO95:QO98)+QO92</f>
        <v>0</v>
      </c>
      <c r="QP99" s="69"/>
      <c r="QQ99" s="70" t="e">
        <f t="shared" si="3733"/>
        <v>#DIV/0!</v>
      </c>
      <c r="QR99" s="113"/>
      <c r="QS99" s="4"/>
      <c r="QT99" s="69">
        <f t="shared" ref="QT99" si="3885">SUM(QT95:QT98)+QT92</f>
        <v>0</v>
      </c>
      <c r="QU99" s="69"/>
      <c r="QV99" s="70" t="e">
        <f t="shared" si="3735"/>
        <v>#DIV/0!</v>
      </c>
      <c r="QW99" s="113"/>
      <c r="QX99" s="4"/>
      <c r="QY99" s="69">
        <f t="shared" ref="QY99" si="3886">SUM(QY95:QY98)+QY92</f>
        <v>0</v>
      </c>
      <c r="QZ99" s="69"/>
      <c r="RA99" s="70" t="e">
        <f t="shared" si="3737"/>
        <v>#DIV/0!</v>
      </c>
      <c r="RB99" s="113"/>
      <c r="RC99" s="4"/>
      <c r="RD99" s="69">
        <f t="shared" ref="RD99" si="3887">SUM(RD95:RD98)+RD92</f>
        <v>0</v>
      </c>
      <c r="RE99" s="69"/>
      <c r="RF99" s="70" t="e">
        <f t="shared" si="3739"/>
        <v>#DIV/0!</v>
      </c>
      <c r="RG99" s="113"/>
      <c r="RH99" s="4"/>
      <c r="RI99" s="69">
        <f t="shared" ref="RI99" si="3888">SUM(RI95:RI98)+RI92</f>
        <v>0</v>
      </c>
      <c r="RJ99" s="69"/>
      <c r="RK99" s="70" t="e">
        <f t="shared" si="3741"/>
        <v>#DIV/0!</v>
      </c>
      <c r="RL99" s="113"/>
      <c r="RM99" s="4"/>
      <c r="RN99" s="69">
        <f t="shared" ref="RN99" si="3889">SUM(RN95:RN98)+RN92</f>
        <v>0</v>
      </c>
      <c r="RO99" s="69"/>
      <c r="RP99" s="70" t="e">
        <f t="shared" si="3743"/>
        <v>#DIV/0!</v>
      </c>
      <c r="RQ99" s="113"/>
      <c r="RR99" s="4"/>
      <c r="RS99" s="69">
        <f t="shared" ref="RS99" si="3890">SUM(RS95:RS98)+RS92</f>
        <v>0</v>
      </c>
      <c r="RT99" s="69"/>
      <c r="RU99" s="70" t="e">
        <f t="shared" si="3745"/>
        <v>#DIV/0!</v>
      </c>
      <c r="RV99" s="113"/>
      <c r="RW99" s="4"/>
      <c r="RX99" s="69">
        <f t="shared" ref="RX99" si="3891">SUM(RX95:RX98)+RX92</f>
        <v>0</v>
      </c>
      <c r="RY99" s="69"/>
      <c r="RZ99" s="70" t="e">
        <f t="shared" si="3747"/>
        <v>#DIV/0!</v>
      </c>
      <c r="SA99" s="113"/>
      <c r="SB99" s="4"/>
      <c r="SC99" s="69">
        <f t="shared" ref="SC99" si="3892">SUM(SC95:SC98)+SC92</f>
        <v>0</v>
      </c>
      <c r="SD99" s="69"/>
      <c r="SE99" s="70" t="e">
        <f t="shared" si="3749"/>
        <v>#DIV/0!</v>
      </c>
      <c r="SF99" s="113"/>
      <c r="SG99" s="4"/>
      <c r="SH99" s="69">
        <f t="shared" ref="SH99" si="3893">SUM(SH95:SH98)+SH92</f>
        <v>0</v>
      </c>
      <c r="SI99" s="69"/>
      <c r="SJ99" s="70" t="e">
        <f t="shared" si="3751"/>
        <v>#DIV/0!</v>
      </c>
      <c r="SK99" s="113"/>
      <c r="SL99" s="4"/>
      <c r="SM99" s="69">
        <f t="shared" ref="SM99" si="3894">SUM(SM95:SM98)+SM92</f>
        <v>0</v>
      </c>
      <c r="SN99" s="69"/>
      <c r="SO99" s="70" t="e">
        <f t="shared" si="3753"/>
        <v>#DIV/0!</v>
      </c>
      <c r="SP99" s="113"/>
      <c r="SQ99" s="4"/>
      <c r="SR99" s="69">
        <f t="shared" ref="SR99" si="3895">SUM(SR95:SR98)+SR92</f>
        <v>0</v>
      </c>
      <c r="SS99" s="69"/>
      <c r="ST99" s="70" t="e">
        <f t="shared" si="3755"/>
        <v>#DIV/0!</v>
      </c>
      <c r="SU99" s="55"/>
      <c r="SV99" s="126"/>
      <c r="SW99" s="127"/>
      <c r="SX99" s="122">
        <f>SUM(SX95:SX98)+SX92</f>
        <v>8.7142857142857153</v>
      </c>
      <c r="SY99" s="122"/>
      <c r="SZ99" s="70">
        <f t="shared" si="3758"/>
        <v>10.457142857142857</v>
      </c>
      <c r="TA99" s="55"/>
      <c r="TB99" s="126"/>
      <c r="TC99" s="127"/>
      <c r="TD99" s="122">
        <f>SUM(TD95:TD98)+TD92</f>
        <v>9.75</v>
      </c>
      <c r="TE99" s="122"/>
      <c r="TF99" s="70">
        <f t="shared" si="3761"/>
        <v>9.75</v>
      </c>
      <c r="TG99" s="55"/>
      <c r="TH99" s="126"/>
      <c r="TI99" s="127"/>
      <c r="TJ99" s="122" t="e">
        <f>SUM(TJ95:TJ98)+TJ92</f>
        <v>#DIV/0!</v>
      </c>
      <c r="TK99" s="122"/>
      <c r="TL99" s="70" t="e">
        <f t="shared" si="3764"/>
        <v>#DIV/0!</v>
      </c>
      <c r="TM99" s="55"/>
      <c r="TN99" s="126"/>
      <c r="TO99" s="127"/>
      <c r="TP99" s="122">
        <f>SUM(TP95:TP98)+TP92</f>
        <v>10</v>
      </c>
      <c r="TQ99" s="122"/>
      <c r="TR99" s="70">
        <f t="shared" si="3767"/>
        <v>10.5</v>
      </c>
      <c r="TS99" s="55"/>
      <c r="TT99" s="126"/>
      <c r="TU99" s="127"/>
      <c r="TV99" s="122" t="e">
        <f>SUM(TV95:TV98)+TV92</f>
        <v>#DIV/0!</v>
      </c>
      <c r="TW99" s="122"/>
      <c r="TX99" s="70" t="e">
        <f t="shared" si="3770"/>
        <v>#DIV/0!</v>
      </c>
      <c r="TY99" s="55"/>
      <c r="TZ99" s="126"/>
      <c r="UA99" s="127"/>
      <c r="UB99" s="122">
        <f>SUM(UB95:UB98)+UB92</f>
        <v>9.6581113801452787</v>
      </c>
      <c r="UC99" s="122"/>
      <c r="UD99" s="70">
        <f t="shared" si="3773"/>
        <v>9.4971428571428582</v>
      </c>
      <c r="UE99" s="55"/>
      <c r="UF99" s="126"/>
      <c r="UG99" s="127"/>
      <c r="UH99" s="122">
        <f>SUM(UH95:UH98)+UH92</f>
        <v>10.9375</v>
      </c>
      <c r="UI99" s="122"/>
      <c r="UJ99" s="70">
        <f t="shared" si="3776"/>
        <v>13.125</v>
      </c>
      <c r="UK99" s="55"/>
      <c r="UL99" s="126"/>
      <c r="UM99" s="127"/>
      <c r="UN99" s="122" t="e">
        <f>SUM(UN95:UN98)+UN92</f>
        <v>#DIV/0!</v>
      </c>
      <c r="UO99" s="122"/>
      <c r="UP99" s="70" t="e">
        <f t="shared" si="3779"/>
        <v>#DIV/0!</v>
      </c>
      <c r="UQ99" s="55"/>
      <c r="UR99" s="126"/>
      <c r="US99" s="127"/>
      <c r="UT99" s="122" t="e">
        <f>SUM(UT95:UT98)+UT92</f>
        <v>#DIV/0!</v>
      </c>
      <c r="UU99" s="122"/>
      <c r="UV99" s="70" t="e">
        <f t="shared" si="3782"/>
        <v>#DIV/0!</v>
      </c>
      <c r="UW99" s="55"/>
      <c r="UX99" s="126"/>
      <c r="UY99" s="127"/>
      <c r="UZ99" s="122">
        <f>SUM(UZ95:UZ98)+UZ92</f>
        <v>9.6797405189620758</v>
      </c>
      <c r="VA99" s="122"/>
      <c r="VB99" s="70">
        <f t="shared" si="3785"/>
        <v>9.6990999999999996</v>
      </c>
      <c r="VC99" s="55"/>
      <c r="VD99" s="126"/>
      <c r="VE99" s="127"/>
      <c r="VF99" s="122" t="e">
        <f>SUM(VF95:VF98)+VF92</f>
        <v>#DIV/0!</v>
      </c>
      <c r="VG99" s="122"/>
      <c r="VH99" s="70" t="e">
        <f t="shared" si="3788"/>
        <v>#DIV/0!</v>
      </c>
      <c r="VI99" s="55"/>
      <c r="VJ99" s="126"/>
      <c r="VK99" s="127"/>
      <c r="VL99" s="122" t="e">
        <f>SUM(VL95:VL98)+VL92</f>
        <v>#DIV/0!</v>
      </c>
      <c r="VM99" s="122"/>
      <c r="VN99" s="70" t="e">
        <f t="shared" si="3791"/>
        <v>#DIV/0!</v>
      </c>
      <c r="VO99" s="55"/>
    </row>
    <row r="100" spans="3:587" s="1" customFormat="1" x14ac:dyDescent="0.2">
      <c r="C100" s="98"/>
      <c r="D100" s="22"/>
      <c r="E100" s="18"/>
      <c r="F100" s="23"/>
      <c r="G100" s="55"/>
      <c r="H100" s="126"/>
      <c r="I100" s="127"/>
      <c r="J100" s="122"/>
      <c r="K100" s="122"/>
      <c r="L100" s="70"/>
      <c r="M100" s="55"/>
      <c r="N100" s="126"/>
      <c r="O100" s="127"/>
      <c r="P100" s="122"/>
      <c r="Q100" s="122"/>
      <c r="R100" s="70"/>
      <c r="S100" s="55"/>
      <c r="T100" s="113"/>
      <c r="U100" s="4"/>
      <c r="V100" s="69"/>
      <c r="W100" s="69"/>
      <c r="X100" s="70"/>
      <c r="Y100" s="113"/>
      <c r="Z100" s="4"/>
      <c r="AA100" s="69"/>
      <c r="AB100" s="69"/>
      <c r="AC100" s="70"/>
      <c r="AD100" s="113"/>
      <c r="AE100" s="4"/>
      <c r="AF100" s="69"/>
      <c r="AG100" s="69"/>
      <c r="AH100" s="70"/>
      <c r="AI100" s="113"/>
      <c r="AJ100" s="4"/>
      <c r="AK100" s="69"/>
      <c r="AL100" s="69"/>
      <c r="AM100" s="70"/>
      <c r="AN100" s="113"/>
      <c r="AO100" s="4"/>
      <c r="AP100" s="69"/>
      <c r="AQ100" s="69"/>
      <c r="AR100" s="70"/>
      <c r="AS100" s="113"/>
      <c r="AT100" s="4"/>
      <c r="AU100" s="69"/>
      <c r="AV100" s="69"/>
      <c r="AW100" s="70"/>
      <c r="AX100" s="113"/>
      <c r="AY100" s="4"/>
      <c r="AZ100" s="69"/>
      <c r="BA100" s="69"/>
      <c r="BB100" s="70"/>
      <c r="BC100" s="113"/>
      <c r="BD100" s="4"/>
      <c r="BE100" s="69"/>
      <c r="BF100" s="69"/>
      <c r="BG100" s="70"/>
      <c r="BH100" s="113"/>
      <c r="BI100" s="4"/>
      <c r="BJ100" s="69"/>
      <c r="BK100" s="69"/>
      <c r="BL100" s="70"/>
      <c r="BM100" s="113"/>
      <c r="BN100" s="4"/>
      <c r="BO100" s="69"/>
      <c r="BP100" s="69"/>
      <c r="BQ100" s="70"/>
      <c r="BR100" s="113"/>
      <c r="BS100" s="4"/>
      <c r="BT100" s="69"/>
      <c r="BU100" s="69"/>
      <c r="BV100" s="70"/>
      <c r="BW100" s="113"/>
      <c r="BX100" s="4"/>
      <c r="BY100" s="69"/>
      <c r="BZ100" s="69"/>
      <c r="CA100" s="70"/>
      <c r="CB100" s="113"/>
      <c r="CC100" s="4"/>
      <c r="CD100" s="69"/>
      <c r="CE100" s="69"/>
      <c r="CF100" s="70"/>
      <c r="CG100" s="113"/>
      <c r="CH100" s="4"/>
      <c r="CI100" s="69"/>
      <c r="CJ100" s="69"/>
      <c r="CK100" s="70"/>
      <c r="CL100" s="113"/>
      <c r="CM100" s="4"/>
      <c r="CN100" s="69"/>
      <c r="CO100" s="69"/>
      <c r="CP100" s="70"/>
      <c r="CQ100" s="113"/>
      <c r="CR100" s="4"/>
      <c r="CS100" s="69"/>
      <c r="CT100" s="69"/>
      <c r="CU100" s="70"/>
      <c r="CV100" s="113"/>
      <c r="CW100" s="4"/>
      <c r="CX100" s="69"/>
      <c r="CY100" s="69"/>
      <c r="CZ100" s="70"/>
      <c r="DA100" s="113"/>
      <c r="DB100" s="4"/>
      <c r="DC100" s="69"/>
      <c r="DD100" s="69"/>
      <c r="DE100" s="70"/>
      <c r="DF100" s="113"/>
      <c r="DG100" s="4"/>
      <c r="DH100" s="69"/>
      <c r="DI100" s="69"/>
      <c r="DJ100" s="70"/>
      <c r="DK100" s="113"/>
      <c r="DL100" s="4"/>
      <c r="DM100" s="69"/>
      <c r="DN100" s="69"/>
      <c r="DO100" s="70"/>
      <c r="DP100" s="113"/>
      <c r="DQ100" s="4"/>
      <c r="DR100" s="69"/>
      <c r="DS100" s="69"/>
      <c r="DT100" s="70"/>
      <c r="DU100" s="113"/>
      <c r="DV100" s="4"/>
      <c r="DW100" s="69"/>
      <c r="DX100" s="69"/>
      <c r="DY100" s="70"/>
      <c r="DZ100" s="113"/>
      <c r="EA100" s="4"/>
      <c r="EB100" s="69"/>
      <c r="EC100" s="69"/>
      <c r="ED100" s="70"/>
      <c r="EE100" s="113"/>
      <c r="EF100" s="4"/>
      <c r="EG100" s="69"/>
      <c r="EH100" s="69"/>
      <c r="EI100" s="70"/>
      <c r="EJ100" s="113"/>
      <c r="EK100" s="4"/>
      <c r="EL100" s="69"/>
      <c r="EM100" s="69"/>
      <c r="EN100" s="70"/>
      <c r="EO100" s="113"/>
      <c r="EP100" s="4"/>
      <c r="EQ100" s="69"/>
      <c r="ER100" s="69"/>
      <c r="ES100" s="70"/>
      <c r="ET100" s="113"/>
      <c r="EU100" s="4"/>
      <c r="EV100" s="69"/>
      <c r="EW100" s="69"/>
      <c r="EX100" s="70"/>
      <c r="EY100" s="113"/>
      <c r="EZ100" s="4"/>
      <c r="FA100" s="69"/>
      <c r="FB100" s="69"/>
      <c r="FC100" s="70"/>
      <c r="FD100" s="113"/>
      <c r="FE100" s="4"/>
      <c r="FF100" s="69"/>
      <c r="FG100" s="69"/>
      <c r="FH100" s="70"/>
      <c r="FI100" s="113"/>
      <c r="FJ100" s="4"/>
      <c r="FK100" s="69"/>
      <c r="FL100" s="69"/>
      <c r="FM100" s="70"/>
      <c r="FN100" s="113"/>
      <c r="FO100" s="4"/>
      <c r="FP100" s="69"/>
      <c r="FQ100" s="69"/>
      <c r="FR100" s="70"/>
      <c r="FS100" s="113"/>
      <c r="FT100" s="4"/>
      <c r="FU100" s="69"/>
      <c r="FV100" s="69"/>
      <c r="FW100" s="70"/>
      <c r="FX100" s="113"/>
      <c r="FY100" s="4"/>
      <c r="FZ100" s="69"/>
      <c r="GA100" s="69"/>
      <c r="GB100" s="70"/>
      <c r="GC100" s="113"/>
      <c r="GD100" s="4"/>
      <c r="GE100" s="69"/>
      <c r="GF100" s="69"/>
      <c r="GG100" s="70"/>
      <c r="GH100" s="113"/>
      <c r="GI100" s="4"/>
      <c r="GJ100" s="69"/>
      <c r="GK100" s="69"/>
      <c r="GL100" s="70"/>
      <c r="GM100" s="113"/>
      <c r="GN100" s="4"/>
      <c r="GO100" s="69"/>
      <c r="GP100" s="69"/>
      <c r="GQ100" s="70"/>
      <c r="GR100" s="113"/>
      <c r="GS100" s="4"/>
      <c r="GT100" s="69"/>
      <c r="GU100" s="69"/>
      <c r="GV100" s="70"/>
      <c r="GW100" s="113"/>
      <c r="GX100" s="4"/>
      <c r="GY100" s="69"/>
      <c r="GZ100" s="69"/>
      <c r="HA100" s="70"/>
      <c r="HB100" s="113"/>
      <c r="HC100" s="4"/>
      <c r="HD100" s="69"/>
      <c r="HE100" s="69"/>
      <c r="HF100" s="70"/>
      <c r="HG100" s="113"/>
      <c r="HH100" s="4"/>
      <c r="HI100" s="69"/>
      <c r="HJ100" s="69"/>
      <c r="HK100" s="70"/>
      <c r="HL100" s="113"/>
      <c r="HM100" s="4"/>
      <c r="HN100" s="69"/>
      <c r="HO100" s="69"/>
      <c r="HP100" s="70"/>
      <c r="HQ100" s="113"/>
      <c r="HR100" s="4"/>
      <c r="HS100" s="69"/>
      <c r="HT100" s="69"/>
      <c r="HU100" s="70"/>
      <c r="HV100" s="113"/>
      <c r="HW100" s="4"/>
      <c r="HX100" s="69"/>
      <c r="HY100" s="69"/>
      <c r="HZ100" s="70"/>
      <c r="IA100" s="113"/>
      <c r="IB100" s="4"/>
      <c r="IC100" s="69"/>
      <c r="ID100" s="69"/>
      <c r="IE100" s="70"/>
      <c r="IF100" s="113"/>
      <c r="IG100" s="4"/>
      <c r="IH100" s="69"/>
      <c r="II100" s="69"/>
      <c r="IJ100" s="70"/>
      <c r="IK100" s="113"/>
      <c r="IL100" s="4"/>
      <c r="IM100" s="69"/>
      <c r="IN100" s="69"/>
      <c r="IO100" s="70"/>
      <c r="IP100" s="113"/>
      <c r="IQ100" s="4"/>
      <c r="IR100" s="69"/>
      <c r="IS100" s="69"/>
      <c r="IT100" s="70"/>
      <c r="IU100" s="113"/>
      <c r="IV100" s="4"/>
      <c r="IW100" s="69"/>
      <c r="IX100" s="69"/>
      <c r="IY100" s="70"/>
      <c r="IZ100" s="113"/>
      <c r="JA100" s="4"/>
      <c r="JB100" s="69"/>
      <c r="JC100" s="69"/>
      <c r="JD100" s="70"/>
      <c r="JE100" s="113"/>
      <c r="JF100" s="4"/>
      <c r="JG100" s="69"/>
      <c r="JH100" s="69"/>
      <c r="JI100" s="70"/>
      <c r="JJ100" s="113"/>
      <c r="JK100" s="4"/>
      <c r="JL100" s="69"/>
      <c r="JM100" s="69"/>
      <c r="JN100" s="70"/>
      <c r="JO100" s="113"/>
      <c r="JP100" s="4"/>
      <c r="JQ100" s="69"/>
      <c r="JR100" s="69"/>
      <c r="JS100" s="70"/>
      <c r="JT100" s="113"/>
      <c r="JU100" s="4"/>
      <c r="JV100" s="69"/>
      <c r="JW100" s="69"/>
      <c r="JX100" s="70"/>
      <c r="JY100" s="113"/>
      <c r="JZ100" s="4"/>
      <c r="KA100" s="69"/>
      <c r="KB100" s="69"/>
      <c r="KC100" s="70"/>
      <c r="KD100" s="113"/>
      <c r="KE100" s="4"/>
      <c r="KF100" s="69"/>
      <c r="KG100" s="69"/>
      <c r="KH100" s="70"/>
      <c r="KI100" s="113"/>
      <c r="KJ100" s="4"/>
      <c r="KK100" s="69"/>
      <c r="KL100" s="69"/>
      <c r="KM100" s="70"/>
      <c r="KN100" s="113"/>
      <c r="KO100" s="4"/>
      <c r="KP100" s="69"/>
      <c r="KQ100" s="69"/>
      <c r="KR100" s="70"/>
      <c r="KS100" s="113"/>
      <c r="KT100" s="4"/>
      <c r="KU100" s="69"/>
      <c r="KV100" s="69"/>
      <c r="KW100" s="70"/>
      <c r="KX100" s="113"/>
      <c r="KY100" s="4"/>
      <c r="KZ100" s="69"/>
      <c r="LA100" s="69"/>
      <c r="LB100" s="70"/>
      <c r="LC100" s="113"/>
      <c r="LD100" s="4"/>
      <c r="LE100" s="69"/>
      <c r="LF100" s="69"/>
      <c r="LG100" s="70"/>
      <c r="LH100" s="113"/>
      <c r="LI100" s="4"/>
      <c r="LJ100" s="69"/>
      <c r="LK100" s="69"/>
      <c r="LL100" s="70"/>
      <c r="LM100" s="113"/>
      <c r="LN100" s="4"/>
      <c r="LO100" s="69"/>
      <c r="LP100" s="69"/>
      <c r="LQ100" s="70"/>
      <c r="LR100" s="113"/>
      <c r="LS100" s="4"/>
      <c r="LT100" s="69"/>
      <c r="LU100" s="69"/>
      <c r="LV100" s="70"/>
      <c r="LW100" s="113"/>
      <c r="LX100" s="4"/>
      <c r="LY100" s="69"/>
      <c r="LZ100" s="69"/>
      <c r="MA100" s="70"/>
      <c r="MB100" s="113"/>
      <c r="MC100" s="4"/>
      <c r="MD100" s="69"/>
      <c r="ME100" s="69"/>
      <c r="MF100" s="70"/>
      <c r="MG100" s="113"/>
      <c r="MH100" s="4"/>
      <c r="MI100" s="69"/>
      <c r="MJ100" s="69"/>
      <c r="MK100" s="70"/>
      <c r="ML100" s="113"/>
      <c r="MM100" s="4"/>
      <c r="MN100" s="69"/>
      <c r="MO100" s="69"/>
      <c r="MP100" s="70"/>
      <c r="MQ100" s="113"/>
      <c r="MR100" s="4"/>
      <c r="MS100" s="69"/>
      <c r="MT100" s="69"/>
      <c r="MU100" s="70"/>
      <c r="MV100" s="113"/>
      <c r="MW100" s="4"/>
      <c r="MX100" s="69"/>
      <c r="MY100" s="69"/>
      <c r="MZ100" s="70"/>
      <c r="NA100" s="113"/>
      <c r="NB100" s="4"/>
      <c r="NC100" s="69"/>
      <c r="ND100" s="69"/>
      <c r="NE100" s="70"/>
      <c r="NF100" s="113"/>
      <c r="NG100" s="4"/>
      <c r="NH100" s="69"/>
      <c r="NI100" s="69"/>
      <c r="NJ100" s="70"/>
      <c r="NK100" s="113"/>
      <c r="NL100" s="4"/>
      <c r="NM100" s="69"/>
      <c r="NN100" s="69"/>
      <c r="NO100" s="70"/>
      <c r="NP100" s="113"/>
      <c r="NQ100" s="4"/>
      <c r="NR100" s="69"/>
      <c r="NS100" s="69"/>
      <c r="NT100" s="70"/>
      <c r="NU100" s="113"/>
      <c r="NV100" s="4"/>
      <c r="NW100" s="69"/>
      <c r="NX100" s="69"/>
      <c r="NY100" s="70"/>
      <c r="NZ100" s="113"/>
      <c r="OA100" s="4"/>
      <c r="OB100" s="69"/>
      <c r="OC100" s="69"/>
      <c r="OD100" s="70"/>
      <c r="OE100" s="113"/>
      <c r="OF100" s="4"/>
      <c r="OG100" s="69"/>
      <c r="OH100" s="69"/>
      <c r="OI100" s="70"/>
      <c r="OJ100" s="113"/>
      <c r="OK100" s="4"/>
      <c r="OL100" s="69"/>
      <c r="OM100" s="69"/>
      <c r="ON100" s="70"/>
      <c r="OO100" s="113"/>
      <c r="OP100" s="4"/>
      <c r="OQ100" s="69"/>
      <c r="OR100" s="69"/>
      <c r="OS100" s="70"/>
      <c r="OT100" s="113"/>
      <c r="OU100" s="4"/>
      <c r="OV100" s="69"/>
      <c r="OW100" s="69"/>
      <c r="OX100" s="70"/>
      <c r="OY100" s="113"/>
      <c r="OZ100" s="4"/>
      <c r="PA100" s="69"/>
      <c r="PB100" s="69"/>
      <c r="PC100" s="70"/>
      <c r="PD100" s="113"/>
      <c r="PE100" s="4"/>
      <c r="PF100" s="69"/>
      <c r="PG100" s="69"/>
      <c r="PH100" s="70"/>
      <c r="PI100" s="113"/>
      <c r="PJ100" s="4"/>
      <c r="PK100" s="69"/>
      <c r="PL100" s="69"/>
      <c r="PM100" s="70"/>
      <c r="PN100" s="113"/>
      <c r="PO100" s="4"/>
      <c r="PP100" s="69"/>
      <c r="PQ100" s="69"/>
      <c r="PR100" s="70"/>
      <c r="PS100" s="113"/>
      <c r="PT100" s="4"/>
      <c r="PU100" s="69"/>
      <c r="PV100" s="69"/>
      <c r="PW100" s="70"/>
      <c r="PX100" s="113"/>
      <c r="PY100" s="4"/>
      <c r="PZ100" s="69"/>
      <c r="QA100" s="69"/>
      <c r="QB100" s="70"/>
      <c r="QC100" s="113"/>
      <c r="QD100" s="4"/>
      <c r="QE100" s="69"/>
      <c r="QF100" s="69"/>
      <c r="QG100" s="70"/>
      <c r="QH100" s="113"/>
      <c r="QI100" s="4"/>
      <c r="QJ100" s="69"/>
      <c r="QK100" s="69"/>
      <c r="QL100" s="70"/>
      <c r="QM100" s="113"/>
      <c r="QN100" s="4"/>
      <c r="QO100" s="69"/>
      <c r="QP100" s="69"/>
      <c r="QQ100" s="70"/>
      <c r="QR100" s="113"/>
      <c r="QS100" s="4"/>
      <c r="QT100" s="69"/>
      <c r="QU100" s="69"/>
      <c r="QV100" s="70"/>
      <c r="QW100" s="113"/>
      <c r="QX100" s="4"/>
      <c r="QY100" s="69"/>
      <c r="QZ100" s="69"/>
      <c r="RA100" s="70"/>
      <c r="RB100" s="113"/>
      <c r="RC100" s="4"/>
      <c r="RD100" s="69"/>
      <c r="RE100" s="69"/>
      <c r="RF100" s="70"/>
      <c r="RG100" s="113"/>
      <c r="RH100" s="4"/>
      <c r="RI100" s="69"/>
      <c r="RJ100" s="69"/>
      <c r="RK100" s="70"/>
      <c r="RL100" s="113"/>
      <c r="RM100" s="4"/>
      <c r="RN100" s="69"/>
      <c r="RO100" s="69"/>
      <c r="RP100" s="70"/>
      <c r="RQ100" s="113"/>
      <c r="RR100" s="4"/>
      <c r="RS100" s="69"/>
      <c r="RT100" s="69"/>
      <c r="RU100" s="70"/>
      <c r="RV100" s="113"/>
      <c r="RW100" s="4"/>
      <c r="RX100" s="69"/>
      <c r="RY100" s="69"/>
      <c r="RZ100" s="70"/>
      <c r="SA100" s="113"/>
      <c r="SB100" s="4"/>
      <c r="SC100" s="69"/>
      <c r="SD100" s="69"/>
      <c r="SE100" s="70"/>
      <c r="SF100" s="113"/>
      <c r="SG100" s="4"/>
      <c r="SH100" s="69"/>
      <c r="SI100" s="69"/>
      <c r="SJ100" s="70"/>
      <c r="SK100" s="113"/>
      <c r="SL100" s="4"/>
      <c r="SM100" s="69"/>
      <c r="SN100" s="69"/>
      <c r="SO100" s="70"/>
      <c r="SP100" s="113"/>
      <c r="SQ100" s="4"/>
      <c r="SR100" s="69"/>
      <c r="SS100" s="69"/>
      <c r="ST100" s="70"/>
      <c r="SU100" s="55"/>
      <c r="SV100" s="126"/>
      <c r="SW100" s="127"/>
      <c r="SX100" s="122"/>
      <c r="SY100" s="122"/>
      <c r="SZ100" s="70"/>
      <c r="TA100" s="55"/>
      <c r="TB100" s="126"/>
      <c r="TC100" s="127"/>
      <c r="TD100" s="122"/>
      <c r="TE100" s="122"/>
      <c r="TF100" s="70"/>
      <c r="TG100" s="55"/>
      <c r="TH100" s="126"/>
      <c r="TI100" s="127"/>
      <c r="TJ100" s="122"/>
      <c r="TK100" s="122"/>
      <c r="TL100" s="70"/>
      <c r="TM100" s="55"/>
      <c r="TN100" s="126"/>
      <c r="TO100" s="127"/>
      <c r="TP100" s="122"/>
      <c r="TQ100" s="122"/>
      <c r="TR100" s="70"/>
      <c r="TS100" s="55"/>
      <c r="TT100" s="126"/>
      <c r="TU100" s="127"/>
      <c r="TV100" s="122"/>
      <c r="TW100" s="122"/>
      <c r="TX100" s="70"/>
      <c r="TY100" s="55"/>
      <c r="TZ100" s="126"/>
      <c r="UA100" s="127"/>
      <c r="UB100" s="122"/>
      <c r="UC100" s="122"/>
      <c r="UD100" s="70"/>
      <c r="UE100" s="55"/>
      <c r="UF100" s="126"/>
      <c r="UG100" s="127"/>
      <c r="UH100" s="122"/>
      <c r="UI100" s="122"/>
      <c r="UJ100" s="70"/>
      <c r="UK100" s="55"/>
      <c r="UL100" s="126"/>
      <c r="UM100" s="127"/>
      <c r="UN100" s="122"/>
      <c r="UO100" s="122"/>
      <c r="UP100" s="70"/>
      <c r="UQ100" s="55"/>
      <c r="UR100" s="126"/>
      <c r="US100" s="127"/>
      <c r="UT100" s="122"/>
      <c r="UU100" s="122"/>
      <c r="UV100" s="70"/>
      <c r="UW100" s="55"/>
      <c r="UX100" s="126"/>
      <c r="UY100" s="127"/>
      <c r="UZ100" s="122"/>
      <c r="VA100" s="122"/>
      <c r="VB100" s="70"/>
      <c r="VC100" s="55"/>
      <c r="VD100" s="126"/>
      <c r="VE100" s="127"/>
      <c r="VF100" s="122"/>
      <c r="VG100" s="122"/>
      <c r="VH100" s="70"/>
      <c r="VI100" s="55"/>
      <c r="VJ100" s="126"/>
      <c r="VK100" s="127"/>
      <c r="VL100" s="122"/>
      <c r="VM100" s="122"/>
      <c r="VN100" s="70"/>
      <c r="VO100" s="55"/>
    </row>
    <row r="101" spans="3:587" s="84" customFormat="1" x14ac:dyDescent="0.2">
      <c r="C101" s="186"/>
      <c r="D101" s="22"/>
      <c r="E101" s="46" t="s">
        <v>26</v>
      </c>
      <c r="F101" s="82"/>
      <c r="G101" s="83"/>
      <c r="H101" s="133" t="s">
        <v>248</v>
      </c>
      <c r="I101" s="120" t="s">
        <v>26</v>
      </c>
      <c r="J101" s="120" t="s">
        <v>27</v>
      </c>
      <c r="K101" s="122"/>
      <c r="L101" s="134"/>
      <c r="M101" s="83"/>
      <c r="N101" s="133" t="s">
        <v>248</v>
      </c>
      <c r="O101" s="120" t="s">
        <v>26</v>
      </c>
      <c r="P101" s="120" t="s">
        <v>27</v>
      </c>
      <c r="Q101" s="122"/>
      <c r="R101" s="134"/>
      <c r="S101" s="83"/>
      <c r="T101" s="114" t="s">
        <v>248</v>
      </c>
      <c r="U101" s="46" t="s">
        <v>26</v>
      </c>
      <c r="V101" s="46" t="s">
        <v>27</v>
      </c>
      <c r="W101" s="69"/>
      <c r="X101" s="82"/>
      <c r="Y101" s="114" t="s">
        <v>248</v>
      </c>
      <c r="Z101" s="46" t="s">
        <v>26</v>
      </c>
      <c r="AA101" s="46" t="s">
        <v>27</v>
      </c>
      <c r="AB101" s="69"/>
      <c r="AC101" s="82"/>
      <c r="AD101" s="114" t="s">
        <v>248</v>
      </c>
      <c r="AE101" s="46" t="s">
        <v>26</v>
      </c>
      <c r="AF101" s="46" t="s">
        <v>27</v>
      </c>
      <c r="AG101" s="69"/>
      <c r="AH101" s="82"/>
      <c r="AI101" s="114" t="s">
        <v>248</v>
      </c>
      <c r="AJ101" s="46" t="s">
        <v>26</v>
      </c>
      <c r="AK101" s="46" t="s">
        <v>27</v>
      </c>
      <c r="AL101" s="69"/>
      <c r="AM101" s="82"/>
      <c r="AN101" s="114" t="s">
        <v>248</v>
      </c>
      <c r="AO101" s="46" t="s">
        <v>26</v>
      </c>
      <c r="AP101" s="46" t="s">
        <v>27</v>
      </c>
      <c r="AQ101" s="69"/>
      <c r="AR101" s="82"/>
      <c r="AS101" s="114" t="s">
        <v>248</v>
      </c>
      <c r="AT101" s="46" t="s">
        <v>26</v>
      </c>
      <c r="AU101" s="46" t="s">
        <v>27</v>
      </c>
      <c r="AV101" s="69"/>
      <c r="AW101" s="82"/>
      <c r="AX101" s="114" t="s">
        <v>248</v>
      </c>
      <c r="AY101" s="46" t="s">
        <v>26</v>
      </c>
      <c r="AZ101" s="46" t="s">
        <v>27</v>
      </c>
      <c r="BA101" s="69"/>
      <c r="BB101" s="82"/>
      <c r="BC101" s="114" t="s">
        <v>248</v>
      </c>
      <c r="BD101" s="46" t="s">
        <v>26</v>
      </c>
      <c r="BE101" s="46" t="s">
        <v>27</v>
      </c>
      <c r="BF101" s="69"/>
      <c r="BG101" s="82"/>
      <c r="BH101" s="114" t="s">
        <v>248</v>
      </c>
      <c r="BI101" s="46" t="s">
        <v>26</v>
      </c>
      <c r="BJ101" s="46" t="s">
        <v>27</v>
      </c>
      <c r="BK101" s="69"/>
      <c r="BL101" s="82"/>
      <c r="BM101" s="114" t="s">
        <v>248</v>
      </c>
      <c r="BN101" s="46" t="s">
        <v>26</v>
      </c>
      <c r="BO101" s="46" t="s">
        <v>27</v>
      </c>
      <c r="BP101" s="69"/>
      <c r="BQ101" s="82"/>
      <c r="BR101" s="114" t="s">
        <v>248</v>
      </c>
      <c r="BS101" s="46" t="s">
        <v>26</v>
      </c>
      <c r="BT101" s="46" t="s">
        <v>27</v>
      </c>
      <c r="BU101" s="69"/>
      <c r="BV101" s="82"/>
      <c r="BW101" s="114" t="s">
        <v>248</v>
      </c>
      <c r="BX101" s="46" t="s">
        <v>26</v>
      </c>
      <c r="BY101" s="46" t="s">
        <v>27</v>
      </c>
      <c r="BZ101" s="69"/>
      <c r="CA101" s="82"/>
      <c r="CB101" s="114" t="s">
        <v>248</v>
      </c>
      <c r="CC101" s="46" t="s">
        <v>26</v>
      </c>
      <c r="CD101" s="46" t="s">
        <v>27</v>
      </c>
      <c r="CE101" s="69"/>
      <c r="CF101" s="82"/>
      <c r="CG101" s="114" t="s">
        <v>248</v>
      </c>
      <c r="CH101" s="46" t="s">
        <v>26</v>
      </c>
      <c r="CI101" s="46" t="s">
        <v>27</v>
      </c>
      <c r="CJ101" s="69"/>
      <c r="CK101" s="82"/>
      <c r="CL101" s="114" t="s">
        <v>248</v>
      </c>
      <c r="CM101" s="46" t="s">
        <v>26</v>
      </c>
      <c r="CN101" s="46" t="s">
        <v>27</v>
      </c>
      <c r="CO101" s="69"/>
      <c r="CP101" s="82"/>
      <c r="CQ101" s="114" t="s">
        <v>248</v>
      </c>
      <c r="CR101" s="46" t="s">
        <v>26</v>
      </c>
      <c r="CS101" s="46" t="s">
        <v>27</v>
      </c>
      <c r="CT101" s="69"/>
      <c r="CU101" s="82"/>
      <c r="CV101" s="114" t="s">
        <v>248</v>
      </c>
      <c r="CW101" s="46" t="s">
        <v>26</v>
      </c>
      <c r="CX101" s="46" t="s">
        <v>27</v>
      </c>
      <c r="CY101" s="69"/>
      <c r="CZ101" s="82"/>
      <c r="DA101" s="114" t="s">
        <v>248</v>
      </c>
      <c r="DB101" s="46" t="s">
        <v>26</v>
      </c>
      <c r="DC101" s="46" t="s">
        <v>27</v>
      </c>
      <c r="DD101" s="69"/>
      <c r="DE101" s="82"/>
      <c r="DF101" s="114" t="s">
        <v>248</v>
      </c>
      <c r="DG101" s="46" t="s">
        <v>26</v>
      </c>
      <c r="DH101" s="46" t="s">
        <v>27</v>
      </c>
      <c r="DI101" s="69"/>
      <c r="DJ101" s="82"/>
      <c r="DK101" s="114" t="s">
        <v>248</v>
      </c>
      <c r="DL101" s="46" t="s">
        <v>26</v>
      </c>
      <c r="DM101" s="46" t="s">
        <v>27</v>
      </c>
      <c r="DN101" s="69"/>
      <c r="DO101" s="82"/>
      <c r="DP101" s="114" t="s">
        <v>248</v>
      </c>
      <c r="DQ101" s="46" t="s">
        <v>26</v>
      </c>
      <c r="DR101" s="46" t="s">
        <v>27</v>
      </c>
      <c r="DS101" s="69"/>
      <c r="DT101" s="82"/>
      <c r="DU101" s="114" t="s">
        <v>248</v>
      </c>
      <c r="DV101" s="46" t="s">
        <v>26</v>
      </c>
      <c r="DW101" s="46" t="s">
        <v>27</v>
      </c>
      <c r="DX101" s="69"/>
      <c r="DY101" s="82"/>
      <c r="DZ101" s="114" t="s">
        <v>248</v>
      </c>
      <c r="EA101" s="46" t="s">
        <v>26</v>
      </c>
      <c r="EB101" s="46" t="s">
        <v>27</v>
      </c>
      <c r="EC101" s="69"/>
      <c r="ED101" s="82"/>
      <c r="EE101" s="114" t="s">
        <v>248</v>
      </c>
      <c r="EF101" s="46" t="s">
        <v>26</v>
      </c>
      <c r="EG101" s="46" t="s">
        <v>27</v>
      </c>
      <c r="EH101" s="69"/>
      <c r="EI101" s="82"/>
      <c r="EJ101" s="114" t="s">
        <v>248</v>
      </c>
      <c r="EK101" s="46" t="s">
        <v>26</v>
      </c>
      <c r="EL101" s="46" t="s">
        <v>27</v>
      </c>
      <c r="EM101" s="69"/>
      <c r="EN101" s="82"/>
      <c r="EO101" s="114" t="s">
        <v>248</v>
      </c>
      <c r="EP101" s="46" t="s">
        <v>26</v>
      </c>
      <c r="EQ101" s="46" t="s">
        <v>27</v>
      </c>
      <c r="ER101" s="69"/>
      <c r="ES101" s="82"/>
      <c r="ET101" s="114" t="s">
        <v>248</v>
      </c>
      <c r="EU101" s="46" t="s">
        <v>26</v>
      </c>
      <c r="EV101" s="46" t="s">
        <v>27</v>
      </c>
      <c r="EW101" s="69"/>
      <c r="EX101" s="82"/>
      <c r="EY101" s="114" t="s">
        <v>248</v>
      </c>
      <c r="EZ101" s="46" t="s">
        <v>26</v>
      </c>
      <c r="FA101" s="46" t="s">
        <v>27</v>
      </c>
      <c r="FB101" s="69"/>
      <c r="FC101" s="82"/>
      <c r="FD101" s="114" t="s">
        <v>248</v>
      </c>
      <c r="FE101" s="46" t="s">
        <v>26</v>
      </c>
      <c r="FF101" s="46" t="s">
        <v>27</v>
      </c>
      <c r="FG101" s="69"/>
      <c r="FH101" s="82"/>
      <c r="FI101" s="114" t="s">
        <v>248</v>
      </c>
      <c r="FJ101" s="46" t="s">
        <v>26</v>
      </c>
      <c r="FK101" s="46" t="s">
        <v>27</v>
      </c>
      <c r="FL101" s="69"/>
      <c r="FM101" s="82"/>
      <c r="FN101" s="114" t="s">
        <v>248</v>
      </c>
      <c r="FO101" s="46" t="s">
        <v>26</v>
      </c>
      <c r="FP101" s="46" t="s">
        <v>27</v>
      </c>
      <c r="FQ101" s="69"/>
      <c r="FR101" s="82"/>
      <c r="FS101" s="114" t="s">
        <v>248</v>
      </c>
      <c r="FT101" s="46" t="s">
        <v>26</v>
      </c>
      <c r="FU101" s="46" t="s">
        <v>27</v>
      </c>
      <c r="FV101" s="69"/>
      <c r="FW101" s="82"/>
      <c r="FX101" s="114" t="s">
        <v>248</v>
      </c>
      <c r="FY101" s="46" t="s">
        <v>26</v>
      </c>
      <c r="FZ101" s="46" t="s">
        <v>27</v>
      </c>
      <c r="GA101" s="69"/>
      <c r="GB101" s="82"/>
      <c r="GC101" s="114" t="s">
        <v>248</v>
      </c>
      <c r="GD101" s="46" t="s">
        <v>26</v>
      </c>
      <c r="GE101" s="46" t="s">
        <v>27</v>
      </c>
      <c r="GF101" s="69"/>
      <c r="GG101" s="82"/>
      <c r="GH101" s="114" t="s">
        <v>248</v>
      </c>
      <c r="GI101" s="46" t="s">
        <v>26</v>
      </c>
      <c r="GJ101" s="46" t="s">
        <v>27</v>
      </c>
      <c r="GK101" s="69"/>
      <c r="GL101" s="82"/>
      <c r="GM101" s="114" t="s">
        <v>248</v>
      </c>
      <c r="GN101" s="46" t="s">
        <v>26</v>
      </c>
      <c r="GO101" s="46" t="s">
        <v>27</v>
      </c>
      <c r="GP101" s="69"/>
      <c r="GQ101" s="82"/>
      <c r="GR101" s="114" t="s">
        <v>248</v>
      </c>
      <c r="GS101" s="46" t="s">
        <v>26</v>
      </c>
      <c r="GT101" s="46" t="s">
        <v>27</v>
      </c>
      <c r="GU101" s="69"/>
      <c r="GV101" s="82"/>
      <c r="GW101" s="114" t="s">
        <v>248</v>
      </c>
      <c r="GX101" s="46" t="s">
        <v>26</v>
      </c>
      <c r="GY101" s="46" t="s">
        <v>27</v>
      </c>
      <c r="GZ101" s="69"/>
      <c r="HA101" s="82"/>
      <c r="HB101" s="114" t="s">
        <v>248</v>
      </c>
      <c r="HC101" s="46" t="s">
        <v>26</v>
      </c>
      <c r="HD101" s="46" t="s">
        <v>27</v>
      </c>
      <c r="HE101" s="69"/>
      <c r="HF101" s="82"/>
      <c r="HG101" s="114" t="s">
        <v>248</v>
      </c>
      <c r="HH101" s="46" t="s">
        <v>26</v>
      </c>
      <c r="HI101" s="46" t="s">
        <v>27</v>
      </c>
      <c r="HJ101" s="69"/>
      <c r="HK101" s="82"/>
      <c r="HL101" s="114" t="s">
        <v>248</v>
      </c>
      <c r="HM101" s="46" t="s">
        <v>26</v>
      </c>
      <c r="HN101" s="46" t="s">
        <v>27</v>
      </c>
      <c r="HO101" s="69"/>
      <c r="HP101" s="82"/>
      <c r="HQ101" s="114" t="s">
        <v>248</v>
      </c>
      <c r="HR101" s="46" t="s">
        <v>26</v>
      </c>
      <c r="HS101" s="46" t="s">
        <v>27</v>
      </c>
      <c r="HT101" s="69"/>
      <c r="HU101" s="82"/>
      <c r="HV101" s="114" t="s">
        <v>248</v>
      </c>
      <c r="HW101" s="46" t="s">
        <v>26</v>
      </c>
      <c r="HX101" s="46" t="s">
        <v>27</v>
      </c>
      <c r="HY101" s="69"/>
      <c r="HZ101" s="82"/>
      <c r="IA101" s="114" t="s">
        <v>248</v>
      </c>
      <c r="IB101" s="46" t="s">
        <v>26</v>
      </c>
      <c r="IC101" s="46" t="s">
        <v>27</v>
      </c>
      <c r="ID101" s="69"/>
      <c r="IE101" s="82"/>
      <c r="IF101" s="114" t="s">
        <v>248</v>
      </c>
      <c r="IG101" s="46" t="s">
        <v>26</v>
      </c>
      <c r="IH101" s="46" t="s">
        <v>27</v>
      </c>
      <c r="II101" s="69"/>
      <c r="IJ101" s="82"/>
      <c r="IK101" s="114" t="s">
        <v>248</v>
      </c>
      <c r="IL101" s="46" t="s">
        <v>26</v>
      </c>
      <c r="IM101" s="46" t="s">
        <v>27</v>
      </c>
      <c r="IN101" s="69"/>
      <c r="IO101" s="82"/>
      <c r="IP101" s="114" t="s">
        <v>248</v>
      </c>
      <c r="IQ101" s="46" t="s">
        <v>26</v>
      </c>
      <c r="IR101" s="46" t="s">
        <v>27</v>
      </c>
      <c r="IS101" s="69"/>
      <c r="IT101" s="82"/>
      <c r="IU101" s="114" t="s">
        <v>248</v>
      </c>
      <c r="IV101" s="46" t="s">
        <v>26</v>
      </c>
      <c r="IW101" s="46" t="s">
        <v>27</v>
      </c>
      <c r="IX101" s="69"/>
      <c r="IY101" s="82"/>
      <c r="IZ101" s="114" t="s">
        <v>248</v>
      </c>
      <c r="JA101" s="46" t="s">
        <v>26</v>
      </c>
      <c r="JB101" s="46" t="s">
        <v>27</v>
      </c>
      <c r="JC101" s="69"/>
      <c r="JD101" s="82"/>
      <c r="JE101" s="114" t="s">
        <v>248</v>
      </c>
      <c r="JF101" s="46" t="s">
        <v>26</v>
      </c>
      <c r="JG101" s="46" t="s">
        <v>27</v>
      </c>
      <c r="JH101" s="69"/>
      <c r="JI101" s="82"/>
      <c r="JJ101" s="114" t="s">
        <v>248</v>
      </c>
      <c r="JK101" s="46" t="s">
        <v>26</v>
      </c>
      <c r="JL101" s="46" t="s">
        <v>27</v>
      </c>
      <c r="JM101" s="69"/>
      <c r="JN101" s="82"/>
      <c r="JO101" s="114" t="s">
        <v>248</v>
      </c>
      <c r="JP101" s="46" t="s">
        <v>26</v>
      </c>
      <c r="JQ101" s="46" t="s">
        <v>27</v>
      </c>
      <c r="JR101" s="69"/>
      <c r="JS101" s="82"/>
      <c r="JT101" s="114" t="s">
        <v>248</v>
      </c>
      <c r="JU101" s="46" t="s">
        <v>26</v>
      </c>
      <c r="JV101" s="46" t="s">
        <v>27</v>
      </c>
      <c r="JW101" s="69"/>
      <c r="JX101" s="82"/>
      <c r="JY101" s="114" t="s">
        <v>248</v>
      </c>
      <c r="JZ101" s="46" t="s">
        <v>26</v>
      </c>
      <c r="KA101" s="46" t="s">
        <v>27</v>
      </c>
      <c r="KB101" s="69"/>
      <c r="KC101" s="82"/>
      <c r="KD101" s="114" t="s">
        <v>248</v>
      </c>
      <c r="KE101" s="46" t="s">
        <v>26</v>
      </c>
      <c r="KF101" s="46" t="s">
        <v>27</v>
      </c>
      <c r="KG101" s="69"/>
      <c r="KH101" s="82"/>
      <c r="KI101" s="114" t="s">
        <v>248</v>
      </c>
      <c r="KJ101" s="46" t="s">
        <v>26</v>
      </c>
      <c r="KK101" s="46" t="s">
        <v>27</v>
      </c>
      <c r="KL101" s="69"/>
      <c r="KM101" s="82"/>
      <c r="KN101" s="114" t="s">
        <v>248</v>
      </c>
      <c r="KO101" s="46" t="s">
        <v>26</v>
      </c>
      <c r="KP101" s="46" t="s">
        <v>27</v>
      </c>
      <c r="KQ101" s="69"/>
      <c r="KR101" s="82"/>
      <c r="KS101" s="114" t="s">
        <v>248</v>
      </c>
      <c r="KT101" s="46" t="s">
        <v>26</v>
      </c>
      <c r="KU101" s="46" t="s">
        <v>27</v>
      </c>
      <c r="KV101" s="69"/>
      <c r="KW101" s="82"/>
      <c r="KX101" s="114" t="s">
        <v>248</v>
      </c>
      <c r="KY101" s="46" t="s">
        <v>26</v>
      </c>
      <c r="KZ101" s="46" t="s">
        <v>27</v>
      </c>
      <c r="LA101" s="69"/>
      <c r="LB101" s="82"/>
      <c r="LC101" s="114" t="s">
        <v>248</v>
      </c>
      <c r="LD101" s="46" t="s">
        <v>26</v>
      </c>
      <c r="LE101" s="46" t="s">
        <v>27</v>
      </c>
      <c r="LF101" s="69"/>
      <c r="LG101" s="82"/>
      <c r="LH101" s="114" t="s">
        <v>248</v>
      </c>
      <c r="LI101" s="46" t="s">
        <v>26</v>
      </c>
      <c r="LJ101" s="46" t="s">
        <v>27</v>
      </c>
      <c r="LK101" s="69"/>
      <c r="LL101" s="82"/>
      <c r="LM101" s="114" t="s">
        <v>248</v>
      </c>
      <c r="LN101" s="46" t="s">
        <v>26</v>
      </c>
      <c r="LO101" s="46" t="s">
        <v>27</v>
      </c>
      <c r="LP101" s="69"/>
      <c r="LQ101" s="82"/>
      <c r="LR101" s="114" t="s">
        <v>248</v>
      </c>
      <c r="LS101" s="46" t="s">
        <v>26</v>
      </c>
      <c r="LT101" s="46" t="s">
        <v>27</v>
      </c>
      <c r="LU101" s="69"/>
      <c r="LV101" s="82"/>
      <c r="LW101" s="114" t="s">
        <v>248</v>
      </c>
      <c r="LX101" s="46" t="s">
        <v>26</v>
      </c>
      <c r="LY101" s="46" t="s">
        <v>27</v>
      </c>
      <c r="LZ101" s="69"/>
      <c r="MA101" s="82"/>
      <c r="MB101" s="114" t="s">
        <v>248</v>
      </c>
      <c r="MC101" s="46" t="s">
        <v>26</v>
      </c>
      <c r="MD101" s="46" t="s">
        <v>27</v>
      </c>
      <c r="ME101" s="69"/>
      <c r="MF101" s="82"/>
      <c r="MG101" s="114" t="s">
        <v>248</v>
      </c>
      <c r="MH101" s="46" t="s">
        <v>26</v>
      </c>
      <c r="MI101" s="46" t="s">
        <v>27</v>
      </c>
      <c r="MJ101" s="69"/>
      <c r="MK101" s="82"/>
      <c r="ML101" s="114" t="s">
        <v>248</v>
      </c>
      <c r="MM101" s="46" t="s">
        <v>26</v>
      </c>
      <c r="MN101" s="46" t="s">
        <v>27</v>
      </c>
      <c r="MO101" s="69"/>
      <c r="MP101" s="82"/>
      <c r="MQ101" s="114" t="s">
        <v>248</v>
      </c>
      <c r="MR101" s="46" t="s">
        <v>26</v>
      </c>
      <c r="MS101" s="46" t="s">
        <v>27</v>
      </c>
      <c r="MT101" s="69"/>
      <c r="MU101" s="82"/>
      <c r="MV101" s="114" t="s">
        <v>248</v>
      </c>
      <c r="MW101" s="46" t="s">
        <v>26</v>
      </c>
      <c r="MX101" s="46" t="s">
        <v>27</v>
      </c>
      <c r="MY101" s="69"/>
      <c r="MZ101" s="82"/>
      <c r="NA101" s="114" t="s">
        <v>248</v>
      </c>
      <c r="NB101" s="46" t="s">
        <v>26</v>
      </c>
      <c r="NC101" s="46" t="s">
        <v>27</v>
      </c>
      <c r="ND101" s="69"/>
      <c r="NE101" s="82"/>
      <c r="NF101" s="114" t="s">
        <v>248</v>
      </c>
      <c r="NG101" s="46" t="s">
        <v>26</v>
      </c>
      <c r="NH101" s="46" t="s">
        <v>27</v>
      </c>
      <c r="NI101" s="69"/>
      <c r="NJ101" s="82"/>
      <c r="NK101" s="114" t="s">
        <v>248</v>
      </c>
      <c r="NL101" s="46" t="s">
        <v>26</v>
      </c>
      <c r="NM101" s="46" t="s">
        <v>27</v>
      </c>
      <c r="NN101" s="69"/>
      <c r="NO101" s="82"/>
      <c r="NP101" s="114" t="s">
        <v>248</v>
      </c>
      <c r="NQ101" s="46" t="s">
        <v>26</v>
      </c>
      <c r="NR101" s="46" t="s">
        <v>27</v>
      </c>
      <c r="NS101" s="69"/>
      <c r="NT101" s="82"/>
      <c r="NU101" s="114" t="s">
        <v>248</v>
      </c>
      <c r="NV101" s="46" t="s">
        <v>26</v>
      </c>
      <c r="NW101" s="46" t="s">
        <v>27</v>
      </c>
      <c r="NX101" s="69"/>
      <c r="NY101" s="82"/>
      <c r="NZ101" s="114" t="s">
        <v>248</v>
      </c>
      <c r="OA101" s="46" t="s">
        <v>26</v>
      </c>
      <c r="OB101" s="46" t="s">
        <v>27</v>
      </c>
      <c r="OC101" s="69"/>
      <c r="OD101" s="82"/>
      <c r="OE101" s="114" t="s">
        <v>248</v>
      </c>
      <c r="OF101" s="46" t="s">
        <v>26</v>
      </c>
      <c r="OG101" s="46" t="s">
        <v>27</v>
      </c>
      <c r="OH101" s="69"/>
      <c r="OI101" s="82"/>
      <c r="OJ101" s="114" t="s">
        <v>248</v>
      </c>
      <c r="OK101" s="46" t="s">
        <v>26</v>
      </c>
      <c r="OL101" s="46" t="s">
        <v>27</v>
      </c>
      <c r="OM101" s="69"/>
      <c r="ON101" s="82"/>
      <c r="OO101" s="114" t="s">
        <v>248</v>
      </c>
      <c r="OP101" s="46" t="s">
        <v>26</v>
      </c>
      <c r="OQ101" s="46" t="s">
        <v>27</v>
      </c>
      <c r="OR101" s="69"/>
      <c r="OS101" s="82"/>
      <c r="OT101" s="114" t="s">
        <v>248</v>
      </c>
      <c r="OU101" s="46" t="s">
        <v>26</v>
      </c>
      <c r="OV101" s="46" t="s">
        <v>27</v>
      </c>
      <c r="OW101" s="69"/>
      <c r="OX101" s="82"/>
      <c r="OY101" s="114" t="s">
        <v>248</v>
      </c>
      <c r="OZ101" s="46" t="s">
        <v>26</v>
      </c>
      <c r="PA101" s="46" t="s">
        <v>27</v>
      </c>
      <c r="PB101" s="69"/>
      <c r="PC101" s="82"/>
      <c r="PD101" s="114" t="s">
        <v>248</v>
      </c>
      <c r="PE101" s="46" t="s">
        <v>26</v>
      </c>
      <c r="PF101" s="46" t="s">
        <v>27</v>
      </c>
      <c r="PG101" s="69"/>
      <c r="PH101" s="82"/>
      <c r="PI101" s="114" t="s">
        <v>248</v>
      </c>
      <c r="PJ101" s="46" t="s">
        <v>26</v>
      </c>
      <c r="PK101" s="46" t="s">
        <v>27</v>
      </c>
      <c r="PL101" s="69"/>
      <c r="PM101" s="82"/>
      <c r="PN101" s="114" t="s">
        <v>248</v>
      </c>
      <c r="PO101" s="46" t="s">
        <v>26</v>
      </c>
      <c r="PP101" s="46" t="s">
        <v>27</v>
      </c>
      <c r="PQ101" s="69"/>
      <c r="PR101" s="82"/>
      <c r="PS101" s="114" t="s">
        <v>248</v>
      </c>
      <c r="PT101" s="46" t="s">
        <v>26</v>
      </c>
      <c r="PU101" s="46" t="s">
        <v>27</v>
      </c>
      <c r="PV101" s="69"/>
      <c r="PW101" s="82"/>
      <c r="PX101" s="114" t="s">
        <v>248</v>
      </c>
      <c r="PY101" s="46" t="s">
        <v>26</v>
      </c>
      <c r="PZ101" s="46" t="s">
        <v>27</v>
      </c>
      <c r="QA101" s="69"/>
      <c r="QB101" s="82"/>
      <c r="QC101" s="114" t="s">
        <v>248</v>
      </c>
      <c r="QD101" s="46" t="s">
        <v>26</v>
      </c>
      <c r="QE101" s="46" t="s">
        <v>27</v>
      </c>
      <c r="QF101" s="69"/>
      <c r="QG101" s="82"/>
      <c r="QH101" s="114" t="s">
        <v>248</v>
      </c>
      <c r="QI101" s="46" t="s">
        <v>26</v>
      </c>
      <c r="QJ101" s="46" t="s">
        <v>27</v>
      </c>
      <c r="QK101" s="69"/>
      <c r="QL101" s="82"/>
      <c r="QM101" s="114" t="s">
        <v>248</v>
      </c>
      <c r="QN101" s="46" t="s">
        <v>26</v>
      </c>
      <c r="QO101" s="46" t="s">
        <v>27</v>
      </c>
      <c r="QP101" s="69"/>
      <c r="QQ101" s="82"/>
      <c r="QR101" s="114" t="s">
        <v>248</v>
      </c>
      <c r="QS101" s="46" t="s">
        <v>26</v>
      </c>
      <c r="QT101" s="46" t="s">
        <v>27</v>
      </c>
      <c r="QU101" s="69"/>
      <c r="QV101" s="82"/>
      <c r="QW101" s="114" t="s">
        <v>248</v>
      </c>
      <c r="QX101" s="46" t="s">
        <v>26</v>
      </c>
      <c r="QY101" s="46" t="s">
        <v>27</v>
      </c>
      <c r="QZ101" s="69"/>
      <c r="RA101" s="82"/>
      <c r="RB101" s="114" t="s">
        <v>248</v>
      </c>
      <c r="RC101" s="46" t="s">
        <v>26</v>
      </c>
      <c r="RD101" s="46" t="s">
        <v>27</v>
      </c>
      <c r="RE101" s="69"/>
      <c r="RF101" s="82"/>
      <c r="RG101" s="114" t="s">
        <v>248</v>
      </c>
      <c r="RH101" s="46" t="s">
        <v>26</v>
      </c>
      <c r="RI101" s="46" t="s">
        <v>27</v>
      </c>
      <c r="RJ101" s="69"/>
      <c r="RK101" s="82"/>
      <c r="RL101" s="114" t="s">
        <v>248</v>
      </c>
      <c r="RM101" s="46" t="s">
        <v>26</v>
      </c>
      <c r="RN101" s="46" t="s">
        <v>27</v>
      </c>
      <c r="RO101" s="69"/>
      <c r="RP101" s="82"/>
      <c r="RQ101" s="114" t="s">
        <v>248</v>
      </c>
      <c r="RR101" s="46" t="s">
        <v>26</v>
      </c>
      <c r="RS101" s="46" t="s">
        <v>27</v>
      </c>
      <c r="RT101" s="69"/>
      <c r="RU101" s="82"/>
      <c r="RV101" s="114" t="s">
        <v>248</v>
      </c>
      <c r="RW101" s="46" t="s">
        <v>26</v>
      </c>
      <c r="RX101" s="46" t="s">
        <v>27</v>
      </c>
      <c r="RY101" s="69"/>
      <c r="RZ101" s="82"/>
      <c r="SA101" s="114" t="s">
        <v>248</v>
      </c>
      <c r="SB101" s="46" t="s">
        <v>26</v>
      </c>
      <c r="SC101" s="46" t="s">
        <v>27</v>
      </c>
      <c r="SD101" s="69"/>
      <c r="SE101" s="82"/>
      <c r="SF101" s="114" t="s">
        <v>248</v>
      </c>
      <c r="SG101" s="46" t="s">
        <v>26</v>
      </c>
      <c r="SH101" s="46" t="s">
        <v>27</v>
      </c>
      <c r="SI101" s="69"/>
      <c r="SJ101" s="82"/>
      <c r="SK101" s="114" t="s">
        <v>248</v>
      </c>
      <c r="SL101" s="46" t="s">
        <v>26</v>
      </c>
      <c r="SM101" s="46" t="s">
        <v>27</v>
      </c>
      <c r="SN101" s="69"/>
      <c r="SO101" s="82"/>
      <c r="SP101" s="114" t="s">
        <v>248</v>
      </c>
      <c r="SQ101" s="46" t="s">
        <v>26</v>
      </c>
      <c r="SR101" s="46" t="s">
        <v>27</v>
      </c>
      <c r="SS101" s="69"/>
      <c r="ST101" s="82"/>
      <c r="SU101" s="83"/>
      <c r="SV101" s="133" t="s">
        <v>248</v>
      </c>
      <c r="SW101" s="120" t="s">
        <v>26</v>
      </c>
      <c r="SX101" s="120" t="s">
        <v>27</v>
      </c>
      <c r="SY101" s="122"/>
      <c r="SZ101" s="134"/>
      <c r="TA101" s="83"/>
      <c r="TB101" s="133" t="s">
        <v>248</v>
      </c>
      <c r="TC101" s="120" t="s">
        <v>26</v>
      </c>
      <c r="TD101" s="120" t="s">
        <v>27</v>
      </c>
      <c r="TE101" s="122"/>
      <c r="TF101" s="134"/>
      <c r="TG101" s="83"/>
      <c r="TH101" s="133" t="s">
        <v>248</v>
      </c>
      <c r="TI101" s="120" t="s">
        <v>26</v>
      </c>
      <c r="TJ101" s="120" t="s">
        <v>27</v>
      </c>
      <c r="TK101" s="122"/>
      <c r="TL101" s="134"/>
      <c r="TM101" s="83"/>
      <c r="TN101" s="133" t="s">
        <v>248</v>
      </c>
      <c r="TO101" s="120" t="s">
        <v>26</v>
      </c>
      <c r="TP101" s="120" t="s">
        <v>27</v>
      </c>
      <c r="TQ101" s="122"/>
      <c r="TR101" s="134"/>
      <c r="TS101" s="83"/>
      <c r="TT101" s="133" t="s">
        <v>248</v>
      </c>
      <c r="TU101" s="120" t="s">
        <v>26</v>
      </c>
      <c r="TV101" s="120" t="s">
        <v>27</v>
      </c>
      <c r="TW101" s="122"/>
      <c r="TX101" s="134"/>
      <c r="TY101" s="83"/>
      <c r="TZ101" s="133" t="s">
        <v>248</v>
      </c>
      <c r="UA101" s="120" t="s">
        <v>26</v>
      </c>
      <c r="UB101" s="120" t="s">
        <v>27</v>
      </c>
      <c r="UC101" s="122"/>
      <c r="UD101" s="134"/>
      <c r="UE101" s="83"/>
      <c r="UF101" s="133" t="s">
        <v>248</v>
      </c>
      <c r="UG101" s="120" t="s">
        <v>26</v>
      </c>
      <c r="UH101" s="120" t="s">
        <v>27</v>
      </c>
      <c r="UI101" s="122"/>
      <c r="UJ101" s="134"/>
      <c r="UK101" s="83"/>
      <c r="UL101" s="133" t="s">
        <v>248</v>
      </c>
      <c r="UM101" s="120" t="s">
        <v>26</v>
      </c>
      <c r="UN101" s="120" t="s">
        <v>27</v>
      </c>
      <c r="UO101" s="122"/>
      <c r="UP101" s="134"/>
      <c r="UQ101" s="83"/>
      <c r="UR101" s="133" t="s">
        <v>248</v>
      </c>
      <c r="US101" s="120" t="s">
        <v>26</v>
      </c>
      <c r="UT101" s="120" t="s">
        <v>27</v>
      </c>
      <c r="UU101" s="122"/>
      <c r="UV101" s="134"/>
      <c r="UW101" s="83"/>
      <c r="UX101" s="133" t="s">
        <v>248</v>
      </c>
      <c r="UY101" s="120" t="s">
        <v>26</v>
      </c>
      <c r="UZ101" s="120" t="s">
        <v>27</v>
      </c>
      <c r="VA101" s="122"/>
      <c r="VB101" s="134"/>
      <c r="VC101" s="83"/>
      <c r="VD101" s="133" t="s">
        <v>248</v>
      </c>
      <c r="VE101" s="120" t="s">
        <v>26</v>
      </c>
      <c r="VF101" s="120" t="s">
        <v>27</v>
      </c>
      <c r="VG101" s="122"/>
      <c r="VH101" s="134"/>
      <c r="VI101" s="83"/>
      <c r="VJ101" s="133" t="s">
        <v>248</v>
      </c>
      <c r="VK101" s="120" t="s">
        <v>26</v>
      </c>
      <c r="VL101" s="120" t="s">
        <v>27</v>
      </c>
      <c r="VM101" s="122"/>
      <c r="VN101" s="134"/>
      <c r="VO101" s="83"/>
    </row>
    <row r="102" spans="3:587" s="1" customFormat="1" x14ac:dyDescent="0.2">
      <c r="C102" s="98"/>
      <c r="D102" s="22"/>
      <c r="E102" s="232">
        <v>25</v>
      </c>
      <c r="F102" s="23"/>
      <c r="G102" s="55"/>
      <c r="H102" s="135">
        <f>J102/H13</f>
        <v>0.12228568377806703</v>
      </c>
      <c r="I102" s="72">
        <f>$E$102</f>
        <v>25</v>
      </c>
      <c r="J102" s="136">
        <f>J99*I102</f>
        <v>244.57136755613408</v>
      </c>
      <c r="K102" s="122"/>
      <c r="L102" s="137"/>
      <c r="M102" s="55"/>
      <c r="N102" s="135">
        <f>P102/N13</f>
        <v>0.12228568377806705</v>
      </c>
      <c r="O102" s="72">
        <f>$E$102</f>
        <v>25</v>
      </c>
      <c r="P102" s="136">
        <f>P99*O102</f>
        <v>4294.6732142857145</v>
      </c>
      <c r="Q102" s="122"/>
      <c r="R102" s="137"/>
      <c r="S102" s="55"/>
      <c r="T102" s="115">
        <f>V102/T13</f>
        <v>0.10892857142857143</v>
      </c>
      <c r="U102" s="72">
        <f>$E$102</f>
        <v>25</v>
      </c>
      <c r="V102" s="73">
        <f>V99*U102</f>
        <v>457.5</v>
      </c>
      <c r="W102" s="69"/>
      <c r="X102" s="23"/>
      <c r="Y102" s="115">
        <f>AA102/Y13</f>
        <v>0.121875</v>
      </c>
      <c r="Z102" s="72">
        <f>$E$102</f>
        <v>25</v>
      </c>
      <c r="AA102" s="73">
        <f>AA99*Z102</f>
        <v>731.25</v>
      </c>
      <c r="AB102" s="69"/>
      <c r="AC102" s="23"/>
      <c r="AD102" s="115">
        <f>AF102/AD13</f>
        <v>0.125</v>
      </c>
      <c r="AE102" s="72">
        <f t="shared" ref="AE102" si="3896">$E$102</f>
        <v>25</v>
      </c>
      <c r="AF102" s="73">
        <f t="shared" ref="AF102" si="3897">AF99*AE102</f>
        <v>525</v>
      </c>
      <c r="AG102" s="69"/>
      <c r="AH102" s="23"/>
      <c r="AI102" s="115">
        <f>AK102/AI13</f>
        <v>0.12072639225181597</v>
      </c>
      <c r="AJ102" s="72">
        <f t="shared" ref="AJ102" si="3898">$E$102</f>
        <v>25</v>
      </c>
      <c r="AK102" s="73">
        <f t="shared" ref="AK102" si="3899">AK99*AJ102</f>
        <v>712.28571428571422</v>
      </c>
      <c r="AL102" s="69"/>
      <c r="AM102" s="23"/>
      <c r="AN102" s="115">
        <f>AP102/AN13</f>
        <v>0.13671875</v>
      </c>
      <c r="AO102" s="72">
        <f t="shared" ref="AO102" si="3900">$E$102</f>
        <v>25</v>
      </c>
      <c r="AP102" s="73">
        <f t="shared" ref="AP102" si="3901">AP99*AO102</f>
        <v>656.25</v>
      </c>
      <c r="AQ102" s="69"/>
      <c r="AR102" s="23"/>
      <c r="AS102" s="115">
        <f>AU102/AS13</f>
        <v>0.13519230769230769</v>
      </c>
      <c r="AT102" s="72">
        <f t="shared" ref="AT102" si="3902">$E$102</f>
        <v>25</v>
      </c>
      <c r="AU102" s="73">
        <f t="shared" ref="AU102" si="3903">AU99*AT102</f>
        <v>632.70000000000005</v>
      </c>
      <c r="AV102" s="69"/>
      <c r="AW102" s="23"/>
      <c r="AX102" s="115">
        <f>AZ102/AX13</f>
        <v>0.1085557116104869</v>
      </c>
      <c r="AY102" s="72">
        <f t="shared" ref="AY102" si="3904">$E$102</f>
        <v>25</v>
      </c>
      <c r="AZ102" s="73">
        <f t="shared" ref="AZ102" si="3905">AZ99*AY102</f>
        <v>579.6875</v>
      </c>
      <c r="BA102" s="69"/>
      <c r="BB102" s="23"/>
      <c r="BC102" s="115" t="e">
        <f>BE102/BC13</f>
        <v>#DIV/0!</v>
      </c>
      <c r="BD102" s="72">
        <f t="shared" ref="BD102" si="3906">$E$102</f>
        <v>25</v>
      </c>
      <c r="BE102" s="73">
        <f t="shared" ref="BE102" si="3907">BE99*BD102</f>
        <v>0</v>
      </c>
      <c r="BF102" s="69"/>
      <c r="BG102" s="23"/>
      <c r="BH102" s="115" t="e">
        <f>BJ102/BH13</f>
        <v>#DIV/0!</v>
      </c>
      <c r="BI102" s="72">
        <f t="shared" ref="BI102" si="3908">$E$102</f>
        <v>25</v>
      </c>
      <c r="BJ102" s="73">
        <f t="shared" ref="BJ102" si="3909">BJ99*BI102</f>
        <v>0</v>
      </c>
      <c r="BK102" s="69"/>
      <c r="BL102" s="23"/>
      <c r="BM102" s="115" t="e">
        <f>BO102/BM13</f>
        <v>#DIV/0!</v>
      </c>
      <c r="BN102" s="72">
        <f t="shared" ref="BN102" si="3910">$E$102</f>
        <v>25</v>
      </c>
      <c r="BO102" s="73">
        <f t="shared" ref="BO102" si="3911">BO99*BN102</f>
        <v>0</v>
      </c>
      <c r="BP102" s="69"/>
      <c r="BQ102" s="23"/>
      <c r="BR102" s="115" t="e">
        <f>BT102/BR13</f>
        <v>#DIV/0!</v>
      </c>
      <c r="BS102" s="72">
        <f t="shared" ref="BS102" si="3912">$E$102</f>
        <v>25</v>
      </c>
      <c r="BT102" s="73">
        <f t="shared" ref="BT102" si="3913">BT99*BS102</f>
        <v>0</v>
      </c>
      <c r="BU102" s="69"/>
      <c r="BV102" s="23"/>
      <c r="BW102" s="115" t="e">
        <f>BY102/BW13</f>
        <v>#DIV/0!</v>
      </c>
      <c r="BX102" s="72">
        <f t="shared" ref="BX102" si="3914">$E$102</f>
        <v>25</v>
      </c>
      <c r="BY102" s="73">
        <f t="shared" ref="BY102" si="3915">BY99*BX102</f>
        <v>0</v>
      </c>
      <c r="BZ102" s="69"/>
      <c r="CA102" s="23"/>
      <c r="CB102" s="115" t="e">
        <f>CD102/CB13</f>
        <v>#DIV/0!</v>
      </c>
      <c r="CC102" s="72">
        <f t="shared" ref="CC102" si="3916">$E$102</f>
        <v>25</v>
      </c>
      <c r="CD102" s="73">
        <f t="shared" ref="CD102" si="3917">CD99*CC102</f>
        <v>0</v>
      </c>
      <c r="CE102" s="69"/>
      <c r="CF102" s="23"/>
      <c r="CG102" s="115" t="e">
        <f>CI102/CG13</f>
        <v>#DIV/0!</v>
      </c>
      <c r="CH102" s="72">
        <f t="shared" ref="CH102" si="3918">$E$102</f>
        <v>25</v>
      </c>
      <c r="CI102" s="73">
        <f t="shared" ref="CI102" si="3919">CI99*CH102</f>
        <v>0</v>
      </c>
      <c r="CJ102" s="69"/>
      <c r="CK102" s="23"/>
      <c r="CL102" s="115" t="e">
        <f>CN102/CL13</f>
        <v>#DIV/0!</v>
      </c>
      <c r="CM102" s="72">
        <f t="shared" ref="CM102" si="3920">$E$102</f>
        <v>25</v>
      </c>
      <c r="CN102" s="73">
        <f t="shared" ref="CN102" si="3921">CN99*CM102</f>
        <v>0</v>
      </c>
      <c r="CO102" s="69"/>
      <c r="CP102" s="23"/>
      <c r="CQ102" s="115" t="e">
        <f>CS102/CQ13</f>
        <v>#DIV/0!</v>
      </c>
      <c r="CR102" s="72">
        <f t="shared" ref="CR102" si="3922">$E$102</f>
        <v>25</v>
      </c>
      <c r="CS102" s="73">
        <f t="shared" ref="CS102" si="3923">CS99*CR102</f>
        <v>0</v>
      </c>
      <c r="CT102" s="69"/>
      <c r="CU102" s="23"/>
      <c r="CV102" s="115" t="e">
        <f>CX102/CV13</f>
        <v>#DIV/0!</v>
      </c>
      <c r="CW102" s="72">
        <f t="shared" ref="CW102" si="3924">$E$102</f>
        <v>25</v>
      </c>
      <c r="CX102" s="73">
        <f t="shared" ref="CX102" si="3925">CX99*CW102</f>
        <v>0</v>
      </c>
      <c r="CY102" s="69"/>
      <c r="CZ102" s="23"/>
      <c r="DA102" s="115" t="e">
        <f>DC102/DA13</f>
        <v>#DIV/0!</v>
      </c>
      <c r="DB102" s="72">
        <f t="shared" ref="DB102" si="3926">$E$102</f>
        <v>25</v>
      </c>
      <c r="DC102" s="73">
        <f t="shared" ref="DC102" si="3927">DC99*DB102</f>
        <v>0</v>
      </c>
      <c r="DD102" s="69"/>
      <c r="DE102" s="23"/>
      <c r="DF102" s="115" t="e">
        <f>DH102/DF13</f>
        <v>#DIV/0!</v>
      </c>
      <c r="DG102" s="72">
        <f t="shared" ref="DG102" si="3928">$E$102</f>
        <v>25</v>
      </c>
      <c r="DH102" s="73">
        <f t="shared" ref="DH102" si="3929">DH99*DG102</f>
        <v>0</v>
      </c>
      <c r="DI102" s="69"/>
      <c r="DJ102" s="23"/>
      <c r="DK102" s="115" t="e">
        <f>DM102/DK13</f>
        <v>#DIV/0!</v>
      </c>
      <c r="DL102" s="72">
        <f t="shared" ref="DL102" si="3930">$E$102</f>
        <v>25</v>
      </c>
      <c r="DM102" s="73">
        <f t="shared" ref="DM102" si="3931">DM99*DL102</f>
        <v>0</v>
      </c>
      <c r="DN102" s="69"/>
      <c r="DO102" s="23"/>
      <c r="DP102" s="115" t="e">
        <f>DR102/DP13</f>
        <v>#DIV/0!</v>
      </c>
      <c r="DQ102" s="72">
        <f t="shared" ref="DQ102" si="3932">$E$102</f>
        <v>25</v>
      </c>
      <c r="DR102" s="73">
        <f t="shared" ref="DR102" si="3933">DR99*DQ102</f>
        <v>0</v>
      </c>
      <c r="DS102" s="69"/>
      <c r="DT102" s="23"/>
      <c r="DU102" s="115" t="e">
        <f>DW102/DU13</f>
        <v>#DIV/0!</v>
      </c>
      <c r="DV102" s="72">
        <f t="shared" ref="DV102" si="3934">$E$102</f>
        <v>25</v>
      </c>
      <c r="DW102" s="73">
        <f t="shared" ref="DW102" si="3935">DW99*DV102</f>
        <v>0</v>
      </c>
      <c r="DX102" s="69"/>
      <c r="DY102" s="23"/>
      <c r="DZ102" s="115" t="e">
        <f>EB102/DZ13</f>
        <v>#DIV/0!</v>
      </c>
      <c r="EA102" s="72">
        <f t="shared" ref="EA102" si="3936">$E$102</f>
        <v>25</v>
      </c>
      <c r="EB102" s="73">
        <f t="shared" ref="EB102" si="3937">EB99*EA102</f>
        <v>0</v>
      </c>
      <c r="EC102" s="69"/>
      <c r="ED102" s="23"/>
      <c r="EE102" s="115" t="e">
        <f>EG102/EE13</f>
        <v>#DIV/0!</v>
      </c>
      <c r="EF102" s="72">
        <f t="shared" ref="EF102" si="3938">$E$102</f>
        <v>25</v>
      </c>
      <c r="EG102" s="73">
        <f t="shared" ref="EG102" si="3939">EG99*EF102</f>
        <v>0</v>
      </c>
      <c r="EH102" s="69"/>
      <c r="EI102" s="23"/>
      <c r="EJ102" s="115" t="e">
        <f>EL102/EJ13</f>
        <v>#DIV/0!</v>
      </c>
      <c r="EK102" s="72">
        <f t="shared" ref="EK102" si="3940">$E$102</f>
        <v>25</v>
      </c>
      <c r="EL102" s="73">
        <f t="shared" ref="EL102" si="3941">EL99*EK102</f>
        <v>0</v>
      </c>
      <c r="EM102" s="69"/>
      <c r="EN102" s="23"/>
      <c r="EO102" s="115" t="e">
        <f>EQ102/EO13</f>
        <v>#DIV/0!</v>
      </c>
      <c r="EP102" s="72">
        <f t="shared" ref="EP102" si="3942">$E$102</f>
        <v>25</v>
      </c>
      <c r="EQ102" s="73">
        <f t="shared" ref="EQ102" si="3943">EQ99*EP102</f>
        <v>0</v>
      </c>
      <c r="ER102" s="69"/>
      <c r="ES102" s="23"/>
      <c r="ET102" s="115" t="e">
        <f>EV102/ET13</f>
        <v>#DIV/0!</v>
      </c>
      <c r="EU102" s="72">
        <f t="shared" ref="EU102" si="3944">$E$102</f>
        <v>25</v>
      </c>
      <c r="EV102" s="73">
        <f t="shared" ref="EV102" si="3945">EV99*EU102</f>
        <v>0</v>
      </c>
      <c r="EW102" s="69"/>
      <c r="EX102" s="23"/>
      <c r="EY102" s="115" t="e">
        <f>FA102/EY13</f>
        <v>#DIV/0!</v>
      </c>
      <c r="EZ102" s="72">
        <f t="shared" ref="EZ102" si="3946">$E$102</f>
        <v>25</v>
      </c>
      <c r="FA102" s="73">
        <f t="shared" ref="FA102" si="3947">FA99*EZ102</f>
        <v>0</v>
      </c>
      <c r="FB102" s="69"/>
      <c r="FC102" s="23"/>
      <c r="FD102" s="115" t="e">
        <f>FF102/FD13</f>
        <v>#DIV/0!</v>
      </c>
      <c r="FE102" s="72">
        <f t="shared" ref="FE102" si="3948">$E$102</f>
        <v>25</v>
      </c>
      <c r="FF102" s="73">
        <f t="shared" ref="FF102" si="3949">FF99*FE102</f>
        <v>0</v>
      </c>
      <c r="FG102" s="69"/>
      <c r="FH102" s="23"/>
      <c r="FI102" s="115" t="e">
        <f>FK102/FI13</f>
        <v>#DIV/0!</v>
      </c>
      <c r="FJ102" s="72">
        <f t="shared" ref="FJ102" si="3950">$E$102</f>
        <v>25</v>
      </c>
      <c r="FK102" s="73">
        <f t="shared" ref="FK102" si="3951">FK99*FJ102</f>
        <v>0</v>
      </c>
      <c r="FL102" s="69"/>
      <c r="FM102" s="23"/>
      <c r="FN102" s="115" t="e">
        <f>FP102/FN13</f>
        <v>#DIV/0!</v>
      </c>
      <c r="FO102" s="72">
        <f t="shared" ref="FO102" si="3952">$E$102</f>
        <v>25</v>
      </c>
      <c r="FP102" s="73">
        <f t="shared" ref="FP102" si="3953">FP99*FO102</f>
        <v>0</v>
      </c>
      <c r="FQ102" s="69"/>
      <c r="FR102" s="23"/>
      <c r="FS102" s="115" t="e">
        <f>FU102/FS13</f>
        <v>#DIV/0!</v>
      </c>
      <c r="FT102" s="72">
        <f t="shared" ref="FT102" si="3954">$E$102</f>
        <v>25</v>
      </c>
      <c r="FU102" s="73">
        <f t="shared" ref="FU102" si="3955">FU99*FT102</f>
        <v>0</v>
      </c>
      <c r="FV102" s="69"/>
      <c r="FW102" s="23"/>
      <c r="FX102" s="115" t="e">
        <f>FZ102/FX13</f>
        <v>#DIV/0!</v>
      </c>
      <c r="FY102" s="72">
        <f t="shared" ref="FY102" si="3956">$E$102</f>
        <v>25</v>
      </c>
      <c r="FZ102" s="73">
        <f t="shared" ref="FZ102" si="3957">FZ99*FY102</f>
        <v>0</v>
      </c>
      <c r="GA102" s="69"/>
      <c r="GB102" s="23"/>
      <c r="GC102" s="115" t="e">
        <f>GE102/GC13</f>
        <v>#DIV/0!</v>
      </c>
      <c r="GD102" s="72">
        <f t="shared" ref="GD102" si="3958">$E$102</f>
        <v>25</v>
      </c>
      <c r="GE102" s="73">
        <f t="shared" ref="GE102" si="3959">GE99*GD102</f>
        <v>0</v>
      </c>
      <c r="GF102" s="69"/>
      <c r="GG102" s="23"/>
      <c r="GH102" s="115" t="e">
        <f>GJ102/GH13</f>
        <v>#DIV/0!</v>
      </c>
      <c r="GI102" s="72">
        <f t="shared" ref="GI102" si="3960">$E$102</f>
        <v>25</v>
      </c>
      <c r="GJ102" s="73">
        <f t="shared" ref="GJ102" si="3961">GJ99*GI102</f>
        <v>0</v>
      </c>
      <c r="GK102" s="69"/>
      <c r="GL102" s="23"/>
      <c r="GM102" s="115" t="e">
        <f>GO102/GM13</f>
        <v>#DIV/0!</v>
      </c>
      <c r="GN102" s="72">
        <f t="shared" ref="GN102" si="3962">$E$102</f>
        <v>25</v>
      </c>
      <c r="GO102" s="73">
        <f t="shared" ref="GO102" si="3963">GO99*GN102</f>
        <v>0</v>
      </c>
      <c r="GP102" s="69"/>
      <c r="GQ102" s="23"/>
      <c r="GR102" s="115" t="e">
        <f>GT102/GR13</f>
        <v>#DIV/0!</v>
      </c>
      <c r="GS102" s="72">
        <f t="shared" ref="GS102" si="3964">$E$102</f>
        <v>25</v>
      </c>
      <c r="GT102" s="73">
        <f t="shared" ref="GT102" si="3965">GT99*GS102</f>
        <v>0</v>
      </c>
      <c r="GU102" s="69"/>
      <c r="GV102" s="23"/>
      <c r="GW102" s="115" t="e">
        <f>GY102/GW13</f>
        <v>#DIV/0!</v>
      </c>
      <c r="GX102" s="72">
        <f t="shared" ref="GX102" si="3966">$E$102</f>
        <v>25</v>
      </c>
      <c r="GY102" s="73">
        <f t="shared" ref="GY102" si="3967">GY99*GX102</f>
        <v>0</v>
      </c>
      <c r="GZ102" s="69"/>
      <c r="HA102" s="23"/>
      <c r="HB102" s="115" t="e">
        <f>HD102/HB13</f>
        <v>#DIV/0!</v>
      </c>
      <c r="HC102" s="72">
        <f t="shared" ref="HC102" si="3968">$E$102</f>
        <v>25</v>
      </c>
      <c r="HD102" s="73">
        <f t="shared" ref="HD102" si="3969">HD99*HC102</f>
        <v>0</v>
      </c>
      <c r="HE102" s="69"/>
      <c r="HF102" s="23"/>
      <c r="HG102" s="115" t="e">
        <f>HI102/HG13</f>
        <v>#DIV/0!</v>
      </c>
      <c r="HH102" s="72">
        <f t="shared" ref="HH102" si="3970">$E$102</f>
        <v>25</v>
      </c>
      <c r="HI102" s="73">
        <f t="shared" ref="HI102" si="3971">HI99*HH102</f>
        <v>0</v>
      </c>
      <c r="HJ102" s="69"/>
      <c r="HK102" s="23"/>
      <c r="HL102" s="115" t="e">
        <f>HN102/HL13</f>
        <v>#DIV/0!</v>
      </c>
      <c r="HM102" s="72">
        <f t="shared" ref="HM102" si="3972">$E$102</f>
        <v>25</v>
      </c>
      <c r="HN102" s="73">
        <f t="shared" ref="HN102" si="3973">HN99*HM102</f>
        <v>0</v>
      </c>
      <c r="HO102" s="69"/>
      <c r="HP102" s="23"/>
      <c r="HQ102" s="115" t="e">
        <f>HS102/HQ13</f>
        <v>#DIV/0!</v>
      </c>
      <c r="HR102" s="72">
        <f t="shared" ref="HR102" si="3974">$E$102</f>
        <v>25</v>
      </c>
      <c r="HS102" s="73">
        <f t="shared" ref="HS102" si="3975">HS99*HR102</f>
        <v>0</v>
      </c>
      <c r="HT102" s="69"/>
      <c r="HU102" s="23"/>
      <c r="HV102" s="115" t="e">
        <f>HX102/HV13</f>
        <v>#DIV/0!</v>
      </c>
      <c r="HW102" s="72">
        <f t="shared" ref="HW102" si="3976">$E$102</f>
        <v>25</v>
      </c>
      <c r="HX102" s="73">
        <f t="shared" ref="HX102" si="3977">HX99*HW102</f>
        <v>0</v>
      </c>
      <c r="HY102" s="69"/>
      <c r="HZ102" s="23"/>
      <c r="IA102" s="115" t="e">
        <f>IC102/IA13</f>
        <v>#DIV/0!</v>
      </c>
      <c r="IB102" s="72">
        <f t="shared" ref="IB102" si="3978">$E$102</f>
        <v>25</v>
      </c>
      <c r="IC102" s="73">
        <f t="shared" ref="IC102" si="3979">IC99*IB102</f>
        <v>0</v>
      </c>
      <c r="ID102" s="69"/>
      <c r="IE102" s="23"/>
      <c r="IF102" s="115" t="e">
        <f>IH102/IF13</f>
        <v>#DIV/0!</v>
      </c>
      <c r="IG102" s="72">
        <f t="shared" ref="IG102" si="3980">$E$102</f>
        <v>25</v>
      </c>
      <c r="IH102" s="73">
        <f t="shared" ref="IH102" si="3981">IH99*IG102</f>
        <v>0</v>
      </c>
      <c r="II102" s="69"/>
      <c r="IJ102" s="23"/>
      <c r="IK102" s="115" t="e">
        <f>IM102/IK13</f>
        <v>#DIV/0!</v>
      </c>
      <c r="IL102" s="72">
        <f t="shared" ref="IL102" si="3982">$E$102</f>
        <v>25</v>
      </c>
      <c r="IM102" s="73">
        <f t="shared" ref="IM102" si="3983">IM99*IL102</f>
        <v>0</v>
      </c>
      <c r="IN102" s="69"/>
      <c r="IO102" s="23"/>
      <c r="IP102" s="115" t="e">
        <f>IR102/IP13</f>
        <v>#DIV/0!</v>
      </c>
      <c r="IQ102" s="72">
        <f t="shared" ref="IQ102" si="3984">$E$102</f>
        <v>25</v>
      </c>
      <c r="IR102" s="73">
        <f t="shared" ref="IR102" si="3985">IR99*IQ102</f>
        <v>0</v>
      </c>
      <c r="IS102" s="69"/>
      <c r="IT102" s="23"/>
      <c r="IU102" s="115" t="e">
        <f>IW102/IU13</f>
        <v>#DIV/0!</v>
      </c>
      <c r="IV102" s="72">
        <f t="shared" ref="IV102" si="3986">$E$102</f>
        <v>25</v>
      </c>
      <c r="IW102" s="73">
        <f t="shared" ref="IW102" si="3987">IW99*IV102</f>
        <v>0</v>
      </c>
      <c r="IX102" s="69"/>
      <c r="IY102" s="23"/>
      <c r="IZ102" s="115" t="e">
        <f>JB102/IZ13</f>
        <v>#DIV/0!</v>
      </c>
      <c r="JA102" s="72">
        <f t="shared" ref="JA102" si="3988">$E$102</f>
        <v>25</v>
      </c>
      <c r="JB102" s="73">
        <f t="shared" ref="JB102" si="3989">JB99*JA102</f>
        <v>0</v>
      </c>
      <c r="JC102" s="69"/>
      <c r="JD102" s="23"/>
      <c r="JE102" s="115" t="e">
        <f>JG102/JE13</f>
        <v>#DIV/0!</v>
      </c>
      <c r="JF102" s="72">
        <f t="shared" ref="JF102" si="3990">$E$102</f>
        <v>25</v>
      </c>
      <c r="JG102" s="73">
        <f t="shared" ref="JG102" si="3991">JG99*JF102</f>
        <v>0</v>
      </c>
      <c r="JH102" s="69"/>
      <c r="JI102" s="23"/>
      <c r="JJ102" s="115" t="e">
        <f>JL102/JJ13</f>
        <v>#DIV/0!</v>
      </c>
      <c r="JK102" s="72">
        <f t="shared" ref="JK102" si="3992">$E$102</f>
        <v>25</v>
      </c>
      <c r="JL102" s="73">
        <f t="shared" ref="JL102" si="3993">JL99*JK102</f>
        <v>0</v>
      </c>
      <c r="JM102" s="69"/>
      <c r="JN102" s="23"/>
      <c r="JO102" s="115" t="e">
        <f>JQ102/JO13</f>
        <v>#DIV/0!</v>
      </c>
      <c r="JP102" s="72">
        <f t="shared" ref="JP102" si="3994">$E$102</f>
        <v>25</v>
      </c>
      <c r="JQ102" s="73">
        <f t="shared" ref="JQ102" si="3995">JQ99*JP102</f>
        <v>0</v>
      </c>
      <c r="JR102" s="69"/>
      <c r="JS102" s="23"/>
      <c r="JT102" s="115" t="e">
        <f>JV102/JT13</f>
        <v>#DIV/0!</v>
      </c>
      <c r="JU102" s="72">
        <f t="shared" ref="JU102" si="3996">$E$102</f>
        <v>25</v>
      </c>
      <c r="JV102" s="73">
        <f t="shared" ref="JV102" si="3997">JV99*JU102</f>
        <v>0</v>
      </c>
      <c r="JW102" s="69"/>
      <c r="JX102" s="23"/>
      <c r="JY102" s="115" t="e">
        <f>KA102/JY13</f>
        <v>#DIV/0!</v>
      </c>
      <c r="JZ102" s="72">
        <f t="shared" ref="JZ102" si="3998">$E$102</f>
        <v>25</v>
      </c>
      <c r="KA102" s="73">
        <f t="shared" ref="KA102" si="3999">KA99*JZ102</f>
        <v>0</v>
      </c>
      <c r="KB102" s="69"/>
      <c r="KC102" s="23"/>
      <c r="KD102" s="115" t="e">
        <f>KF102/KD13</f>
        <v>#DIV/0!</v>
      </c>
      <c r="KE102" s="72">
        <f t="shared" ref="KE102" si="4000">$E$102</f>
        <v>25</v>
      </c>
      <c r="KF102" s="73">
        <f t="shared" ref="KF102" si="4001">KF99*KE102</f>
        <v>0</v>
      </c>
      <c r="KG102" s="69"/>
      <c r="KH102" s="23"/>
      <c r="KI102" s="115" t="e">
        <f>KK102/KI13</f>
        <v>#DIV/0!</v>
      </c>
      <c r="KJ102" s="72">
        <f t="shared" ref="KJ102" si="4002">$E$102</f>
        <v>25</v>
      </c>
      <c r="KK102" s="73">
        <f t="shared" ref="KK102" si="4003">KK99*KJ102</f>
        <v>0</v>
      </c>
      <c r="KL102" s="69"/>
      <c r="KM102" s="23"/>
      <c r="KN102" s="115" t="e">
        <f>KP102/KN13</f>
        <v>#DIV/0!</v>
      </c>
      <c r="KO102" s="72">
        <f t="shared" ref="KO102" si="4004">$E$102</f>
        <v>25</v>
      </c>
      <c r="KP102" s="73">
        <f t="shared" ref="KP102" si="4005">KP99*KO102</f>
        <v>0</v>
      </c>
      <c r="KQ102" s="69"/>
      <c r="KR102" s="23"/>
      <c r="KS102" s="115" t="e">
        <f>KU102/KS13</f>
        <v>#DIV/0!</v>
      </c>
      <c r="KT102" s="72">
        <f t="shared" ref="KT102" si="4006">$E$102</f>
        <v>25</v>
      </c>
      <c r="KU102" s="73">
        <f t="shared" ref="KU102" si="4007">KU99*KT102</f>
        <v>0</v>
      </c>
      <c r="KV102" s="69"/>
      <c r="KW102" s="23"/>
      <c r="KX102" s="115" t="e">
        <f>KZ102/KX13</f>
        <v>#DIV/0!</v>
      </c>
      <c r="KY102" s="72">
        <f t="shared" ref="KY102" si="4008">$E$102</f>
        <v>25</v>
      </c>
      <c r="KZ102" s="73">
        <f t="shared" ref="KZ102" si="4009">KZ99*KY102</f>
        <v>0</v>
      </c>
      <c r="LA102" s="69"/>
      <c r="LB102" s="23"/>
      <c r="LC102" s="115" t="e">
        <f>LE102/LC13</f>
        <v>#DIV/0!</v>
      </c>
      <c r="LD102" s="72">
        <f t="shared" ref="LD102" si="4010">$E$102</f>
        <v>25</v>
      </c>
      <c r="LE102" s="73">
        <f t="shared" ref="LE102" si="4011">LE99*LD102</f>
        <v>0</v>
      </c>
      <c r="LF102" s="69"/>
      <c r="LG102" s="23"/>
      <c r="LH102" s="115" t="e">
        <f>LJ102/LH13</f>
        <v>#DIV/0!</v>
      </c>
      <c r="LI102" s="72">
        <f t="shared" ref="LI102" si="4012">$E$102</f>
        <v>25</v>
      </c>
      <c r="LJ102" s="73">
        <f t="shared" ref="LJ102" si="4013">LJ99*LI102</f>
        <v>0</v>
      </c>
      <c r="LK102" s="69"/>
      <c r="LL102" s="23"/>
      <c r="LM102" s="115" t="e">
        <f>LO102/LM13</f>
        <v>#DIV/0!</v>
      </c>
      <c r="LN102" s="72">
        <f t="shared" ref="LN102" si="4014">$E$102</f>
        <v>25</v>
      </c>
      <c r="LO102" s="73">
        <f t="shared" ref="LO102" si="4015">LO99*LN102</f>
        <v>0</v>
      </c>
      <c r="LP102" s="69"/>
      <c r="LQ102" s="23"/>
      <c r="LR102" s="115" t="e">
        <f>LT102/LR13</f>
        <v>#DIV/0!</v>
      </c>
      <c r="LS102" s="72">
        <f t="shared" ref="LS102" si="4016">$E$102</f>
        <v>25</v>
      </c>
      <c r="LT102" s="73">
        <f t="shared" ref="LT102" si="4017">LT99*LS102</f>
        <v>0</v>
      </c>
      <c r="LU102" s="69"/>
      <c r="LV102" s="23"/>
      <c r="LW102" s="115" t="e">
        <f>LY102/LW13</f>
        <v>#DIV/0!</v>
      </c>
      <c r="LX102" s="72">
        <f t="shared" ref="LX102" si="4018">$E$102</f>
        <v>25</v>
      </c>
      <c r="LY102" s="73">
        <f t="shared" ref="LY102" si="4019">LY99*LX102</f>
        <v>0</v>
      </c>
      <c r="LZ102" s="69"/>
      <c r="MA102" s="23"/>
      <c r="MB102" s="115" t="e">
        <f>MD102/MB13</f>
        <v>#DIV/0!</v>
      </c>
      <c r="MC102" s="72">
        <f t="shared" ref="MC102" si="4020">$E$102</f>
        <v>25</v>
      </c>
      <c r="MD102" s="73">
        <f t="shared" ref="MD102" si="4021">MD99*MC102</f>
        <v>0</v>
      </c>
      <c r="ME102" s="69"/>
      <c r="MF102" s="23"/>
      <c r="MG102" s="115" t="e">
        <f>MI102/MG13</f>
        <v>#DIV/0!</v>
      </c>
      <c r="MH102" s="72">
        <f t="shared" ref="MH102" si="4022">$E$102</f>
        <v>25</v>
      </c>
      <c r="MI102" s="73">
        <f t="shared" ref="MI102" si="4023">MI99*MH102</f>
        <v>0</v>
      </c>
      <c r="MJ102" s="69"/>
      <c r="MK102" s="23"/>
      <c r="ML102" s="115" t="e">
        <f>MN102/ML13</f>
        <v>#DIV/0!</v>
      </c>
      <c r="MM102" s="72">
        <f t="shared" ref="MM102" si="4024">$E$102</f>
        <v>25</v>
      </c>
      <c r="MN102" s="73">
        <f t="shared" ref="MN102" si="4025">MN99*MM102</f>
        <v>0</v>
      </c>
      <c r="MO102" s="69"/>
      <c r="MP102" s="23"/>
      <c r="MQ102" s="115" t="e">
        <f>MS102/MQ13</f>
        <v>#DIV/0!</v>
      </c>
      <c r="MR102" s="72">
        <f t="shared" ref="MR102" si="4026">$E$102</f>
        <v>25</v>
      </c>
      <c r="MS102" s="73">
        <f t="shared" ref="MS102" si="4027">MS99*MR102</f>
        <v>0</v>
      </c>
      <c r="MT102" s="69"/>
      <c r="MU102" s="23"/>
      <c r="MV102" s="115" t="e">
        <f>MX102/MV13</f>
        <v>#DIV/0!</v>
      </c>
      <c r="MW102" s="72">
        <f t="shared" ref="MW102" si="4028">$E$102</f>
        <v>25</v>
      </c>
      <c r="MX102" s="73">
        <f t="shared" ref="MX102" si="4029">MX99*MW102</f>
        <v>0</v>
      </c>
      <c r="MY102" s="69"/>
      <c r="MZ102" s="23"/>
      <c r="NA102" s="115" t="e">
        <f>NC102/NA13</f>
        <v>#DIV/0!</v>
      </c>
      <c r="NB102" s="72">
        <f t="shared" ref="NB102" si="4030">$E$102</f>
        <v>25</v>
      </c>
      <c r="NC102" s="73">
        <f t="shared" ref="NC102" si="4031">NC99*NB102</f>
        <v>0</v>
      </c>
      <c r="ND102" s="69"/>
      <c r="NE102" s="23"/>
      <c r="NF102" s="115" t="e">
        <f>NH102/NF13</f>
        <v>#DIV/0!</v>
      </c>
      <c r="NG102" s="72">
        <f t="shared" ref="NG102" si="4032">$E$102</f>
        <v>25</v>
      </c>
      <c r="NH102" s="73">
        <f t="shared" ref="NH102" si="4033">NH99*NG102</f>
        <v>0</v>
      </c>
      <c r="NI102" s="69"/>
      <c r="NJ102" s="23"/>
      <c r="NK102" s="115" t="e">
        <f>NM102/NK13</f>
        <v>#DIV/0!</v>
      </c>
      <c r="NL102" s="72">
        <f t="shared" ref="NL102" si="4034">$E$102</f>
        <v>25</v>
      </c>
      <c r="NM102" s="73">
        <f t="shared" ref="NM102" si="4035">NM99*NL102</f>
        <v>0</v>
      </c>
      <c r="NN102" s="69"/>
      <c r="NO102" s="23"/>
      <c r="NP102" s="115" t="e">
        <f>NR102/NP13</f>
        <v>#DIV/0!</v>
      </c>
      <c r="NQ102" s="72">
        <f t="shared" ref="NQ102" si="4036">$E$102</f>
        <v>25</v>
      </c>
      <c r="NR102" s="73">
        <f t="shared" ref="NR102" si="4037">NR99*NQ102</f>
        <v>0</v>
      </c>
      <c r="NS102" s="69"/>
      <c r="NT102" s="23"/>
      <c r="NU102" s="115" t="e">
        <f>NW102/NU13</f>
        <v>#DIV/0!</v>
      </c>
      <c r="NV102" s="72">
        <f t="shared" ref="NV102" si="4038">$E$102</f>
        <v>25</v>
      </c>
      <c r="NW102" s="73">
        <f t="shared" ref="NW102" si="4039">NW99*NV102</f>
        <v>0</v>
      </c>
      <c r="NX102" s="69"/>
      <c r="NY102" s="23"/>
      <c r="NZ102" s="115" t="e">
        <f>OB102/NZ13</f>
        <v>#DIV/0!</v>
      </c>
      <c r="OA102" s="72">
        <f t="shared" ref="OA102" si="4040">$E$102</f>
        <v>25</v>
      </c>
      <c r="OB102" s="73">
        <f t="shared" ref="OB102" si="4041">OB99*OA102</f>
        <v>0</v>
      </c>
      <c r="OC102" s="69"/>
      <c r="OD102" s="23"/>
      <c r="OE102" s="115" t="e">
        <f>OG102/OE13</f>
        <v>#DIV/0!</v>
      </c>
      <c r="OF102" s="72">
        <f t="shared" ref="OF102" si="4042">$E$102</f>
        <v>25</v>
      </c>
      <c r="OG102" s="73">
        <f t="shared" ref="OG102" si="4043">OG99*OF102</f>
        <v>0</v>
      </c>
      <c r="OH102" s="69"/>
      <c r="OI102" s="23"/>
      <c r="OJ102" s="115" t="e">
        <f>OL102/OJ13</f>
        <v>#DIV/0!</v>
      </c>
      <c r="OK102" s="72">
        <f t="shared" ref="OK102" si="4044">$E$102</f>
        <v>25</v>
      </c>
      <c r="OL102" s="73">
        <f t="shared" ref="OL102" si="4045">OL99*OK102</f>
        <v>0</v>
      </c>
      <c r="OM102" s="69"/>
      <c r="ON102" s="23"/>
      <c r="OO102" s="115" t="e">
        <f>OQ102/OO13</f>
        <v>#DIV/0!</v>
      </c>
      <c r="OP102" s="72">
        <f t="shared" ref="OP102" si="4046">$E$102</f>
        <v>25</v>
      </c>
      <c r="OQ102" s="73">
        <f t="shared" ref="OQ102" si="4047">OQ99*OP102</f>
        <v>0</v>
      </c>
      <c r="OR102" s="69"/>
      <c r="OS102" s="23"/>
      <c r="OT102" s="115" t="e">
        <f>OV102/OT13</f>
        <v>#DIV/0!</v>
      </c>
      <c r="OU102" s="72">
        <f t="shared" ref="OU102" si="4048">$E$102</f>
        <v>25</v>
      </c>
      <c r="OV102" s="73">
        <f t="shared" ref="OV102" si="4049">OV99*OU102</f>
        <v>0</v>
      </c>
      <c r="OW102" s="69"/>
      <c r="OX102" s="23"/>
      <c r="OY102" s="115" t="e">
        <f>PA102/OY13</f>
        <v>#DIV/0!</v>
      </c>
      <c r="OZ102" s="72">
        <f t="shared" ref="OZ102" si="4050">$E$102</f>
        <v>25</v>
      </c>
      <c r="PA102" s="73">
        <f t="shared" ref="PA102" si="4051">PA99*OZ102</f>
        <v>0</v>
      </c>
      <c r="PB102" s="69"/>
      <c r="PC102" s="23"/>
      <c r="PD102" s="115" t="e">
        <f>PF102/PD13</f>
        <v>#DIV/0!</v>
      </c>
      <c r="PE102" s="72">
        <f t="shared" ref="PE102" si="4052">$E$102</f>
        <v>25</v>
      </c>
      <c r="PF102" s="73">
        <f t="shared" ref="PF102" si="4053">PF99*PE102</f>
        <v>0</v>
      </c>
      <c r="PG102" s="69"/>
      <c r="PH102" s="23"/>
      <c r="PI102" s="115" t="e">
        <f>PK102/PI13</f>
        <v>#DIV/0!</v>
      </c>
      <c r="PJ102" s="72">
        <f t="shared" ref="PJ102" si="4054">$E$102</f>
        <v>25</v>
      </c>
      <c r="PK102" s="73">
        <f t="shared" ref="PK102" si="4055">PK99*PJ102</f>
        <v>0</v>
      </c>
      <c r="PL102" s="69"/>
      <c r="PM102" s="23"/>
      <c r="PN102" s="115" t="e">
        <f>PP102/PN13</f>
        <v>#DIV/0!</v>
      </c>
      <c r="PO102" s="72">
        <f t="shared" ref="PO102" si="4056">$E$102</f>
        <v>25</v>
      </c>
      <c r="PP102" s="73">
        <f t="shared" ref="PP102" si="4057">PP99*PO102</f>
        <v>0</v>
      </c>
      <c r="PQ102" s="69"/>
      <c r="PR102" s="23"/>
      <c r="PS102" s="115" t="e">
        <f>PU102/PS13</f>
        <v>#DIV/0!</v>
      </c>
      <c r="PT102" s="72">
        <f t="shared" ref="PT102" si="4058">$E$102</f>
        <v>25</v>
      </c>
      <c r="PU102" s="73">
        <f t="shared" ref="PU102" si="4059">PU99*PT102</f>
        <v>0</v>
      </c>
      <c r="PV102" s="69"/>
      <c r="PW102" s="23"/>
      <c r="PX102" s="115" t="e">
        <f>PZ102/PX13</f>
        <v>#DIV/0!</v>
      </c>
      <c r="PY102" s="72">
        <f t="shared" ref="PY102" si="4060">$E$102</f>
        <v>25</v>
      </c>
      <c r="PZ102" s="73">
        <f t="shared" ref="PZ102" si="4061">PZ99*PY102</f>
        <v>0</v>
      </c>
      <c r="QA102" s="69"/>
      <c r="QB102" s="23"/>
      <c r="QC102" s="115" t="e">
        <f>QE102/QC13</f>
        <v>#DIV/0!</v>
      </c>
      <c r="QD102" s="72">
        <f t="shared" ref="QD102" si="4062">$E$102</f>
        <v>25</v>
      </c>
      <c r="QE102" s="73">
        <f t="shared" ref="QE102" si="4063">QE99*QD102</f>
        <v>0</v>
      </c>
      <c r="QF102" s="69"/>
      <c r="QG102" s="23"/>
      <c r="QH102" s="115" t="e">
        <f>QJ102/QH13</f>
        <v>#DIV/0!</v>
      </c>
      <c r="QI102" s="72">
        <f t="shared" ref="QI102" si="4064">$E$102</f>
        <v>25</v>
      </c>
      <c r="QJ102" s="73">
        <f t="shared" ref="QJ102" si="4065">QJ99*QI102</f>
        <v>0</v>
      </c>
      <c r="QK102" s="69"/>
      <c r="QL102" s="23"/>
      <c r="QM102" s="115" t="e">
        <f>QO102/QM13</f>
        <v>#DIV/0!</v>
      </c>
      <c r="QN102" s="72">
        <f t="shared" ref="QN102" si="4066">$E$102</f>
        <v>25</v>
      </c>
      <c r="QO102" s="73">
        <f t="shared" ref="QO102" si="4067">QO99*QN102</f>
        <v>0</v>
      </c>
      <c r="QP102" s="69"/>
      <c r="QQ102" s="23"/>
      <c r="QR102" s="115" t="e">
        <f>QT102/QR13</f>
        <v>#DIV/0!</v>
      </c>
      <c r="QS102" s="72">
        <f t="shared" ref="QS102" si="4068">$E$102</f>
        <v>25</v>
      </c>
      <c r="QT102" s="73">
        <f t="shared" ref="QT102" si="4069">QT99*QS102</f>
        <v>0</v>
      </c>
      <c r="QU102" s="69"/>
      <c r="QV102" s="23"/>
      <c r="QW102" s="115" t="e">
        <f>QY102/QW13</f>
        <v>#DIV/0!</v>
      </c>
      <c r="QX102" s="72">
        <f t="shared" ref="QX102" si="4070">$E$102</f>
        <v>25</v>
      </c>
      <c r="QY102" s="73">
        <f t="shared" ref="QY102" si="4071">QY99*QX102</f>
        <v>0</v>
      </c>
      <c r="QZ102" s="69"/>
      <c r="RA102" s="23"/>
      <c r="RB102" s="115" t="e">
        <f>RD102/RB13</f>
        <v>#DIV/0!</v>
      </c>
      <c r="RC102" s="72">
        <f t="shared" ref="RC102" si="4072">$E$102</f>
        <v>25</v>
      </c>
      <c r="RD102" s="73">
        <f t="shared" ref="RD102" si="4073">RD99*RC102</f>
        <v>0</v>
      </c>
      <c r="RE102" s="69"/>
      <c r="RF102" s="23"/>
      <c r="RG102" s="115" t="e">
        <f>RI102/RG13</f>
        <v>#DIV/0!</v>
      </c>
      <c r="RH102" s="72">
        <f t="shared" ref="RH102" si="4074">$E$102</f>
        <v>25</v>
      </c>
      <c r="RI102" s="73">
        <f t="shared" ref="RI102" si="4075">RI99*RH102</f>
        <v>0</v>
      </c>
      <c r="RJ102" s="69"/>
      <c r="RK102" s="23"/>
      <c r="RL102" s="115" t="e">
        <f>RN102/RL13</f>
        <v>#DIV/0!</v>
      </c>
      <c r="RM102" s="72">
        <f t="shared" ref="RM102" si="4076">$E$102</f>
        <v>25</v>
      </c>
      <c r="RN102" s="73">
        <f t="shared" ref="RN102" si="4077">RN99*RM102</f>
        <v>0</v>
      </c>
      <c r="RO102" s="69"/>
      <c r="RP102" s="23"/>
      <c r="RQ102" s="115" t="e">
        <f>RS102/RQ13</f>
        <v>#DIV/0!</v>
      </c>
      <c r="RR102" s="72">
        <f t="shared" ref="RR102" si="4078">$E$102</f>
        <v>25</v>
      </c>
      <c r="RS102" s="73">
        <f t="shared" ref="RS102" si="4079">RS99*RR102</f>
        <v>0</v>
      </c>
      <c r="RT102" s="69"/>
      <c r="RU102" s="23"/>
      <c r="RV102" s="115" t="e">
        <f>RX102/RV13</f>
        <v>#DIV/0!</v>
      </c>
      <c r="RW102" s="72">
        <f t="shared" ref="RW102" si="4080">$E$102</f>
        <v>25</v>
      </c>
      <c r="RX102" s="73">
        <f t="shared" ref="RX102" si="4081">RX99*RW102</f>
        <v>0</v>
      </c>
      <c r="RY102" s="69"/>
      <c r="RZ102" s="23"/>
      <c r="SA102" s="115" t="e">
        <f>SC102/SA13</f>
        <v>#DIV/0!</v>
      </c>
      <c r="SB102" s="72">
        <f t="shared" ref="SB102" si="4082">$E$102</f>
        <v>25</v>
      </c>
      <c r="SC102" s="73">
        <f t="shared" ref="SC102" si="4083">SC99*SB102</f>
        <v>0</v>
      </c>
      <c r="SD102" s="69"/>
      <c r="SE102" s="23"/>
      <c r="SF102" s="115" t="e">
        <f>SH102/SF13</f>
        <v>#DIV/0!</v>
      </c>
      <c r="SG102" s="72">
        <f t="shared" ref="SG102" si="4084">$E$102</f>
        <v>25</v>
      </c>
      <c r="SH102" s="73">
        <f t="shared" ref="SH102" si="4085">SH99*SG102</f>
        <v>0</v>
      </c>
      <c r="SI102" s="69"/>
      <c r="SJ102" s="23"/>
      <c r="SK102" s="115" t="e">
        <f>SM102/SK13</f>
        <v>#DIV/0!</v>
      </c>
      <c r="SL102" s="72">
        <f t="shared" ref="SL102" si="4086">$E$102</f>
        <v>25</v>
      </c>
      <c r="SM102" s="73">
        <f t="shared" ref="SM102" si="4087">SM99*SL102</f>
        <v>0</v>
      </c>
      <c r="SN102" s="69"/>
      <c r="SO102" s="23"/>
      <c r="SP102" s="115" t="e">
        <f>SR102/SP13</f>
        <v>#DIV/0!</v>
      </c>
      <c r="SQ102" s="72">
        <f t="shared" ref="SQ102" si="4088">$E$102</f>
        <v>25</v>
      </c>
      <c r="SR102" s="73">
        <f t="shared" ref="SR102" si="4089">SR99*SQ102</f>
        <v>0</v>
      </c>
      <c r="SS102" s="69"/>
      <c r="ST102" s="23"/>
      <c r="SU102" s="55"/>
      <c r="SV102" s="135">
        <f>SX102/SV13</f>
        <v>0.10892857142857144</v>
      </c>
      <c r="SW102" s="72">
        <f>$E$102</f>
        <v>25</v>
      </c>
      <c r="SX102" s="136">
        <f>SX99*SW102</f>
        <v>217.85714285714289</v>
      </c>
      <c r="SY102" s="122"/>
      <c r="SZ102" s="137"/>
      <c r="TA102" s="55"/>
      <c r="TB102" s="135">
        <f>TD102/TB13</f>
        <v>0.121875</v>
      </c>
      <c r="TC102" s="72">
        <f>$E$102</f>
        <v>25</v>
      </c>
      <c r="TD102" s="136">
        <f>TD99*TC102</f>
        <v>243.75</v>
      </c>
      <c r="TE102" s="122"/>
      <c r="TF102" s="137"/>
      <c r="TG102" s="55"/>
      <c r="TH102" s="135" t="e">
        <f>TJ102/TH13</f>
        <v>#DIV/0!</v>
      </c>
      <c r="TI102" s="72">
        <f>$E$102</f>
        <v>25</v>
      </c>
      <c r="TJ102" s="136" t="e">
        <f>TJ99*TI102</f>
        <v>#DIV/0!</v>
      </c>
      <c r="TK102" s="122"/>
      <c r="TL102" s="137"/>
      <c r="TM102" s="55"/>
      <c r="TN102" s="135">
        <f>TP102/TN13</f>
        <v>0.125</v>
      </c>
      <c r="TO102" s="72">
        <f>$E$102</f>
        <v>25</v>
      </c>
      <c r="TP102" s="136">
        <f>TP99*TO102</f>
        <v>250</v>
      </c>
      <c r="TQ102" s="122"/>
      <c r="TR102" s="137"/>
      <c r="TS102" s="55"/>
      <c r="TT102" s="135" t="e">
        <f>TV102/TT13</f>
        <v>#DIV/0!</v>
      </c>
      <c r="TU102" s="72">
        <f>$E$102</f>
        <v>25</v>
      </c>
      <c r="TV102" s="136" t="e">
        <f>TV99*TU102</f>
        <v>#DIV/0!</v>
      </c>
      <c r="TW102" s="122"/>
      <c r="TX102" s="137"/>
      <c r="TY102" s="55"/>
      <c r="TZ102" s="135">
        <f>UB102/TZ13</f>
        <v>0.12072639225181599</v>
      </c>
      <c r="UA102" s="72">
        <f>$E$102</f>
        <v>25</v>
      </c>
      <c r="UB102" s="136">
        <f>UB99*UA102</f>
        <v>241.45278450363196</v>
      </c>
      <c r="UC102" s="122"/>
      <c r="UD102" s="137"/>
      <c r="UE102" s="55"/>
      <c r="UF102" s="135">
        <f>UH102/UF13</f>
        <v>0.13671875</v>
      </c>
      <c r="UG102" s="72">
        <f>$E$102</f>
        <v>25</v>
      </c>
      <c r="UH102" s="136">
        <f>UH99*UG102</f>
        <v>273.4375</v>
      </c>
      <c r="UI102" s="122"/>
      <c r="UJ102" s="137"/>
      <c r="UK102" s="55"/>
      <c r="UL102" s="135" t="e">
        <f>UN102/UL13</f>
        <v>#DIV/0!</v>
      </c>
      <c r="UM102" s="72">
        <f>$E$102</f>
        <v>25</v>
      </c>
      <c r="UN102" s="136" t="e">
        <f>UN99*UM102</f>
        <v>#DIV/0!</v>
      </c>
      <c r="UO102" s="122"/>
      <c r="UP102" s="137"/>
      <c r="UQ102" s="55"/>
      <c r="UR102" s="135" t="e">
        <f>UT102/UR13</f>
        <v>#DIV/0!</v>
      </c>
      <c r="US102" s="72">
        <f>$E$102</f>
        <v>25</v>
      </c>
      <c r="UT102" s="136" t="e">
        <f>UT99*US102</f>
        <v>#DIV/0!</v>
      </c>
      <c r="UU102" s="122"/>
      <c r="UV102" s="137"/>
      <c r="UW102" s="55"/>
      <c r="UX102" s="135">
        <f>UZ102/UX13</f>
        <v>0.12099675648702594</v>
      </c>
      <c r="UY102" s="72">
        <f>$E$102</f>
        <v>25</v>
      </c>
      <c r="UZ102" s="136">
        <f>UZ99*UY102</f>
        <v>241.9935129740519</v>
      </c>
      <c r="VA102" s="122"/>
      <c r="VB102" s="137"/>
      <c r="VC102" s="55"/>
      <c r="VD102" s="135" t="e">
        <f>VF102/VD13</f>
        <v>#DIV/0!</v>
      </c>
      <c r="VE102" s="72">
        <f>$E$102</f>
        <v>25</v>
      </c>
      <c r="VF102" s="136" t="e">
        <f>VF99*VE102</f>
        <v>#DIV/0!</v>
      </c>
      <c r="VG102" s="122"/>
      <c r="VH102" s="137"/>
      <c r="VI102" s="55"/>
      <c r="VJ102" s="135" t="e">
        <f>VL102/VJ13</f>
        <v>#DIV/0!</v>
      </c>
      <c r="VK102" s="72">
        <f>$E$102</f>
        <v>25</v>
      </c>
      <c r="VL102" s="136" t="e">
        <f>VL99*VK102</f>
        <v>#DIV/0!</v>
      </c>
      <c r="VM102" s="122"/>
      <c r="VN102" s="137"/>
      <c r="VO102" s="55"/>
    </row>
    <row r="103" spans="3:587" s="1" customFormat="1" x14ac:dyDescent="0.2">
      <c r="C103" s="98"/>
      <c r="D103" s="22"/>
      <c r="E103" s="18"/>
      <c r="F103" s="23"/>
      <c r="G103" s="55"/>
      <c r="H103" s="138"/>
      <c r="I103" s="41"/>
      <c r="J103" s="78"/>
      <c r="K103" s="78"/>
      <c r="L103" s="139" t="s">
        <v>45</v>
      </c>
      <c r="M103" s="55"/>
      <c r="N103" s="138"/>
      <c r="O103" s="41"/>
      <c r="P103" s="78"/>
      <c r="Q103" s="78"/>
      <c r="R103" s="139" t="s">
        <v>45</v>
      </c>
      <c r="S103" s="55"/>
      <c r="T103" s="116"/>
      <c r="U103" s="41"/>
      <c r="V103" s="30"/>
      <c r="W103" s="30"/>
      <c r="X103" s="36" t="s">
        <v>45</v>
      </c>
      <c r="Y103" s="116"/>
      <c r="Z103" s="41"/>
      <c r="AA103" s="30"/>
      <c r="AB103" s="30"/>
      <c r="AC103" s="36" t="s">
        <v>45</v>
      </c>
      <c r="AD103" s="116"/>
      <c r="AE103" s="41"/>
      <c r="AF103" s="30"/>
      <c r="AG103" s="30"/>
      <c r="AH103" s="36" t="s">
        <v>45</v>
      </c>
      <c r="AI103" s="116"/>
      <c r="AJ103" s="41"/>
      <c r="AK103" s="30"/>
      <c r="AL103" s="30"/>
      <c r="AM103" s="36" t="s">
        <v>45</v>
      </c>
      <c r="AN103" s="116"/>
      <c r="AO103" s="41"/>
      <c r="AP103" s="30"/>
      <c r="AQ103" s="30"/>
      <c r="AR103" s="36" t="s">
        <v>45</v>
      </c>
      <c r="AS103" s="116"/>
      <c r="AT103" s="41"/>
      <c r="AU103" s="30"/>
      <c r="AV103" s="30"/>
      <c r="AW103" s="36" t="s">
        <v>45</v>
      </c>
      <c r="AX103" s="116"/>
      <c r="AY103" s="41"/>
      <c r="AZ103" s="30"/>
      <c r="BA103" s="30"/>
      <c r="BB103" s="36" t="s">
        <v>45</v>
      </c>
      <c r="BC103" s="116"/>
      <c r="BD103" s="41"/>
      <c r="BE103" s="30"/>
      <c r="BF103" s="30"/>
      <c r="BG103" s="36" t="s">
        <v>45</v>
      </c>
      <c r="BH103" s="116"/>
      <c r="BI103" s="41"/>
      <c r="BJ103" s="30"/>
      <c r="BK103" s="30"/>
      <c r="BL103" s="36" t="s">
        <v>45</v>
      </c>
      <c r="BM103" s="116"/>
      <c r="BN103" s="41"/>
      <c r="BO103" s="30"/>
      <c r="BP103" s="30"/>
      <c r="BQ103" s="36" t="s">
        <v>45</v>
      </c>
      <c r="BR103" s="116"/>
      <c r="BS103" s="41"/>
      <c r="BT103" s="30"/>
      <c r="BU103" s="30"/>
      <c r="BV103" s="36" t="s">
        <v>45</v>
      </c>
      <c r="BW103" s="116"/>
      <c r="BX103" s="41"/>
      <c r="BY103" s="30"/>
      <c r="BZ103" s="30"/>
      <c r="CA103" s="36" t="s">
        <v>45</v>
      </c>
      <c r="CB103" s="116"/>
      <c r="CC103" s="41"/>
      <c r="CD103" s="30"/>
      <c r="CE103" s="30"/>
      <c r="CF103" s="36" t="s">
        <v>45</v>
      </c>
      <c r="CG103" s="116"/>
      <c r="CH103" s="41"/>
      <c r="CI103" s="30"/>
      <c r="CJ103" s="30"/>
      <c r="CK103" s="36" t="s">
        <v>45</v>
      </c>
      <c r="CL103" s="116"/>
      <c r="CM103" s="41"/>
      <c r="CN103" s="30"/>
      <c r="CO103" s="30"/>
      <c r="CP103" s="36" t="s">
        <v>45</v>
      </c>
      <c r="CQ103" s="116"/>
      <c r="CR103" s="41"/>
      <c r="CS103" s="30"/>
      <c r="CT103" s="30"/>
      <c r="CU103" s="36" t="s">
        <v>45</v>
      </c>
      <c r="CV103" s="116"/>
      <c r="CW103" s="41"/>
      <c r="CX103" s="30"/>
      <c r="CY103" s="30"/>
      <c r="CZ103" s="36" t="s">
        <v>45</v>
      </c>
      <c r="DA103" s="116"/>
      <c r="DB103" s="41"/>
      <c r="DC103" s="30"/>
      <c r="DD103" s="30"/>
      <c r="DE103" s="36" t="s">
        <v>45</v>
      </c>
      <c r="DF103" s="116"/>
      <c r="DG103" s="41"/>
      <c r="DH103" s="30"/>
      <c r="DI103" s="30"/>
      <c r="DJ103" s="36" t="s">
        <v>45</v>
      </c>
      <c r="DK103" s="116"/>
      <c r="DL103" s="41"/>
      <c r="DM103" s="30"/>
      <c r="DN103" s="30"/>
      <c r="DO103" s="36" t="s">
        <v>45</v>
      </c>
      <c r="DP103" s="116"/>
      <c r="DQ103" s="41"/>
      <c r="DR103" s="30"/>
      <c r="DS103" s="30"/>
      <c r="DT103" s="36" t="s">
        <v>45</v>
      </c>
      <c r="DU103" s="116"/>
      <c r="DV103" s="41"/>
      <c r="DW103" s="30"/>
      <c r="DX103" s="30"/>
      <c r="DY103" s="36" t="s">
        <v>45</v>
      </c>
      <c r="DZ103" s="116"/>
      <c r="EA103" s="41"/>
      <c r="EB103" s="30"/>
      <c r="EC103" s="30"/>
      <c r="ED103" s="36" t="s">
        <v>45</v>
      </c>
      <c r="EE103" s="116"/>
      <c r="EF103" s="41"/>
      <c r="EG103" s="30"/>
      <c r="EH103" s="30"/>
      <c r="EI103" s="36" t="s">
        <v>45</v>
      </c>
      <c r="EJ103" s="116"/>
      <c r="EK103" s="41"/>
      <c r="EL103" s="30"/>
      <c r="EM103" s="30"/>
      <c r="EN103" s="36" t="s">
        <v>45</v>
      </c>
      <c r="EO103" s="116"/>
      <c r="EP103" s="41"/>
      <c r="EQ103" s="30"/>
      <c r="ER103" s="30"/>
      <c r="ES103" s="36" t="s">
        <v>45</v>
      </c>
      <c r="ET103" s="116"/>
      <c r="EU103" s="41"/>
      <c r="EV103" s="30"/>
      <c r="EW103" s="30"/>
      <c r="EX103" s="36" t="s">
        <v>45</v>
      </c>
      <c r="EY103" s="116"/>
      <c r="EZ103" s="41"/>
      <c r="FA103" s="30"/>
      <c r="FB103" s="30"/>
      <c r="FC103" s="36" t="s">
        <v>45</v>
      </c>
      <c r="FD103" s="116"/>
      <c r="FE103" s="41"/>
      <c r="FF103" s="30"/>
      <c r="FG103" s="30"/>
      <c r="FH103" s="36" t="s">
        <v>45</v>
      </c>
      <c r="FI103" s="116"/>
      <c r="FJ103" s="41"/>
      <c r="FK103" s="30"/>
      <c r="FL103" s="30"/>
      <c r="FM103" s="36" t="s">
        <v>45</v>
      </c>
      <c r="FN103" s="116"/>
      <c r="FO103" s="41"/>
      <c r="FP103" s="30"/>
      <c r="FQ103" s="30"/>
      <c r="FR103" s="36" t="s">
        <v>45</v>
      </c>
      <c r="FS103" s="116"/>
      <c r="FT103" s="41"/>
      <c r="FU103" s="30"/>
      <c r="FV103" s="30"/>
      <c r="FW103" s="36" t="s">
        <v>45</v>
      </c>
      <c r="FX103" s="116"/>
      <c r="FY103" s="41"/>
      <c r="FZ103" s="30"/>
      <c r="GA103" s="30"/>
      <c r="GB103" s="36" t="s">
        <v>45</v>
      </c>
      <c r="GC103" s="116"/>
      <c r="GD103" s="41"/>
      <c r="GE103" s="30"/>
      <c r="GF103" s="30"/>
      <c r="GG103" s="36" t="s">
        <v>45</v>
      </c>
      <c r="GH103" s="116"/>
      <c r="GI103" s="41"/>
      <c r="GJ103" s="30"/>
      <c r="GK103" s="30"/>
      <c r="GL103" s="36" t="s">
        <v>45</v>
      </c>
      <c r="GM103" s="116"/>
      <c r="GN103" s="41"/>
      <c r="GO103" s="30"/>
      <c r="GP103" s="30"/>
      <c r="GQ103" s="36" t="s">
        <v>45</v>
      </c>
      <c r="GR103" s="116"/>
      <c r="GS103" s="41"/>
      <c r="GT103" s="30"/>
      <c r="GU103" s="30"/>
      <c r="GV103" s="36" t="s">
        <v>45</v>
      </c>
      <c r="GW103" s="116"/>
      <c r="GX103" s="41"/>
      <c r="GY103" s="30"/>
      <c r="GZ103" s="30"/>
      <c r="HA103" s="36" t="s">
        <v>45</v>
      </c>
      <c r="HB103" s="116"/>
      <c r="HC103" s="41"/>
      <c r="HD103" s="30"/>
      <c r="HE103" s="30"/>
      <c r="HF103" s="36" t="s">
        <v>45</v>
      </c>
      <c r="HG103" s="116"/>
      <c r="HH103" s="41"/>
      <c r="HI103" s="30"/>
      <c r="HJ103" s="30"/>
      <c r="HK103" s="36" t="s">
        <v>45</v>
      </c>
      <c r="HL103" s="116"/>
      <c r="HM103" s="41"/>
      <c r="HN103" s="30"/>
      <c r="HO103" s="30"/>
      <c r="HP103" s="36" t="s">
        <v>45</v>
      </c>
      <c r="HQ103" s="116"/>
      <c r="HR103" s="41"/>
      <c r="HS103" s="30"/>
      <c r="HT103" s="30"/>
      <c r="HU103" s="36" t="s">
        <v>45</v>
      </c>
      <c r="HV103" s="116"/>
      <c r="HW103" s="41"/>
      <c r="HX103" s="30"/>
      <c r="HY103" s="30"/>
      <c r="HZ103" s="36" t="s">
        <v>45</v>
      </c>
      <c r="IA103" s="116"/>
      <c r="IB103" s="41"/>
      <c r="IC103" s="30"/>
      <c r="ID103" s="30"/>
      <c r="IE103" s="36" t="s">
        <v>45</v>
      </c>
      <c r="IF103" s="116"/>
      <c r="IG103" s="41"/>
      <c r="IH103" s="30"/>
      <c r="II103" s="30"/>
      <c r="IJ103" s="36" t="s">
        <v>45</v>
      </c>
      <c r="IK103" s="116"/>
      <c r="IL103" s="41"/>
      <c r="IM103" s="30"/>
      <c r="IN103" s="30"/>
      <c r="IO103" s="36" t="s">
        <v>45</v>
      </c>
      <c r="IP103" s="116"/>
      <c r="IQ103" s="41"/>
      <c r="IR103" s="30"/>
      <c r="IS103" s="30"/>
      <c r="IT103" s="36" t="s">
        <v>45</v>
      </c>
      <c r="IU103" s="116"/>
      <c r="IV103" s="41"/>
      <c r="IW103" s="30"/>
      <c r="IX103" s="30"/>
      <c r="IY103" s="36" t="s">
        <v>45</v>
      </c>
      <c r="IZ103" s="116"/>
      <c r="JA103" s="41"/>
      <c r="JB103" s="30"/>
      <c r="JC103" s="30"/>
      <c r="JD103" s="36" t="s">
        <v>45</v>
      </c>
      <c r="JE103" s="116"/>
      <c r="JF103" s="41"/>
      <c r="JG103" s="30"/>
      <c r="JH103" s="30"/>
      <c r="JI103" s="36" t="s">
        <v>45</v>
      </c>
      <c r="JJ103" s="116"/>
      <c r="JK103" s="41"/>
      <c r="JL103" s="30"/>
      <c r="JM103" s="30"/>
      <c r="JN103" s="36" t="s">
        <v>45</v>
      </c>
      <c r="JO103" s="116"/>
      <c r="JP103" s="41"/>
      <c r="JQ103" s="30"/>
      <c r="JR103" s="30"/>
      <c r="JS103" s="36" t="s">
        <v>45</v>
      </c>
      <c r="JT103" s="116"/>
      <c r="JU103" s="41"/>
      <c r="JV103" s="30"/>
      <c r="JW103" s="30"/>
      <c r="JX103" s="36" t="s">
        <v>45</v>
      </c>
      <c r="JY103" s="116"/>
      <c r="JZ103" s="41"/>
      <c r="KA103" s="30"/>
      <c r="KB103" s="30"/>
      <c r="KC103" s="36" t="s">
        <v>45</v>
      </c>
      <c r="KD103" s="116"/>
      <c r="KE103" s="41"/>
      <c r="KF103" s="30"/>
      <c r="KG103" s="30"/>
      <c r="KH103" s="36" t="s">
        <v>45</v>
      </c>
      <c r="KI103" s="116"/>
      <c r="KJ103" s="41"/>
      <c r="KK103" s="30"/>
      <c r="KL103" s="30"/>
      <c r="KM103" s="36" t="s">
        <v>45</v>
      </c>
      <c r="KN103" s="116"/>
      <c r="KO103" s="41"/>
      <c r="KP103" s="30"/>
      <c r="KQ103" s="30"/>
      <c r="KR103" s="36" t="s">
        <v>45</v>
      </c>
      <c r="KS103" s="116"/>
      <c r="KT103" s="41"/>
      <c r="KU103" s="30"/>
      <c r="KV103" s="30"/>
      <c r="KW103" s="36" t="s">
        <v>45</v>
      </c>
      <c r="KX103" s="116"/>
      <c r="KY103" s="41"/>
      <c r="KZ103" s="30"/>
      <c r="LA103" s="30"/>
      <c r="LB103" s="36" t="s">
        <v>45</v>
      </c>
      <c r="LC103" s="116"/>
      <c r="LD103" s="41"/>
      <c r="LE103" s="30"/>
      <c r="LF103" s="30"/>
      <c r="LG103" s="36" t="s">
        <v>45</v>
      </c>
      <c r="LH103" s="116"/>
      <c r="LI103" s="41"/>
      <c r="LJ103" s="30"/>
      <c r="LK103" s="30"/>
      <c r="LL103" s="36" t="s">
        <v>45</v>
      </c>
      <c r="LM103" s="116"/>
      <c r="LN103" s="41"/>
      <c r="LO103" s="30"/>
      <c r="LP103" s="30"/>
      <c r="LQ103" s="36" t="s">
        <v>45</v>
      </c>
      <c r="LR103" s="116"/>
      <c r="LS103" s="41"/>
      <c r="LT103" s="30"/>
      <c r="LU103" s="30"/>
      <c r="LV103" s="36" t="s">
        <v>45</v>
      </c>
      <c r="LW103" s="116"/>
      <c r="LX103" s="41"/>
      <c r="LY103" s="30"/>
      <c r="LZ103" s="30"/>
      <c r="MA103" s="36" t="s">
        <v>45</v>
      </c>
      <c r="MB103" s="116"/>
      <c r="MC103" s="41"/>
      <c r="MD103" s="30"/>
      <c r="ME103" s="30"/>
      <c r="MF103" s="36" t="s">
        <v>45</v>
      </c>
      <c r="MG103" s="116"/>
      <c r="MH103" s="41"/>
      <c r="MI103" s="30"/>
      <c r="MJ103" s="30"/>
      <c r="MK103" s="36" t="s">
        <v>45</v>
      </c>
      <c r="ML103" s="116"/>
      <c r="MM103" s="41"/>
      <c r="MN103" s="30"/>
      <c r="MO103" s="30"/>
      <c r="MP103" s="36" t="s">
        <v>45</v>
      </c>
      <c r="MQ103" s="116"/>
      <c r="MR103" s="41"/>
      <c r="MS103" s="30"/>
      <c r="MT103" s="30"/>
      <c r="MU103" s="36" t="s">
        <v>45</v>
      </c>
      <c r="MV103" s="116"/>
      <c r="MW103" s="41"/>
      <c r="MX103" s="30"/>
      <c r="MY103" s="30"/>
      <c r="MZ103" s="36" t="s">
        <v>45</v>
      </c>
      <c r="NA103" s="116"/>
      <c r="NB103" s="41"/>
      <c r="NC103" s="30"/>
      <c r="ND103" s="30"/>
      <c r="NE103" s="36" t="s">
        <v>45</v>
      </c>
      <c r="NF103" s="116"/>
      <c r="NG103" s="41"/>
      <c r="NH103" s="30"/>
      <c r="NI103" s="30"/>
      <c r="NJ103" s="36" t="s">
        <v>45</v>
      </c>
      <c r="NK103" s="116"/>
      <c r="NL103" s="41"/>
      <c r="NM103" s="30"/>
      <c r="NN103" s="30"/>
      <c r="NO103" s="36" t="s">
        <v>45</v>
      </c>
      <c r="NP103" s="116"/>
      <c r="NQ103" s="41"/>
      <c r="NR103" s="30"/>
      <c r="NS103" s="30"/>
      <c r="NT103" s="36" t="s">
        <v>45</v>
      </c>
      <c r="NU103" s="116"/>
      <c r="NV103" s="41"/>
      <c r="NW103" s="30"/>
      <c r="NX103" s="30"/>
      <c r="NY103" s="36" t="s">
        <v>45</v>
      </c>
      <c r="NZ103" s="116"/>
      <c r="OA103" s="41"/>
      <c r="OB103" s="30"/>
      <c r="OC103" s="30"/>
      <c r="OD103" s="36" t="s">
        <v>45</v>
      </c>
      <c r="OE103" s="116"/>
      <c r="OF103" s="41"/>
      <c r="OG103" s="30"/>
      <c r="OH103" s="30"/>
      <c r="OI103" s="36" t="s">
        <v>45</v>
      </c>
      <c r="OJ103" s="116"/>
      <c r="OK103" s="41"/>
      <c r="OL103" s="30"/>
      <c r="OM103" s="30"/>
      <c r="ON103" s="36" t="s">
        <v>45</v>
      </c>
      <c r="OO103" s="116"/>
      <c r="OP103" s="41"/>
      <c r="OQ103" s="30"/>
      <c r="OR103" s="30"/>
      <c r="OS103" s="36" t="s">
        <v>45</v>
      </c>
      <c r="OT103" s="116"/>
      <c r="OU103" s="41"/>
      <c r="OV103" s="30"/>
      <c r="OW103" s="30"/>
      <c r="OX103" s="36" t="s">
        <v>45</v>
      </c>
      <c r="OY103" s="116"/>
      <c r="OZ103" s="41"/>
      <c r="PA103" s="30"/>
      <c r="PB103" s="30"/>
      <c r="PC103" s="36" t="s">
        <v>45</v>
      </c>
      <c r="PD103" s="116"/>
      <c r="PE103" s="41"/>
      <c r="PF103" s="30"/>
      <c r="PG103" s="30"/>
      <c r="PH103" s="36" t="s">
        <v>45</v>
      </c>
      <c r="PI103" s="116"/>
      <c r="PJ103" s="41"/>
      <c r="PK103" s="30"/>
      <c r="PL103" s="30"/>
      <c r="PM103" s="36" t="s">
        <v>45</v>
      </c>
      <c r="PN103" s="116"/>
      <c r="PO103" s="41"/>
      <c r="PP103" s="30"/>
      <c r="PQ103" s="30"/>
      <c r="PR103" s="36" t="s">
        <v>45</v>
      </c>
      <c r="PS103" s="116"/>
      <c r="PT103" s="41"/>
      <c r="PU103" s="30"/>
      <c r="PV103" s="30"/>
      <c r="PW103" s="36" t="s">
        <v>45</v>
      </c>
      <c r="PX103" s="116"/>
      <c r="PY103" s="41"/>
      <c r="PZ103" s="30"/>
      <c r="QA103" s="30"/>
      <c r="QB103" s="36" t="s">
        <v>45</v>
      </c>
      <c r="QC103" s="116"/>
      <c r="QD103" s="41"/>
      <c r="QE103" s="30"/>
      <c r="QF103" s="30"/>
      <c r="QG103" s="36" t="s">
        <v>45</v>
      </c>
      <c r="QH103" s="116"/>
      <c r="QI103" s="41"/>
      <c r="QJ103" s="30"/>
      <c r="QK103" s="30"/>
      <c r="QL103" s="36" t="s">
        <v>45</v>
      </c>
      <c r="QM103" s="116"/>
      <c r="QN103" s="41"/>
      <c r="QO103" s="30"/>
      <c r="QP103" s="30"/>
      <c r="QQ103" s="36" t="s">
        <v>45</v>
      </c>
      <c r="QR103" s="116"/>
      <c r="QS103" s="41"/>
      <c r="QT103" s="30"/>
      <c r="QU103" s="30"/>
      <c r="QV103" s="36" t="s">
        <v>45</v>
      </c>
      <c r="QW103" s="116"/>
      <c r="QX103" s="41"/>
      <c r="QY103" s="30"/>
      <c r="QZ103" s="30"/>
      <c r="RA103" s="36" t="s">
        <v>45</v>
      </c>
      <c r="RB103" s="116"/>
      <c r="RC103" s="41"/>
      <c r="RD103" s="30"/>
      <c r="RE103" s="30"/>
      <c r="RF103" s="36" t="s">
        <v>45</v>
      </c>
      <c r="RG103" s="116"/>
      <c r="RH103" s="41"/>
      <c r="RI103" s="30"/>
      <c r="RJ103" s="30"/>
      <c r="RK103" s="36" t="s">
        <v>45</v>
      </c>
      <c r="RL103" s="116"/>
      <c r="RM103" s="41"/>
      <c r="RN103" s="30"/>
      <c r="RO103" s="30"/>
      <c r="RP103" s="36" t="s">
        <v>45</v>
      </c>
      <c r="RQ103" s="116"/>
      <c r="RR103" s="41"/>
      <c r="RS103" s="30"/>
      <c r="RT103" s="30"/>
      <c r="RU103" s="36" t="s">
        <v>45</v>
      </c>
      <c r="RV103" s="116"/>
      <c r="RW103" s="41"/>
      <c r="RX103" s="30"/>
      <c r="RY103" s="30"/>
      <c r="RZ103" s="36" t="s">
        <v>45</v>
      </c>
      <c r="SA103" s="116"/>
      <c r="SB103" s="41"/>
      <c r="SC103" s="30"/>
      <c r="SD103" s="30"/>
      <c r="SE103" s="36" t="s">
        <v>45</v>
      </c>
      <c r="SF103" s="116"/>
      <c r="SG103" s="41"/>
      <c r="SH103" s="30"/>
      <c r="SI103" s="30"/>
      <c r="SJ103" s="36" t="s">
        <v>45</v>
      </c>
      <c r="SK103" s="116"/>
      <c r="SL103" s="41"/>
      <c r="SM103" s="30"/>
      <c r="SN103" s="30"/>
      <c r="SO103" s="36" t="s">
        <v>45</v>
      </c>
      <c r="SP103" s="116"/>
      <c r="SQ103" s="41"/>
      <c r="SR103" s="30"/>
      <c r="SS103" s="30"/>
      <c r="ST103" s="36" t="s">
        <v>45</v>
      </c>
      <c r="SU103" s="55"/>
      <c r="SV103" s="138"/>
      <c r="SW103" s="41"/>
      <c r="SX103" s="78"/>
      <c r="SY103" s="78"/>
      <c r="SZ103" s="139" t="s">
        <v>45</v>
      </c>
      <c r="TA103" s="55"/>
      <c r="TB103" s="138"/>
      <c r="TC103" s="41"/>
      <c r="TD103" s="78"/>
      <c r="TE103" s="78"/>
      <c r="TF103" s="139" t="s">
        <v>45</v>
      </c>
      <c r="TG103" s="55"/>
      <c r="TH103" s="138"/>
      <c r="TI103" s="41"/>
      <c r="TJ103" s="78"/>
      <c r="TK103" s="78"/>
      <c r="TL103" s="139" t="s">
        <v>45</v>
      </c>
      <c r="TM103" s="55"/>
      <c r="TN103" s="138"/>
      <c r="TO103" s="41"/>
      <c r="TP103" s="78"/>
      <c r="TQ103" s="78"/>
      <c r="TR103" s="139" t="s">
        <v>45</v>
      </c>
      <c r="TS103" s="55"/>
      <c r="TT103" s="138"/>
      <c r="TU103" s="41"/>
      <c r="TV103" s="78"/>
      <c r="TW103" s="78"/>
      <c r="TX103" s="139" t="s">
        <v>45</v>
      </c>
      <c r="TY103" s="55"/>
      <c r="TZ103" s="138"/>
      <c r="UA103" s="41"/>
      <c r="UB103" s="78"/>
      <c r="UC103" s="78"/>
      <c r="UD103" s="139" t="s">
        <v>45</v>
      </c>
      <c r="UE103" s="55"/>
      <c r="UF103" s="138"/>
      <c r="UG103" s="41"/>
      <c r="UH103" s="78"/>
      <c r="UI103" s="78"/>
      <c r="UJ103" s="139" t="s">
        <v>45</v>
      </c>
      <c r="UK103" s="55"/>
      <c r="UL103" s="138"/>
      <c r="UM103" s="41"/>
      <c r="UN103" s="78"/>
      <c r="UO103" s="78"/>
      <c r="UP103" s="139" t="s">
        <v>45</v>
      </c>
      <c r="UQ103" s="55"/>
      <c r="UR103" s="138"/>
      <c r="US103" s="41"/>
      <c r="UT103" s="78"/>
      <c r="UU103" s="78"/>
      <c r="UV103" s="139" t="s">
        <v>45</v>
      </c>
      <c r="UW103" s="55"/>
      <c r="UX103" s="138"/>
      <c r="UY103" s="41"/>
      <c r="UZ103" s="78"/>
      <c r="VA103" s="78"/>
      <c r="VB103" s="139" t="s">
        <v>45</v>
      </c>
      <c r="VC103" s="55"/>
      <c r="VD103" s="138"/>
      <c r="VE103" s="41"/>
      <c r="VF103" s="78"/>
      <c r="VG103" s="78"/>
      <c r="VH103" s="139" t="s">
        <v>45</v>
      </c>
      <c r="VI103" s="55"/>
      <c r="VJ103" s="138"/>
      <c r="VK103" s="41"/>
      <c r="VL103" s="78"/>
      <c r="VM103" s="78"/>
      <c r="VN103" s="139" t="s">
        <v>45</v>
      </c>
      <c r="VO103" s="55"/>
    </row>
    <row r="104" spans="3:587" s="1" customFormat="1" x14ac:dyDescent="0.2">
      <c r="C104" s="98" t="s">
        <v>44</v>
      </c>
      <c r="D104" s="22"/>
      <c r="E104" s="18"/>
      <c r="F104" s="23"/>
      <c r="G104" s="55"/>
      <c r="H104" s="140">
        <f t="shared" ref="H104" si="4090">SUMIF($M$2:$S$2,H$2,$M104:$S104)/$P$13*$J$13</f>
        <v>0.74031890660592248</v>
      </c>
      <c r="I104" s="41"/>
      <c r="J104" s="141" t="s">
        <v>49</v>
      </c>
      <c r="K104" s="141"/>
      <c r="L104" s="142">
        <f>J13/H104</f>
        <v>1350.7692307692309</v>
      </c>
      <c r="M104" s="55"/>
      <c r="N104" s="140">
        <f>SUMIF($S$2:$SU$2,N$2,$S104:$SU104)</f>
        <v>13</v>
      </c>
      <c r="O104" s="41"/>
      <c r="P104" s="141" t="s">
        <v>49</v>
      </c>
      <c r="Q104" s="141"/>
      <c r="R104" s="142">
        <f>P13/N104</f>
        <v>1350.7692307692307</v>
      </c>
      <c r="S104" s="55"/>
      <c r="T104" s="117">
        <v>1.5</v>
      </c>
      <c r="U104" s="41"/>
      <c r="V104" s="43" t="s">
        <v>49</v>
      </c>
      <c r="W104" s="43"/>
      <c r="X104" s="74">
        <f>V13/T104</f>
        <v>1400</v>
      </c>
      <c r="Y104" s="117">
        <v>2.25</v>
      </c>
      <c r="Z104" s="41"/>
      <c r="AA104" s="43" t="s">
        <v>49</v>
      </c>
      <c r="AB104" s="43"/>
      <c r="AC104" s="74">
        <f>AA13/Y104</f>
        <v>1333.3333333333333</v>
      </c>
      <c r="AD104" s="117">
        <v>1.5</v>
      </c>
      <c r="AE104" s="41"/>
      <c r="AF104" s="43" t="s">
        <v>49</v>
      </c>
      <c r="AG104" s="43"/>
      <c r="AH104" s="74">
        <f>AF13/AD104</f>
        <v>1400</v>
      </c>
      <c r="AI104" s="117">
        <v>2.25</v>
      </c>
      <c r="AJ104" s="41"/>
      <c r="AK104" s="43" t="s">
        <v>49</v>
      </c>
      <c r="AL104" s="43"/>
      <c r="AM104" s="74">
        <f>AK13/AI104</f>
        <v>1311.1111111111111</v>
      </c>
      <c r="AN104" s="117">
        <v>1.75</v>
      </c>
      <c r="AO104" s="41"/>
      <c r="AP104" s="43" t="s">
        <v>49</v>
      </c>
      <c r="AQ104" s="43"/>
      <c r="AR104" s="74">
        <f>AP13/AN104</f>
        <v>1371.4285714285713</v>
      </c>
      <c r="AS104" s="117">
        <v>1.75</v>
      </c>
      <c r="AT104" s="41"/>
      <c r="AU104" s="43" t="s">
        <v>49</v>
      </c>
      <c r="AV104" s="43"/>
      <c r="AW104" s="74">
        <f>AU13/AS104</f>
        <v>1337.1428571428571</v>
      </c>
      <c r="AX104" s="117">
        <v>2</v>
      </c>
      <c r="AY104" s="41"/>
      <c r="AZ104" s="43" t="s">
        <v>49</v>
      </c>
      <c r="BA104" s="43"/>
      <c r="BB104" s="74">
        <f>AZ13/AX104</f>
        <v>1335</v>
      </c>
      <c r="BC104" s="117"/>
      <c r="BD104" s="41"/>
      <c r="BE104" s="43" t="s">
        <v>49</v>
      </c>
      <c r="BF104" s="43"/>
      <c r="BG104" s="74" t="e">
        <f>BE13/BC104</f>
        <v>#DIV/0!</v>
      </c>
      <c r="BH104" s="117"/>
      <c r="BI104" s="41"/>
      <c r="BJ104" s="43" t="s">
        <v>49</v>
      </c>
      <c r="BK104" s="43"/>
      <c r="BL104" s="74" t="e">
        <f>BJ13/BH104</f>
        <v>#DIV/0!</v>
      </c>
      <c r="BM104" s="117"/>
      <c r="BN104" s="41"/>
      <c r="BO104" s="43" t="s">
        <v>49</v>
      </c>
      <c r="BP104" s="43"/>
      <c r="BQ104" s="74" t="e">
        <f>BO13/BM104</f>
        <v>#DIV/0!</v>
      </c>
      <c r="BR104" s="117"/>
      <c r="BS104" s="41"/>
      <c r="BT104" s="43" t="s">
        <v>49</v>
      </c>
      <c r="BU104" s="43"/>
      <c r="BV104" s="74" t="e">
        <f>BT13/BR104</f>
        <v>#DIV/0!</v>
      </c>
      <c r="BW104" s="117"/>
      <c r="BX104" s="41"/>
      <c r="BY104" s="43" t="s">
        <v>49</v>
      </c>
      <c r="BZ104" s="43"/>
      <c r="CA104" s="74" t="e">
        <f>BY13/BW104</f>
        <v>#DIV/0!</v>
      </c>
      <c r="CB104" s="117"/>
      <c r="CC104" s="41"/>
      <c r="CD104" s="43" t="s">
        <v>49</v>
      </c>
      <c r="CE104" s="43"/>
      <c r="CF104" s="74" t="e">
        <f>CD13/CB104</f>
        <v>#DIV/0!</v>
      </c>
      <c r="CG104" s="117"/>
      <c r="CH104" s="41"/>
      <c r="CI104" s="43" t="s">
        <v>49</v>
      </c>
      <c r="CJ104" s="43"/>
      <c r="CK104" s="74" t="e">
        <f>CI13/CG104</f>
        <v>#DIV/0!</v>
      </c>
      <c r="CL104" s="117"/>
      <c r="CM104" s="41"/>
      <c r="CN104" s="43" t="s">
        <v>49</v>
      </c>
      <c r="CO104" s="43"/>
      <c r="CP104" s="74" t="e">
        <f>CN13/CL104</f>
        <v>#DIV/0!</v>
      </c>
      <c r="CQ104" s="117"/>
      <c r="CR104" s="41"/>
      <c r="CS104" s="43" t="s">
        <v>49</v>
      </c>
      <c r="CT104" s="43"/>
      <c r="CU104" s="74" t="e">
        <f>CS13/CQ104</f>
        <v>#DIV/0!</v>
      </c>
      <c r="CV104" s="117"/>
      <c r="CW104" s="41"/>
      <c r="CX104" s="43" t="s">
        <v>49</v>
      </c>
      <c r="CY104" s="43"/>
      <c r="CZ104" s="74" t="e">
        <f>CX13/CV104</f>
        <v>#DIV/0!</v>
      </c>
      <c r="DA104" s="117"/>
      <c r="DB104" s="41"/>
      <c r="DC104" s="43" t="s">
        <v>49</v>
      </c>
      <c r="DD104" s="43"/>
      <c r="DE104" s="74" t="e">
        <f>DC13/DA104</f>
        <v>#DIV/0!</v>
      </c>
      <c r="DF104" s="117"/>
      <c r="DG104" s="41"/>
      <c r="DH104" s="43" t="s">
        <v>49</v>
      </c>
      <c r="DI104" s="43"/>
      <c r="DJ104" s="74" t="e">
        <f>DH13/DF104</f>
        <v>#DIV/0!</v>
      </c>
      <c r="DK104" s="117"/>
      <c r="DL104" s="41"/>
      <c r="DM104" s="43" t="s">
        <v>49</v>
      </c>
      <c r="DN104" s="43"/>
      <c r="DO104" s="74" t="e">
        <f>DM13/DK104</f>
        <v>#DIV/0!</v>
      </c>
      <c r="DP104" s="117"/>
      <c r="DQ104" s="41"/>
      <c r="DR104" s="43" t="s">
        <v>49</v>
      </c>
      <c r="DS104" s="43"/>
      <c r="DT104" s="74" t="e">
        <f>DR13/DP104</f>
        <v>#DIV/0!</v>
      </c>
      <c r="DU104" s="117"/>
      <c r="DV104" s="41"/>
      <c r="DW104" s="43" t="s">
        <v>49</v>
      </c>
      <c r="DX104" s="43"/>
      <c r="DY104" s="74" t="e">
        <f>DW13/DU104</f>
        <v>#DIV/0!</v>
      </c>
      <c r="DZ104" s="117"/>
      <c r="EA104" s="41"/>
      <c r="EB104" s="43" t="s">
        <v>49</v>
      </c>
      <c r="EC104" s="43"/>
      <c r="ED104" s="74" t="e">
        <f>EB13/DZ104</f>
        <v>#DIV/0!</v>
      </c>
      <c r="EE104" s="117"/>
      <c r="EF104" s="41"/>
      <c r="EG104" s="43" t="s">
        <v>49</v>
      </c>
      <c r="EH104" s="43"/>
      <c r="EI104" s="74" t="e">
        <f>EG13/EE104</f>
        <v>#DIV/0!</v>
      </c>
      <c r="EJ104" s="117"/>
      <c r="EK104" s="41"/>
      <c r="EL104" s="43" t="s">
        <v>49</v>
      </c>
      <c r="EM104" s="43"/>
      <c r="EN104" s="74" t="e">
        <f>EL13/EJ104</f>
        <v>#DIV/0!</v>
      </c>
      <c r="EO104" s="117"/>
      <c r="EP104" s="41"/>
      <c r="EQ104" s="43" t="s">
        <v>49</v>
      </c>
      <c r="ER104" s="43"/>
      <c r="ES104" s="74" t="e">
        <f>EQ13/EO104</f>
        <v>#DIV/0!</v>
      </c>
      <c r="ET104" s="117"/>
      <c r="EU104" s="41"/>
      <c r="EV104" s="43" t="s">
        <v>49</v>
      </c>
      <c r="EW104" s="43"/>
      <c r="EX104" s="74" t="e">
        <f>EV13/ET104</f>
        <v>#DIV/0!</v>
      </c>
      <c r="EY104" s="117"/>
      <c r="EZ104" s="41"/>
      <c r="FA104" s="43" t="s">
        <v>49</v>
      </c>
      <c r="FB104" s="43"/>
      <c r="FC104" s="74" t="e">
        <f>FA13/EY104</f>
        <v>#DIV/0!</v>
      </c>
      <c r="FD104" s="117"/>
      <c r="FE104" s="41"/>
      <c r="FF104" s="43" t="s">
        <v>49</v>
      </c>
      <c r="FG104" s="43"/>
      <c r="FH104" s="74" t="e">
        <f>FF13/FD104</f>
        <v>#DIV/0!</v>
      </c>
      <c r="FI104" s="117"/>
      <c r="FJ104" s="41"/>
      <c r="FK104" s="43" t="s">
        <v>49</v>
      </c>
      <c r="FL104" s="43"/>
      <c r="FM104" s="74" t="e">
        <f>FK13/FI104</f>
        <v>#DIV/0!</v>
      </c>
      <c r="FN104" s="117"/>
      <c r="FO104" s="41"/>
      <c r="FP104" s="43" t="s">
        <v>49</v>
      </c>
      <c r="FQ104" s="43"/>
      <c r="FR104" s="74" t="e">
        <f>FP13/FN104</f>
        <v>#DIV/0!</v>
      </c>
      <c r="FS104" s="117"/>
      <c r="FT104" s="41"/>
      <c r="FU104" s="43" t="s">
        <v>49</v>
      </c>
      <c r="FV104" s="43"/>
      <c r="FW104" s="74" t="e">
        <f>FU13/FS104</f>
        <v>#DIV/0!</v>
      </c>
      <c r="FX104" s="117"/>
      <c r="FY104" s="41"/>
      <c r="FZ104" s="43" t="s">
        <v>49</v>
      </c>
      <c r="GA104" s="43"/>
      <c r="GB104" s="74" t="e">
        <f>FZ13/FX104</f>
        <v>#DIV/0!</v>
      </c>
      <c r="GC104" s="117"/>
      <c r="GD104" s="41"/>
      <c r="GE104" s="43" t="s">
        <v>49</v>
      </c>
      <c r="GF104" s="43"/>
      <c r="GG104" s="74" t="e">
        <f>GE13/GC104</f>
        <v>#DIV/0!</v>
      </c>
      <c r="GH104" s="117"/>
      <c r="GI104" s="41"/>
      <c r="GJ104" s="43" t="s">
        <v>49</v>
      </c>
      <c r="GK104" s="43"/>
      <c r="GL104" s="74" t="e">
        <f>GJ13/GH104</f>
        <v>#DIV/0!</v>
      </c>
      <c r="GM104" s="117"/>
      <c r="GN104" s="41"/>
      <c r="GO104" s="43" t="s">
        <v>49</v>
      </c>
      <c r="GP104" s="43"/>
      <c r="GQ104" s="74" t="e">
        <f>GO13/GM104</f>
        <v>#DIV/0!</v>
      </c>
      <c r="GR104" s="117"/>
      <c r="GS104" s="41"/>
      <c r="GT104" s="43" t="s">
        <v>49</v>
      </c>
      <c r="GU104" s="43"/>
      <c r="GV104" s="74" t="e">
        <f>GT13/GR104</f>
        <v>#DIV/0!</v>
      </c>
      <c r="GW104" s="117"/>
      <c r="GX104" s="41"/>
      <c r="GY104" s="43" t="s">
        <v>49</v>
      </c>
      <c r="GZ104" s="43"/>
      <c r="HA104" s="74" t="e">
        <f>GY13/GW104</f>
        <v>#DIV/0!</v>
      </c>
      <c r="HB104" s="117"/>
      <c r="HC104" s="41"/>
      <c r="HD104" s="43" t="s">
        <v>49</v>
      </c>
      <c r="HE104" s="43"/>
      <c r="HF104" s="74" t="e">
        <f>HD13/HB104</f>
        <v>#DIV/0!</v>
      </c>
      <c r="HG104" s="117"/>
      <c r="HH104" s="41"/>
      <c r="HI104" s="43" t="s">
        <v>49</v>
      </c>
      <c r="HJ104" s="43"/>
      <c r="HK104" s="74" t="e">
        <f>HI13/HG104</f>
        <v>#DIV/0!</v>
      </c>
      <c r="HL104" s="117"/>
      <c r="HM104" s="41"/>
      <c r="HN104" s="43" t="s">
        <v>49</v>
      </c>
      <c r="HO104" s="43"/>
      <c r="HP104" s="74" t="e">
        <f>HN13/HL104</f>
        <v>#DIV/0!</v>
      </c>
      <c r="HQ104" s="117"/>
      <c r="HR104" s="41"/>
      <c r="HS104" s="43" t="s">
        <v>49</v>
      </c>
      <c r="HT104" s="43"/>
      <c r="HU104" s="74" t="e">
        <f>HS13/HQ104</f>
        <v>#DIV/0!</v>
      </c>
      <c r="HV104" s="117"/>
      <c r="HW104" s="41"/>
      <c r="HX104" s="43" t="s">
        <v>49</v>
      </c>
      <c r="HY104" s="43"/>
      <c r="HZ104" s="74" t="e">
        <f>HX13/HV104</f>
        <v>#DIV/0!</v>
      </c>
      <c r="IA104" s="117"/>
      <c r="IB104" s="41"/>
      <c r="IC104" s="43" t="s">
        <v>49</v>
      </c>
      <c r="ID104" s="43"/>
      <c r="IE104" s="74" t="e">
        <f>IC13/IA104</f>
        <v>#DIV/0!</v>
      </c>
      <c r="IF104" s="117"/>
      <c r="IG104" s="41"/>
      <c r="IH104" s="43" t="s">
        <v>49</v>
      </c>
      <c r="II104" s="43"/>
      <c r="IJ104" s="74" t="e">
        <f>IH13/IF104</f>
        <v>#DIV/0!</v>
      </c>
      <c r="IK104" s="117"/>
      <c r="IL104" s="41"/>
      <c r="IM104" s="43" t="s">
        <v>49</v>
      </c>
      <c r="IN104" s="43"/>
      <c r="IO104" s="74" t="e">
        <f>IM13/IK104</f>
        <v>#DIV/0!</v>
      </c>
      <c r="IP104" s="117"/>
      <c r="IQ104" s="41"/>
      <c r="IR104" s="43" t="s">
        <v>49</v>
      </c>
      <c r="IS104" s="43"/>
      <c r="IT104" s="74" t="e">
        <f>IR13/IP104</f>
        <v>#DIV/0!</v>
      </c>
      <c r="IU104" s="117"/>
      <c r="IV104" s="41"/>
      <c r="IW104" s="43" t="s">
        <v>49</v>
      </c>
      <c r="IX104" s="43"/>
      <c r="IY104" s="74" t="e">
        <f>IW13/IU104</f>
        <v>#DIV/0!</v>
      </c>
      <c r="IZ104" s="117"/>
      <c r="JA104" s="41"/>
      <c r="JB104" s="43" t="s">
        <v>49</v>
      </c>
      <c r="JC104" s="43"/>
      <c r="JD104" s="74" t="e">
        <f>JB13/IZ104</f>
        <v>#DIV/0!</v>
      </c>
      <c r="JE104" s="117"/>
      <c r="JF104" s="41"/>
      <c r="JG104" s="43" t="s">
        <v>49</v>
      </c>
      <c r="JH104" s="43"/>
      <c r="JI104" s="74" t="e">
        <f>JG13/JE104</f>
        <v>#DIV/0!</v>
      </c>
      <c r="JJ104" s="117"/>
      <c r="JK104" s="41"/>
      <c r="JL104" s="43" t="s">
        <v>49</v>
      </c>
      <c r="JM104" s="43"/>
      <c r="JN104" s="74" t="e">
        <f>JL13/JJ104</f>
        <v>#DIV/0!</v>
      </c>
      <c r="JO104" s="117"/>
      <c r="JP104" s="41"/>
      <c r="JQ104" s="43" t="s">
        <v>49</v>
      </c>
      <c r="JR104" s="43"/>
      <c r="JS104" s="74" t="e">
        <f>JQ13/JO104</f>
        <v>#DIV/0!</v>
      </c>
      <c r="JT104" s="117"/>
      <c r="JU104" s="41"/>
      <c r="JV104" s="43" t="s">
        <v>49</v>
      </c>
      <c r="JW104" s="43"/>
      <c r="JX104" s="74" t="e">
        <f>JV13/JT104</f>
        <v>#DIV/0!</v>
      </c>
      <c r="JY104" s="117"/>
      <c r="JZ104" s="41"/>
      <c r="KA104" s="43" t="s">
        <v>49</v>
      </c>
      <c r="KB104" s="43"/>
      <c r="KC104" s="74" t="e">
        <f>KA13/JY104</f>
        <v>#DIV/0!</v>
      </c>
      <c r="KD104" s="117"/>
      <c r="KE104" s="41"/>
      <c r="KF104" s="43" t="s">
        <v>49</v>
      </c>
      <c r="KG104" s="43"/>
      <c r="KH104" s="74" t="e">
        <f>KF13/KD104</f>
        <v>#DIV/0!</v>
      </c>
      <c r="KI104" s="117"/>
      <c r="KJ104" s="41"/>
      <c r="KK104" s="43" t="s">
        <v>49</v>
      </c>
      <c r="KL104" s="43"/>
      <c r="KM104" s="74" t="e">
        <f>KK13/KI104</f>
        <v>#DIV/0!</v>
      </c>
      <c r="KN104" s="117"/>
      <c r="KO104" s="41"/>
      <c r="KP104" s="43" t="s">
        <v>49</v>
      </c>
      <c r="KQ104" s="43"/>
      <c r="KR104" s="74" t="e">
        <f>KP13/KN104</f>
        <v>#DIV/0!</v>
      </c>
      <c r="KS104" s="117"/>
      <c r="KT104" s="41"/>
      <c r="KU104" s="43" t="s">
        <v>49</v>
      </c>
      <c r="KV104" s="43"/>
      <c r="KW104" s="74" t="e">
        <f>KU13/KS104</f>
        <v>#DIV/0!</v>
      </c>
      <c r="KX104" s="117"/>
      <c r="KY104" s="41"/>
      <c r="KZ104" s="43" t="s">
        <v>49</v>
      </c>
      <c r="LA104" s="43"/>
      <c r="LB104" s="74" t="e">
        <f>KZ13/KX104</f>
        <v>#DIV/0!</v>
      </c>
      <c r="LC104" s="117"/>
      <c r="LD104" s="41"/>
      <c r="LE104" s="43" t="s">
        <v>49</v>
      </c>
      <c r="LF104" s="43"/>
      <c r="LG104" s="74" t="e">
        <f>LE13/LC104</f>
        <v>#DIV/0!</v>
      </c>
      <c r="LH104" s="117"/>
      <c r="LI104" s="41"/>
      <c r="LJ104" s="43" t="s">
        <v>49</v>
      </c>
      <c r="LK104" s="43"/>
      <c r="LL104" s="74" t="e">
        <f>LJ13/LH104</f>
        <v>#DIV/0!</v>
      </c>
      <c r="LM104" s="117"/>
      <c r="LN104" s="41"/>
      <c r="LO104" s="43" t="s">
        <v>49</v>
      </c>
      <c r="LP104" s="43"/>
      <c r="LQ104" s="74" t="e">
        <f>LO13/LM104</f>
        <v>#DIV/0!</v>
      </c>
      <c r="LR104" s="117"/>
      <c r="LS104" s="41"/>
      <c r="LT104" s="43" t="s">
        <v>49</v>
      </c>
      <c r="LU104" s="43"/>
      <c r="LV104" s="74" t="e">
        <f>LT13/LR104</f>
        <v>#DIV/0!</v>
      </c>
      <c r="LW104" s="117"/>
      <c r="LX104" s="41"/>
      <c r="LY104" s="43" t="s">
        <v>49</v>
      </c>
      <c r="LZ104" s="43"/>
      <c r="MA104" s="74" t="e">
        <f>LY13/LW104</f>
        <v>#DIV/0!</v>
      </c>
      <c r="MB104" s="117"/>
      <c r="MC104" s="41"/>
      <c r="MD104" s="43" t="s">
        <v>49</v>
      </c>
      <c r="ME104" s="43"/>
      <c r="MF104" s="74" t="e">
        <f>MD13/MB104</f>
        <v>#DIV/0!</v>
      </c>
      <c r="MG104" s="117"/>
      <c r="MH104" s="41"/>
      <c r="MI104" s="43" t="s">
        <v>49</v>
      </c>
      <c r="MJ104" s="43"/>
      <c r="MK104" s="74" t="e">
        <f>MI13/MG104</f>
        <v>#DIV/0!</v>
      </c>
      <c r="ML104" s="117"/>
      <c r="MM104" s="41"/>
      <c r="MN104" s="43" t="s">
        <v>49</v>
      </c>
      <c r="MO104" s="43"/>
      <c r="MP104" s="74" t="e">
        <f>MN13/ML104</f>
        <v>#DIV/0!</v>
      </c>
      <c r="MQ104" s="117"/>
      <c r="MR104" s="41"/>
      <c r="MS104" s="43" t="s">
        <v>49</v>
      </c>
      <c r="MT104" s="43"/>
      <c r="MU104" s="74" t="e">
        <f>MS13/MQ104</f>
        <v>#DIV/0!</v>
      </c>
      <c r="MV104" s="117"/>
      <c r="MW104" s="41"/>
      <c r="MX104" s="43" t="s">
        <v>49</v>
      </c>
      <c r="MY104" s="43"/>
      <c r="MZ104" s="74" t="e">
        <f>MX13/MV104</f>
        <v>#DIV/0!</v>
      </c>
      <c r="NA104" s="117"/>
      <c r="NB104" s="41"/>
      <c r="NC104" s="43" t="s">
        <v>49</v>
      </c>
      <c r="ND104" s="43"/>
      <c r="NE104" s="74" t="e">
        <f>NC13/NA104</f>
        <v>#DIV/0!</v>
      </c>
      <c r="NF104" s="117"/>
      <c r="NG104" s="41"/>
      <c r="NH104" s="43" t="s">
        <v>49</v>
      </c>
      <c r="NI104" s="43"/>
      <c r="NJ104" s="74" t="e">
        <f>NH13/NF104</f>
        <v>#DIV/0!</v>
      </c>
      <c r="NK104" s="117"/>
      <c r="NL104" s="41"/>
      <c r="NM104" s="43" t="s">
        <v>49</v>
      </c>
      <c r="NN104" s="43"/>
      <c r="NO104" s="74" t="e">
        <f>NM13/NK104</f>
        <v>#DIV/0!</v>
      </c>
      <c r="NP104" s="117"/>
      <c r="NQ104" s="41"/>
      <c r="NR104" s="43" t="s">
        <v>49</v>
      </c>
      <c r="NS104" s="43"/>
      <c r="NT104" s="74" t="e">
        <f>NR13/NP104</f>
        <v>#DIV/0!</v>
      </c>
      <c r="NU104" s="117"/>
      <c r="NV104" s="41"/>
      <c r="NW104" s="43" t="s">
        <v>49</v>
      </c>
      <c r="NX104" s="43"/>
      <c r="NY104" s="74" t="e">
        <f>NW13/NU104</f>
        <v>#DIV/0!</v>
      </c>
      <c r="NZ104" s="117"/>
      <c r="OA104" s="41"/>
      <c r="OB104" s="43" t="s">
        <v>49</v>
      </c>
      <c r="OC104" s="43"/>
      <c r="OD104" s="74" t="e">
        <f>OB13/NZ104</f>
        <v>#DIV/0!</v>
      </c>
      <c r="OE104" s="117"/>
      <c r="OF104" s="41"/>
      <c r="OG104" s="43" t="s">
        <v>49</v>
      </c>
      <c r="OH104" s="43"/>
      <c r="OI104" s="74" t="e">
        <f>OG13/OE104</f>
        <v>#DIV/0!</v>
      </c>
      <c r="OJ104" s="117"/>
      <c r="OK104" s="41"/>
      <c r="OL104" s="43" t="s">
        <v>49</v>
      </c>
      <c r="OM104" s="43"/>
      <c r="ON104" s="74" t="e">
        <f>OL13/OJ104</f>
        <v>#DIV/0!</v>
      </c>
      <c r="OO104" s="117"/>
      <c r="OP104" s="41"/>
      <c r="OQ104" s="43" t="s">
        <v>49</v>
      </c>
      <c r="OR104" s="43"/>
      <c r="OS104" s="74" t="e">
        <f>OQ13/OO104</f>
        <v>#DIV/0!</v>
      </c>
      <c r="OT104" s="117"/>
      <c r="OU104" s="41"/>
      <c r="OV104" s="43" t="s">
        <v>49</v>
      </c>
      <c r="OW104" s="43"/>
      <c r="OX104" s="74" t="e">
        <f>OV13/OT104</f>
        <v>#DIV/0!</v>
      </c>
      <c r="OY104" s="117"/>
      <c r="OZ104" s="41"/>
      <c r="PA104" s="43" t="s">
        <v>49</v>
      </c>
      <c r="PB104" s="43"/>
      <c r="PC104" s="74" t="e">
        <f>PA13/OY104</f>
        <v>#DIV/0!</v>
      </c>
      <c r="PD104" s="117"/>
      <c r="PE104" s="41"/>
      <c r="PF104" s="43" t="s">
        <v>49</v>
      </c>
      <c r="PG104" s="43"/>
      <c r="PH104" s="74" t="e">
        <f>PF13/PD104</f>
        <v>#DIV/0!</v>
      </c>
      <c r="PI104" s="117"/>
      <c r="PJ104" s="41"/>
      <c r="PK104" s="43" t="s">
        <v>49</v>
      </c>
      <c r="PL104" s="43"/>
      <c r="PM104" s="74" t="e">
        <f>PK13/PI104</f>
        <v>#DIV/0!</v>
      </c>
      <c r="PN104" s="117"/>
      <c r="PO104" s="41"/>
      <c r="PP104" s="43" t="s">
        <v>49</v>
      </c>
      <c r="PQ104" s="43"/>
      <c r="PR104" s="74" t="e">
        <f>PP13/PN104</f>
        <v>#DIV/0!</v>
      </c>
      <c r="PS104" s="117"/>
      <c r="PT104" s="41"/>
      <c r="PU104" s="43" t="s">
        <v>49</v>
      </c>
      <c r="PV104" s="43"/>
      <c r="PW104" s="74" t="e">
        <f>PU13/PS104</f>
        <v>#DIV/0!</v>
      </c>
      <c r="PX104" s="117"/>
      <c r="PY104" s="41"/>
      <c r="PZ104" s="43" t="s">
        <v>49</v>
      </c>
      <c r="QA104" s="43"/>
      <c r="QB104" s="74" t="e">
        <f>PZ13/PX104</f>
        <v>#DIV/0!</v>
      </c>
      <c r="QC104" s="117"/>
      <c r="QD104" s="41"/>
      <c r="QE104" s="43" t="s">
        <v>49</v>
      </c>
      <c r="QF104" s="43"/>
      <c r="QG104" s="74" t="e">
        <f>QE13/QC104</f>
        <v>#DIV/0!</v>
      </c>
      <c r="QH104" s="117"/>
      <c r="QI104" s="41"/>
      <c r="QJ104" s="43" t="s">
        <v>49</v>
      </c>
      <c r="QK104" s="43"/>
      <c r="QL104" s="74" t="e">
        <f>QJ13/QH104</f>
        <v>#DIV/0!</v>
      </c>
      <c r="QM104" s="117"/>
      <c r="QN104" s="41"/>
      <c r="QO104" s="43" t="s">
        <v>49</v>
      </c>
      <c r="QP104" s="43"/>
      <c r="QQ104" s="74" t="e">
        <f>QO13/QM104</f>
        <v>#DIV/0!</v>
      </c>
      <c r="QR104" s="117"/>
      <c r="QS104" s="41"/>
      <c r="QT104" s="43" t="s">
        <v>49</v>
      </c>
      <c r="QU104" s="43"/>
      <c r="QV104" s="74" t="e">
        <f>QT13/QR104</f>
        <v>#DIV/0!</v>
      </c>
      <c r="QW104" s="117"/>
      <c r="QX104" s="41"/>
      <c r="QY104" s="43" t="s">
        <v>49</v>
      </c>
      <c r="QZ104" s="43"/>
      <c r="RA104" s="74" t="e">
        <f>QY13/QW104</f>
        <v>#DIV/0!</v>
      </c>
      <c r="RB104" s="117"/>
      <c r="RC104" s="41"/>
      <c r="RD104" s="43" t="s">
        <v>49</v>
      </c>
      <c r="RE104" s="43"/>
      <c r="RF104" s="74" t="e">
        <f>RD13/RB104</f>
        <v>#DIV/0!</v>
      </c>
      <c r="RG104" s="117"/>
      <c r="RH104" s="41"/>
      <c r="RI104" s="43" t="s">
        <v>49</v>
      </c>
      <c r="RJ104" s="43"/>
      <c r="RK104" s="74" t="e">
        <f>RI13/RG104</f>
        <v>#DIV/0!</v>
      </c>
      <c r="RL104" s="117"/>
      <c r="RM104" s="41"/>
      <c r="RN104" s="43" t="s">
        <v>49</v>
      </c>
      <c r="RO104" s="43"/>
      <c r="RP104" s="74" t="e">
        <f>RN13/RL104</f>
        <v>#DIV/0!</v>
      </c>
      <c r="RQ104" s="117"/>
      <c r="RR104" s="41"/>
      <c r="RS104" s="43" t="s">
        <v>49</v>
      </c>
      <c r="RT104" s="43"/>
      <c r="RU104" s="74" t="e">
        <f>RS13/RQ104</f>
        <v>#DIV/0!</v>
      </c>
      <c r="RV104" s="117"/>
      <c r="RW104" s="41"/>
      <c r="RX104" s="43" t="s">
        <v>49</v>
      </c>
      <c r="RY104" s="43"/>
      <c r="RZ104" s="74" t="e">
        <f>RX13/RV104</f>
        <v>#DIV/0!</v>
      </c>
      <c r="SA104" s="117"/>
      <c r="SB104" s="41"/>
      <c r="SC104" s="43" t="s">
        <v>49</v>
      </c>
      <c r="SD104" s="43"/>
      <c r="SE104" s="74" t="e">
        <f>SC13/SA104</f>
        <v>#DIV/0!</v>
      </c>
      <c r="SF104" s="117"/>
      <c r="SG104" s="41"/>
      <c r="SH104" s="43" t="s">
        <v>49</v>
      </c>
      <c r="SI104" s="43"/>
      <c r="SJ104" s="74" t="e">
        <f>SH13/SF104</f>
        <v>#DIV/0!</v>
      </c>
      <c r="SK104" s="117"/>
      <c r="SL104" s="41"/>
      <c r="SM104" s="43" t="s">
        <v>49</v>
      </c>
      <c r="SN104" s="43"/>
      <c r="SO104" s="74" t="e">
        <f>SM13/SK104</f>
        <v>#DIV/0!</v>
      </c>
      <c r="SP104" s="117"/>
      <c r="SQ104" s="41"/>
      <c r="SR104" s="43" t="s">
        <v>49</v>
      </c>
      <c r="SS104" s="43"/>
      <c r="ST104" s="74" t="e">
        <f>SR13/SP104</f>
        <v>#DIV/0!</v>
      </c>
      <c r="SU104" s="55"/>
      <c r="SV104" s="140"/>
      <c r="SW104" s="41"/>
      <c r="SX104" s="141" t="s">
        <v>49</v>
      </c>
      <c r="SY104" s="141"/>
      <c r="SZ104" s="142">
        <f>SX1/SUMIFS($S104:$SU104,$S$2:$SU$2,SV$2,$S$1:$SU$1,SW$11)</f>
        <v>1400</v>
      </c>
      <c r="TA104" s="55"/>
      <c r="TB104" s="140"/>
      <c r="TC104" s="41"/>
      <c r="TD104" s="141" t="s">
        <v>49</v>
      </c>
      <c r="TE104" s="141"/>
      <c r="TF104" s="142">
        <f>TD1/SUMIFS($S104:$SU104,$S$2:$SU$2,TB$2,$S$1:$SU$1,TC$11)</f>
        <v>1333.3333333333333</v>
      </c>
      <c r="TG104" s="55"/>
      <c r="TH104" s="140"/>
      <c r="TI104" s="41"/>
      <c r="TJ104" s="141" t="s">
        <v>49</v>
      </c>
      <c r="TK104" s="141"/>
      <c r="TL104" s="142" t="e">
        <f>TJ1/SUMIFS($S104:$SU104,$S$2:$SU$2,TH$2,$S$1:$SU$1,TI$11)</f>
        <v>#DIV/0!</v>
      </c>
      <c r="TM104" s="55"/>
      <c r="TN104" s="140"/>
      <c r="TO104" s="41"/>
      <c r="TP104" s="141" t="s">
        <v>49</v>
      </c>
      <c r="TQ104" s="141"/>
      <c r="TR104" s="142">
        <f>TP1/SUMIFS($S104:$SU104,$S$2:$SU$2,TN$2,$S$1:$SU$1,TO$11)</f>
        <v>1400</v>
      </c>
      <c r="TS104" s="55"/>
      <c r="TT104" s="140"/>
      <c r="TU104" s="41"/>
      <c r="TV104" s="141" t="s">
        <v>49</v>
      </c>
      <c r="TW104" s="141"/>
      <c r="TX104" s="142" t="e">
        <f>TV1/SUMIFS($S104:$SU104,$S$2:$SU$2,TT$2,$S$1:$SU$1,TU$11)</f>
        <v>#DIV/0!</v>
      </c>
      <c r="TY104" s="55"/>
      <c r="TZ104" s="140"/>
      <c r="UA104" s="41"/>
      <c r="UB104" s="141" t="s">
        <v>49</v>
      </c>
      <c r="UC104" s="141"/>
      <c r="UD104" s="142">
        <f>UB1/SUMIFS($S104:$SU104,$S$2:$SU$2,TZ$2,$S$1:$SU$1,UA$11)</f>
        <v>1311.1111111111111</v>
      </c>
      <c r="UE104" s="55"/>
      <c r="UF104" s="140"/>
      <c r="UG104" s="41"/>
      <c r="UH104" s="141" t="s">
        <v>49</v>
      </c>
      <c r="UI104" s="141"/>
      <c r="UJ104" s="142">
        <f>UH1/SUMIFS($S104:$SU104,$S$2:$SU$2,UF$2,$S$1:$SU$1,UG$11)</f>
        <v>1371.4285714285713</v>
      </c>
      <c r="UK104" s="55"/>
      <c r="UL104" s="140"/>
      <c r="UM104" s="41"/>
      <c r="UN104" s="141" t="s">
        <v>49</v>
      </c>
      <c r="UO104" s="141"/>
      <c r="UP104" s="142" t="e">
        <f>UN1/SUMIFS($S104:$SU104,$S$2:$SU$2,UL$2,$S$1:$SU$1,UM$11)</f>
        <v>#DIV/0!</v>
      </c>
      <c r="UQ104" s="55"/>
      <c r="UR104" s="140"/>
      <c r="US104" s="41"/>
      <c r="UT104" s="141" t="s">
        <v>49</v>
      </c>
      <c r="UU104" s="141"/>
      <c r="UV104" s="142" t="e">
        <f>UT1/SUMIFS($S104:$SU104,$S$2:$SU$2,UR$2,$S$1:$SU$1,US$11)</f>
        <v>#DIV/0!</v>
      </c>
      <c r="UW104" s="55"/>
      <c r="UX104" s="140"/>
      <c r="UY104" s="41"/>
      <c r="UZ104" s="141" t="s">
        <v>49</v>
      </c>
      <c r="VA104" s="141"/>
      <c r="VB104" s="142">
        <f>UZ1/SUMIFS($S104:$SU104,$S$2:$SU$2,UX$2,$S$1:$SU$1,UY$11)</f>
        <v>1336</v>
      </c>
      <c r="VC104" s="55"/>
      <c r="VD104" s="140"/>
      <c r="VE104" s="41"/>
      <c r="VF104" s="141" t="s">
        <v>49</v>
      </c>
      <c r="VG104" s="141"/>
      <c r="VH104" s="142" t="e">
        <f>VF1/SUMIFS($S104:$SU104,$S$2:$SU$2,VD$2,$S$1:$SU$1,VE$11)</f>
        <v>#DIV/0!</v>
      </c>
      <c r="VI104" s="55"/>
      <c r="VJ104" s="140"/>
      <c r="VK104" s="41"/>
      <c r="VL104" s="141" t="s">
        <v>49</v>
      </c>
      <c r="VM104" s="141"/>
      <c r="VN104" s="142" t="e">
        <f>VL1/SUMIFS($S104:$SU104,$S$2:$SU$2,VJ$2,$S$1:$SU$1,VK$11)</f>
        <v>#DIV/0!</v>
      </c>
      <c r="VO104" s="55"/>
    </row>
    <row r="105" spans="3:587" s="1" customFormat="1" x14ac:dyDescent="0.2">
      <c r="C105" s="98"/>
      <c r="D105" s="22"/>
      <c r="E105" s="18"/>
      <c r="F105" s="23"/>
      <c r="G105" s="55"/>
      <c r="H105" s="138"/>
      <c r="I105" s="41"/>
      <c r="J105" s="141" t="s">
        <v>50</v>
      </c>
      <c r="K105" s="141"/>
      <c r="L105" s="142">
        <f>H13/H104</f>
        <v>2701.5384615384619</v>
      </c>
      <c r="M105" s="55"/>
      <c r="N105" s="138"/>
      <c r="O105" s="41"/>
      <c r="P105" s="141" t="s">
        <v>50</v>
      </c>
      <c r="Q105" s="141"/>
      <c r="R105" s="142">
        <f>N13/N104</f>
        <v>2701.5384615384614</v>
      </c>
      <c r="S105" s="55"/>
      <c r="T105" s="116"/>
      <c r="U105" s="41"/>
      <c r="V105" s="43" t="s">
        <v>50</v>
      </c>
      <c r="W105" s="43"/>
      <c r="X105" s="74">
        <f>T13/T104</f>
        <v>2800</v>
      </c>
      <c r="Y105" s="116"/>
      <c r="Z105" s="41"/>
      <c r="AA105" s="43" t="s">
        <v>50</v>
      </c>
      <c r="AB105" s="43"/>
      <c r="AC105" s="74">
        <f>Y13/Y104</f>
        <v>2666.6666666666665</v>
      </c>
      <c r="AD105" s="116"/>
      <c r="AE105" s="41"/>
      <c r="AF105" s="43" t="s">
        <v>50</v>
      </c>
      <c r="AG105" s="43"/>
      <c r="AH105" s="74">
        <f>AD13/AD104</f>
        <v>2800</v>
      </c>
      <c r="AI105" s="116"/>
      <c r="AJ105" s="41"/>
      <c r="AK105" s="43" t="s">
        <v>50</v>
      </c>
      <c r="AL105" s="43"/>
      <c r="AM105" s="74">
        <f>AI13/AI104</f>
        <v>2622.2222222222222</v>
      </c>
      <c r="AN105" s="116"/>
      <c r="AO105" s="41"/>
      <c r="AP105" s="43" t="s">
        <v>50</v>
      </c>
      <c r="AQ105" s="43"/>
      <c r="AR105" s="74">
        <f>AN13/AN104</f>
        <v>2742.8571428571427</v>
      </c>
      <c r="AS105" s="116"/>
      <c r="AT105" s="41"/>
      <c r="AU105" s="43" t="s">
        <v>50</v>
      </c>
      <c r="AV105" s="43"/>
      <c r="AW105" s="74">
        <f>AS13/AS104</f>
        <v>2674.2857142857142</v>
      </c>
      <c r="AX105" s="116"/>
      <c r="AY105" s="41"/>
      <c r="AZ105" s="43" t="s">
        <v>50</v>
      </c>
      <c r="BA105" s="43"/>
      <c r="BB105" s="74">
        <f>AX13/AX104</f>
        <v>2670</v>
      </c>
      <c r="BC105" s="116"/>
      <c r="BD105" s="41"/>
      <c r="BE105" s="43" t="s">
        <v>50</v>
      </c>
      <c r="BF105" s="43"/>
      <c r="BG105" s="74" t="e">
        <f>BC13/BC104</f>
        <v>#DIV/0!</v>
      </c>
      <c r="BH105" s="116"/>
      <c r="BI105" s="41"/>
      <c r="BJ105" s="43" t="s">
        <v>50</v>
      </c>
      <c r="BK105" s="43"/>
      <c r="BL105" s="74" t="e">
        <f>BH13/BH104</f>
        <v>#DIV/0!</v>
      </c>
      <c r="BM105" s="116"/>
      <c r="BN105" s="41"/>
      <c r="BO105" s="43" t="s">
        <v>50</v>
      </c>
      <c r="BP105" s="43"/>
      <c r="BQ105" s="74" t="e">
        <f>BM13/BM104</f>
        <v>#DIV/0!</v>
      </c>
      <c r="BR105" s="116"/>
      <c r="BS105" s="41"/>
      <c r="BT105" s="43" t="s">
        <v>50</v>
      </c>
      <c r="BU105" s="43"/>
      <c r="BV105" s="74" t="e">
        <f>BR13/BR104</f>
        <v>#DIV/0!</v>
      </c>
      <c r="BW105" s="116"/>
      <c r="BX105" s="41"/>
      <c r="BY105" s="43" t="s">
        <v>50</v>
      </c>
      <c r="BZ105" s="43"/>
      <c r="CA105" s="74" t="e">
        <f>BW13/BW104</f>
        <v>#DIV/0!</v>
      </c>
      <c r="CB105" s="116"/>
      <c r="CC105" s="41"/>
      <c r="CD105" s="43" t="s">
        <v>50</v>
      </c>
      <c r="CE105" s="43"/>
      <c r="CF105" s="74" t="e">
        <f>CB13/CB104</f>
        <v>#DIV/0!</v>
      </c>
      <c r="CG105" s="116"/>
      <c r="CH105" s="41"/>
      <c r="CI105" s="43" t="s">
        <v>50</v>
      </c>
      <c r="CJ105" s="43"/>
      <c r="CK105" s="74" t="e">
        <f>CG13/CG104</f>
        <v>#DIV/0!</v>
      </c>
      <c r="CL105" s="116"/>
      <c r="CM105" s="41"/>
      <c r="CN105" s="43" t="s">
        <v>50</v>
      </c>
      <c r="CO105" s="43"/>
      <c r="CP105" s="74" t="e">
        <f>CL13/CL104</f>
        <v>#DIV/0!</v>
      </c>
      <c r="CQ105" s="116"/>
      <c r="CR105" s="41"/>
      <c r="CS105" s="43" t="s">
        <v>50</v>
      </c>
      <c r="CT105" s="43"/>
      <c r="CU105" s="74" t="e">
        <f>CQ13/CQ104</f>
        <v>#DIV/0!</v>
      </c>
      <c r="CV105" s="116"/>
      <c r="CW105" s="41"/>
      <c r="CX105" s="43" t="s">
        <v>50</v>
      </c>
      <c r="CY105" s="43"/>
      <c r="CZ105" s="74" t="e">
        <f>CV13/CV104</f>
        <v>#DIV/0!</v>
      </c>
      <c r="DA105" s="116"/>
      <c r="DB105" s="41"/>
      <c r="DC105" s="43" t="s">
        <v>50</v>
      </c>
      <c r="DD105" s="43"/>
      <c r="DE105" s="74" t="e">
        <f>DA13/DA104</f>
        <v>#DIV/0!</v>
      </c>
      <c r="DF105" s="116"/>
      <c r="DG105" s="41"/>
      <c r="DH105" s="43" t="s">
        <v>50</v>
      </c>
      <c r="DI105" s="43"/>
      <c r="DJ105" s="74" t="e">
        <f>DF13/DF104</f>
        <v>#DIV/0!</v>
      </c>
      <c r="DK105" s="116"/>
      <c r="DL105" s="41"/>
      <c r="DM105" s="43" t="s">
        <v>50</v>
      </c>
      <c r="DN105" s="43"/>
      <c r="DO105" s="74" t="e">
        <f>DK13/DK104</f>
        <v>#DIV/0!</v>
      </c>
      <c r="DP105" s="116"/>
      <c r="DQ105" s="41"/>
      <c r="DR105" s="43" t="s">
        <v>50</v>
      </c>
      <c r="DS105" s="43"/>
      <c r="DT105" s="74" t="e">
        <f>DP13/DP104</f>
        <v>#DIV/0!</v>
      </c>
      <c r="DU105" s="116"/>
      <c r="DV105" s="41"/>
      <c r="DW105" s="43" t="s">
        <v>50</v>
      </c>
      <c r="DX105" s="43"/>
      <c r="DY105" s="74" t="e">
        <f>DU13/DU104</f>
        <v>#DIV/0!</v>
      </c>
      <c r="DZ105" s="116"/>
      <c r="EA105" s="41"/>
      <c r="EB105" s="43" t="s">
        <v>50</v>
      </c>
      <c r="EC105" s="43"/>
      <c r="ED105" s="74" t="e">
        <f>DZ13/DZ104</f>
        <v>#DIV/0!</v>
      </c>
      <c r="EE105" s="116"/>
      <c r="EF105" s="41"/>
      <c r="EG105" s="43" t="s">
        <v>50</v>
      </c>
      <c r="EH105" s="43"/>
      <c r="EI105" s="74" t="e">
        <f>EE13/EE104</f>
        <v>#DIV/0!</v>
      </c>
      <c r="EJ105" s="116"/>
      <c r="EK105" s="41"/>
      <c r="EL105" s="43" t="s">
        <v>50</v>
      </c>
      <c r="EM105" s="43"/>
      <c r="EN105" s="74" t="e">
        <f>EJ13/EJ104</f>
        <v>#DIV/0!</v>
      </c>
      <c r="EO105" s="116"/>
      <c r="EP105" s="41"/>
      <c r="EQ105" s="43" t="s">
        <v>50</v>
      </c>
      <c r="ER105" s="43"/>
      <c r="ES105" s="74" t="e">
        <f>EO13/EO104</f>
        <v>#DIV/0!</v>
      </c>
      <c r="ET105" s="116"/>
      <c r="EU105" s="41"/>
      <c r="EV105" s="43" t="s">
        <v>50</v>
      </c>
      <c r="EW105" s="43"/>
      <c r="EX105" s="74" t="e">
        <f>ET13/ET104</f>
        <v>#DIV/0!</v>
      </c>
      <c r="EY105" s="116"/>
      <c r="EZ105" s="41"/>
      <c r="FA105" s="43" t="s">
        <v>50</v>
      </c>
      <c r="FB105" s="43"/>
      <c r="FC105" s="74" t="e">
        <f>EY13/EY104</f>
        <v>#DIV/0!</v>
      </c>
      <c r="FD105" s="116"/>
      <c r="FE105" s="41"/>
      <c r="FF105" s="43" t="s">
        <v>50</v>
      </c>
      <c r="FG105" s="43"/>
      <c r="FH105" s="74" t="e">
        <f>FD13/FD104</f>
        <v>#DIV/0!</v>
      </c>
      <c r="FI105" s="116"/>
      <c r="FJ105" s="41"/>
      <c r="FK105" s="43" t="s">
        <v>50</v>
      </c>
      <c r="FL105" s="43"/>
      <c r="FM105" s="74" t="e">
        <f>FI13/FI104</f>
        <v>#DIV/0!</v>
      </c>
      <c r="FN105" s="116"/>
      <c r="FO105" s="41"/>
      <c r="FP105" s="43" t="s">
        <v>50</v>
      </c>
      <c r="FQ105" s="43"/>
      <c r="FR105" s="74" t="e">
        <f>FN13/FN104</f>
        <v>#DIV/0!</v>
      </c>
      <c r="FS105" s="116"/>
      <c r="FT105" s="41"/>
      <c r="FU105" s="43" t="s">
        <v>50</v>
      </c>
      <c r="FV105" s="43"/>
      <c r="FW105" s="74" t="e">
        <f>FS13/FS104</f>
        <v>#DIV/0!</v>
      </c>
      <c r="FX105" s="116"/>
      <c r="FY105" s="41"/>
      <c r="FZ105" s="43" t="s">
        <v>50</v>
      </c>
      <c r="GA105" s="43"/>
      <c r="GB105" s="74" t="e">
        <f>FX13/FX104</f>
        <v>#DIV/0!</v>
      </c>
      <c r="GC105" s="116"/>
      <c r="GD105" s="41"/>
      <c r="GE105" s="43" t="s">
        <v>50</v>
      </c>
      <c r="GF105" s="43"/>
      <c r="GG105" s="74" t="e">
        <f>GC13/GC104</f>
        <v>#DIV/0!</v>
      </c>
      <c r="GH105" s="116"/>
      <c r="GI105" s="41"/>
      <c r="GJ105" s="43" t="s">
        <v>50</v>
      </c>
      <c r="GK105" s="43"/>
      <c r="GL105" s="74" t="e">
        <f>GH13/GH104</f>
        <v>#DIV/0!</v>
      </c>
      <c r="GM105" s="116"/>
      <c r="GN105" s="41"/>
      <c r="GO105" s="43" t="s">
        <v>50</v>
      </c>
      <c r="GP105" s="43"/>
      <c r="GQ105" s="74" t="e">
        <f>GM13/GM104</f>
        <v>#DIV/0!</v>
      </c>
      <c r="GR105" s="116"/>
      <c r="GS105" s="41"/>
      <c r="GT105" s="43" t="s">
        <v>50</v>
      </c>
      <c r="GU105" s="43"/>
      <c r="GV105" s="74" t="e">
        <f>GR13/GR104</f>
        <v>#DIV/0!</v>
      </c>
      <c r="GW105" s="116"/>
      <c r="GX105" s="41"/>
      <c r="GY105" s="43" t="s">
        <v>50</v>
      </c>
      <c r="GZ105" s="43"/>
      <c r="HA105" s="74" t="e">
        <f>GW13/GW104</f>
        <v>#DIV/0!</v>
      </c>
      <c r="HB105" s="116"/>
      <c r="HC105" s="41"/>
      <c r="HD105" s="43" t="s">
        <v>50</v>
      </c>
      <c r="HE105" s="43"/>
      <c r="HF105" s="74" t="e">
        <f>HB13/HB104</f>
        <v>#DIV/0!</v>
      </c>
      <c r="HG105" s="116"/>
      <c r="HH105" s="41"/>
      <c r="HI105" s="43" t="s">
        <v>50</v>
      </c>
      <c r="HJ105" s="43"/>
      <c r="HK105" s="74" t="e">
        <f>HG13/HG104</f>
        <v>#DIV/0!</v>
      </c>
      <c r="HL105" s="116"/>
      <c r="HM105" s="41"/>
      <c r="HN105" s="43" t="s">
        <v>50</v>
      </c>
      <c r="HO105" s="43"/>
      <c r="HP105" s="74" t="e">
        <f>HL13/HL104</f>
        <v>#DIV/0!</v>
      </c>
      <c r="HQ105" s="116"/>
      <c r="HR105" s="41"/>
      <c r="HS105" s="43" t="s">
        <v>50</v>
      </c>
      <c r="HT105" s="43"/>
      <c r="HU105" s="74" t="e">
        <f>HQ13/HQ104</f>
        <v>#DIV/0!</v>
      </c>
      <c r="HV105" s="116"/>
      <c r="HW105" s="41"/>
      <c r="HX105" s="43" t="s">
        <v>50</v>
      </c>
      <c r="HY105" s="43"/>
      <c r="HZ105" s="74" t="e">
        <f>HV13/HV104</f>
        <v>#DIV/0!</v>
      </c>
      <c r="IA105" s="116"/>
      <c r="IB105" s="41"/>
      <c r="IC105" s="43" t="s">
        <v>50</v>
      </c>
      <c r="ID105" s="43"/>
      <c r="IE105" s="74" t="e">
        <f>IA13/IA104</f>
        <v>#DIV/0!</v>
      </c>
      <c r="IF105" s="116"/>
      <c r="IG105" s="41"/>
      <c r="IH105" s="43" t="s">
        <v>50</v>
      </c>
      <c r="II105" s="43"/>
      <c r="IJ105" s="74" t="e">
        <f>IF13/IF104</f>
        <v>#DIV/0!</v>
      </c>
      <c r="IK105" s="116"/>
      <c r="IL105" s="41"/>
      <c r="IM105" s="43" t="s">
        <v>50</v>
      </c>
      <c r="IN105" s="43"/>
      <c r="IO105" s="74" t="e">
        <f>IK13/IK104</f>
        <v>#DIV/0!</v>
      </c>
      <c r="IP105" s="116"/>
      <c r="IQ105" s="41"/>
      <c r="IR105" s="43" t="s">
        <v>50</v>
      </c>
      <c r="IS105" s="43"/>
      <c r="IT105" s="74" t="e">
        <f>IP13/IP104</f>
        <v>#DIV/0!</v>
      </c>
      <c r="IU105" s="116"/>
      <c r="IV105" s="41"/>
      <c r="IW105" s="43" t="s">
        <v>50</v>
      </c>
      <c r="IX105" s="43"/>
      <c r="IY105" s="74" t="e">
        <f>IU13/IU104</f>
        <v>#DIV/0!</v>
      </c>
      <c r="IZ105" s="116"/>
      <c r="JA105" s="41"/>
      <c r="JB105" s="43" t="s">
        <v>50</v>
      </c>
      <c r="JC105" s="43"/>
      <c r="JD105" s="74" t="e">
        <f>IZ13/IZ104</f>
        <v>#DIV/0!</v>
      </c>
      <c r="JE105" s="116"/>
      <c r="JF105" s="41"/>
      <c r="JG105" s="43" t="s">
        <v>50</v>
      </c>
      <c r="JH105" s="43"/>
      <c r="JI105" s="74" t="e">
        <f>JE13/JE104</f>
        <v>#DIV/0!</v>
      </c>
      <c r="JJ105" s="116"/>
      <c r="JK105" s="41"/>
      <c r="JL105" s="43" t="s">
        <v>50</v>
      </c>
      <c r="JM105" s="43"/>
      <c r="JN105" s="74" t="e">
        <f>JJ13/JJ104</f>
        <v>#DIV/0!</v>
      </c>
      <c r="JO105" s="116"/>
      <c r="JP105" s="41"/>
      <c r="JQ105" s="43" t="s">
        <v>50</v>
      </c>
      <c r="JR105" s="43"/>
      <c r="JS105" s="74" t="e">
        <f>JO13/JO104</f>
        <v>#DIV/0!</v>
      </c>
      <c r="JT105" s="116"/>
      <c r="JU105" s="41"/>
      <c r="JV105" s="43" t="s">
        <v>50</v>
      </c>
      <c r="JW105" s="43"/>
      <c r="JX105" s="74" t="e">
        <f>JT13/JT104</f>
        <v>#DIV/0!</v>
      </c>
      <c r="JY105" s="116"/>
      <c r="JZ105" s="41"/>
      <c r="KA105" s="43" t="s">
        <v>50</v>
      </c>
      <c r="KB105" s="43"/>
      <c r="KC105" s="74" t="e">
        <f>JY13/JY104</f>
        <v>#DIV/0!</v>
      </c>
      <c r="KD105" s="116"/>
      <c r="KE105" s="41"/>
      <c r="KF105" s="43" t="s">
        <v>50</v>
      </c>
      <c r="KG105" s="43"/>
      <c r="KH105" s="74" t="e">
        <f>KD13/KD104</f>
        <v>#DIV/0!</v>
      </c>
      <c r="KI105" s="116"/>
      <c r="KJ105" s="41"/>
      <c r="KK105" s="43" t="s">
        <v>50</v>
      </c>
      <c r="KL105" s="43"/>
      <c r="KM105" s="74" t="e">
        <f>KI13/KI104</f>
        <v>#DIV/0!</v>
      </c>
      <c r="KN105" s="116"/>
      <c r="KO105" s="41"/>
      <c r="KP105" s="43" t="s">
        <v>50</v>
      </c>
      <c r="KQ105" s="43"/>
      <c r="KR105" s="74" t="e">
        <f>KN13/KN104</f>
        <v>#DIV/0!</v>
      </c>
      <c r="KS105" s="116"/>
      <c r="KT105" s="41"/>
      <c r="KU105" s="43" t="s">
        <v>50</v>
      </c>
      <c r="KV105" s="43"/>
      <c r="KW105" s="74" t="e">
        <f>KS13/KS104</f>
        <v>#DIV/0!</v>
      </c>
      <c r="KX105" s="116"/>
      <c r="KY105" s="41"/>
      <c r="KZ105" s="43" t="s">
        <v>50</v>
      </c>
      <c r="LA105" s="43"/>
      <c r="LB105" s="74" t="e">
        <f>KX13/KX104</f>
        <v>#DIV/0!</v>
      </c>
      <c r="LC105" s="116"/>
      <c r="LD105" s="41"/>
      <c r="LE105" s="43" t="s">
        <v>50</v>
      </c>
      <c r="LF105" s="43"/>
      <c r="LG105" s="74" t="e">
        <f>LC13/LC104</f>
        <v>#DIV/0!</v>
      </c>
      <c r="LH105" s="116"/>
      <c r="LI105" s="41"/>
      <c r="LJ105" s="43" t="s">
        <v>50</v>
      </c>
      <c r="LK105" s="43"/>
      <c r="LL105" s="74" t="e">
        <f>LH13/LH104</f>
        <v>#DIV/0!</v>
      </c>
      <c r="LM105" s="116"/>
      <c r="LN105" s="41"/>
      <c r="LO105" s="43" t="s">
        <v>50</v>
      </c>
      <c r="LP105" s="43"/>
      <c r="LQ105" s="74" t="e">
        <f>LM13/LM104</f>
        <v>#DIV/0!</v>
      </c>
      <c r="LR105" s="116"/>
      <c r="LS105" s="41"/>
      <c r="LT105" s="43" t="s">
        <v>50</v>
      </c>
      <c r="LU105" s="43"/>
      <c r="LV105" s="74" t="e">
        <f>LR13/LR104</f>
        <v>#DIV/0!</v>
      </c>
      <c r="LW105" s="116"/>
      <c r="LX105" s="41"/>
      <c r="LY105" s="43" t="s">
        <v>50</v>
      </c>
      <c r="LZ105" s="43"/>
      <c r="MA105" s="74" t="e">
        <f>LW13/LW104</f>
        <v>#DIV/0!</v>
      </c>
      <c r="MB105" s="116"/>
      <c r="MC105" s="41"/>
      <c r="MD105" s="43" t="s">
        <v>50</v>
      </c>
      <c r="ME105" s="43"/>
      <c r="MF105" s="74" t="e">
        <f>MB13/MB104</f>
        <v>#DIV/0!</v>
      </c>
      <c r="MG105" s="116"/>
      <c r="MH105" s="41"/>
      <c r="MI105" s="43" t="s">
        <v>50</v>
      </c>
      <c r="MJ105" s="43"/>
      <c r="MK105" s="74" t="e">
        <f>MG13/MG104</f>
        <v>#DIV/0!</v>
      </c>
      <c r="ML105" s="116"/>
      <c r="MM105" s="41"/>
      <c r="MN105" s="43" t="s">
        <v>50</v>
      </c>
      <c r="MO105" s="43"/>
      <c r="MP105" s="74" t="e">
        <f>ML13/ML104</f>
        <v>#DIV/0!</v>
      </c>
      <c r="MQ105" s="116"/>
      <c r="MR105" s="41"/>
      <c r="MS105" s="43" t="s">
        <v>50</v>
      </c>
      <c r="MT105" s="43"/>
      <c r="MU105" s="74" t="e">
        <f>MQ13/MQ104</f>
        <v>#DIV/0!</v>
      </c>
      <c r="MV105" s="116"/>
      <c r="MW105" s="41"/>
      <c r="MX105" s="43" t="s">
        <v>50</v>
      </c>
      <c r="MY105" s="43"/>
      <c r="MZ105" s="74" t="e">
        <f>MV13/MV104</f>
        <v>#DIV/0!</v>
      </c>
      <c r="NA105" s="116"/>
      <c r="NB105" s="41"/>
      <c r="NC105" s="43" t="s">
        <v>50</v>
      </c>
      <c r="ND105" s="43"/>
      <c r="NE105" s="74" t="e">
        <f>NA13/NA104</f>
        <v>#DIV/0!</v>
      </c>
      <c r="NF105" s="116"/>
      <c r="NG105" s="41"/>
      <c r="NH105" s="43" t="s">
        <v>50</v>
      </c>
      <c r="NI105" s="43"/>
      <c r="NJ105" s="74" t="e">
        <f>NF13/NF104</f>
        <v>#DIV/0!</v>
      </c>
      <c r="NK105" s="116"/>
      <c r="NL105" s="41"/>
      <c r="NM105" s="43" t="s">
        <v>50</v>
      </c>
      <c r="NN105" s="43"/>
      <c r="NO105" s="74" t="e">
        <f>NK13/NK104</f>
        <v>#DIV/0!</v>
      </c>
      <c r="NP105" s="116"/>
      <c r="NQ105" s="41"/>
      <c r="NR105" s="43" t="s">
        <v>50</v>
      </c>
      <c r="NS105" s="43"/>
      <c r="NT105" s="74" t="e">
        <f>NP13/NP104</f>
        <v>#DIV/0!</v>
      </c>
      <c r="NU105" s="116"/>
      <c r="NV105" s="41"/>
      <c r="NW105" s="43" t="s">
        <v>50</v>
      </c>
      <c r="NX105" s="43"/>
      <c r="NY105" s="74" t="e">
        <f>NU13/NU104</f>
        <v>#DIV/0!</v>
      </c>
      <c r="NZ105" s="116"/>
      <c r="OA105" s="41"/>
      <c r="OB105" s="43" t="s">
        <v>50</v>
      </c>
      <c r="OC105" s="43"/>
      <c r="OD105" s="74" t="e">
        <f>NZ13/NZ104</f>
        <v>#DIV/0!</v>
      </c>
      <c r="OE105" s="116"/>
      <c r="OF105" s="41"/>
      <c r="OG105" s="43" t="s">
        <v>50</v>
      </c>
      <c r="OH105" s="43"/>
      <c r="OI105" s="74" t="e">
        <f>OE13/OE104</f>
        <v>#DIV/0!</v>
      </c>
      <c r="OJ105" s="116"/>
      <c r="OK105" s="41"/>
      <c r="OL105" s="43" t="s">
        <v>50</v>
      </c>
      <c r="OM105" s="43"/>
      <c r="ON105" s="74" t="e">
        <f>OJ13/OJ104</f>
        <v>#DIV/0!</v>
      </c>
      <c r="OO105" s="116"/>
      <c r="OP105" s="41"/>
      <c r="OQ105" s="43" t="s">
        <v>50</v>
      </c>
      <c r="OR105" s="43"/>
      <c r="OS105" s="74" t="e">
        <f>OO13/OO104</f>
        <v>#DIV/0!</v>
      </c>
      <c r="OT105" s="116"/>
      <c r="OU105" s="41"/>
      <c r="OV105" s="43" t="s">
        <v>50</v>
      </c>
      <c r="OW105" s="43"/>
      <c r="OX105" s="74" t="e">
        <f>OT13/OT104</f>
        <v>#DIV/0!</v>
      </c>
      <c r="OY105" s="116"/>
      <c r="OZ105" s="41"/>
      <c r="PA105" s="43" t="s">
        <v>50</v>
      </c>
      <c r="PB105" s="43"/>
      <c r="PC105" s="74" t="e">
        <f>OY13/OY104</f>
        <v>#DIV/0!</v>
      </c>
      <c r="PD105" s="116"/>
      <c r="PE105" s="41"/>
      <c r="PF105" s="43" t="s">
        <v>50</v>
      </c>
      <c r="PG105" s="43"/>
      <c r="PH105" s="74" t="e">
        <f>PD13/PD104</f>
        <v>#DIV/0!</v>
      </c>
      <c r="PI105" s="116"/>
      <c r="PJ105" s="41"/>
      <c r="PK105" s="43" t="s">
        <v>50</v>
      </c>
      <c r="PL105" s="43"/>
      <c r="PM105" s="74" t="e">
        <f>PI13/PI104</f>
        <v>#DIV/0!</v>
      </c>
      <c r="PN105" s="116"/>
      <c r="PO105" s="41"/>
      <c r="PP105" s="43" t="s">
        <v>50</v>
      </c>
      <c r="PQ105" s="43"/>
      <c r="PR105" s="74" t="e">
        <f>PN13/PN104</f>
        <v>#DIV/0!</v>
      </c>
      <c r="PS105" s="116"/>
      <c r="PT105" s="41"/>
      <c r="PU105" s="43" t="s">
        <v>50</v>
      </c>
      <c r="PV105" s="43"/>
      <c r="PW105" s="74" t="e">
        <f>PS13/PS104</f>
        <v>#DIV/0!</v>
      </c>
      <c r="PX105" s="116"/>
      <c r="PY105" s="41"/>
      <c r="PZ105" s="43" t="s">
        <v>50</v>
      </c>
      <c r="QA105" s="43"/>
      <c r="QB105" s="74" t="e">
        <f>PX13/PX104</f>
        <v>#DIV/0!</v>
      </c>
      <c r="QC105" s="116"/>
      <c r="QD105" s="41"/>
      <c r="QE105" s="43" t="s">
        <v>50</v>
      </c>
      <c r="QF105" s="43"/>
      <c r="QG105" s="74" t="e">
        <f>QC13/QC104</f>
        <v>#DIV/0!</v>
      </c>
      <c r="QH105" s="116"/>
      <c r="QI105" s="41"/>
      <c r="QJ105" s="43" t="s">
        <v>50</v>
      </c>
      <c r="QK105" s="43"/>
      <c r="QL105" s="74" t="e">
        <f>QH13/QH104</f>
        <v>#DIV/0!</v>
      </c>
      <c r="QM105" s="116"/>
      <c r="QN105" s="41"/>
      <c r="QO105" s="43" t="s">
        <v>50</v>
      </c>
      <c r="QP105" s="43"/>
      <c r="QQ105" s="74" t="e">
        <f>QM13/QM104</f>
        <v>#DIV/0!</v>
      </c>
      <c r="QR105" s="116"/>
      <c r="QS105" s="41"/>
      <c r="QT105" s="43" t="s">
        <v>50</v>
      </c>
      <c r="QU105" s="43"/>
      <c r="QV105" s="74" t="e">
        <f>QR13/QR104</f>
        <v>#DIV/0!</v>
      </c>
      <c r="QW105" s="116"/>
      <c r="QX105" s="41"/>
      <c r="QY105" s="43" t="s">
        <v>50</v>
      </c>
      <c r="QZ105" s="43"/>
      <c r="RA105" s="74" t="e">
        <f>QW13/QW104</f>
        <v>#DIV/0!</v>
      </c>
      <c r="RB105" s="116"/>
      <c r="RC105" s="41"/>
      <c r="RD105" s="43" t="s">
        <v>50</v>
      </c>
      <c r="RE105" s="43"/>
      <c r="RF105" s="74" t="e">
        <f>RB13/RB104</f>
        <v>#DIV/0!</v>
      </c>
      <c r="RG105" s="116"/>
      <c r="RH105" s="41"/>
      <c r="RI105" s="43" t="s">
        <v>50</v>
      </c>
      <c r="RJ105" s="43"/>
      <c r="RK105" s="74" t="e">
        <f>RG13/RG104</f>
        <v>#DIV/0!</v>
      </c>
      <c r="RL105" s="116"/>
      <c r="RM105" s="41"/>
      <c r="RN105" s="43" t="s">
        <v>50</v>
      </c>
      <c r="RO105" s="43"/>
      <c r="RP105" s="74" t="e">
        <f>RL13/RL104</f>
        <v>#DIV/0!</v>
      </c>
      <c r="RQ105" s="116"/>
      <c r="RR105" s="41"/>
      <c r="RS105" s="43" t="s">
        <v>50</v>
      </c>
      <c r="RT105" s="43"/>
      <c r="RU105" s="74" t="e">
        <f>RQ13/RQ104</f>
        <v>#DIV/0!</v>
      </c>
      <c r="RV105" s="116"/>
      <c r="RW105" s="41"/>
      <c r="RX105" s="43" t="s">
        <v>50</v>
      </c>
      <c r="RY105" s="43"/>
      <c r="RZ105" s="74" t="e">
        <f>RV13/RV104</f>
        <v>#DIV/0!</v>
      </c>
      <c r="SA105" s="116"/>
      <c r="SB105" s="41"/>
      <c r="SC105" s="43" t="s">
        <v>50</v>
      </c>
      <c r="SD105" s="43"/>
      <c r="SE105" s="74" t="e">
        <f>SA13/SA104</f>
        <v>#DIV/0!</v>
      </c>
      <c r="SF105" s="116"/>
      <c r="SG105" s="41"/>
      <c r="SH105" s="43" t="s">
        <v>50</v>
      </c>
      <c r="SI105" s="43"/>
      <c r="SJ105" s="74" t="e">
        <f>SF13/SF104</f>
        <v>#DIV/0!</v>
      </c>
      <c r="SK105" s="116"/>
      <c r="SL105" s="41"/>
      <c r="SM105" s="43" t="s">
        <v>50</v>
      </c>
      <c r="SN105" s="43"/>
      <c r="SO105" s="74" t="e">
        <f>SK13/SK104</f>
        <v>#DIV/0!</v>
      </c>
      <c r="SP105" s="116"/>
      <c r="SQ105" s="41"/>
      <c r="SR105" s="43" t="s">
        <v>50</v>
      </c>
      <c r="SS105" s="43"/>
      <c r="ST105" s="74" t="e">
        <f>SP13/SP104</f>
        <v>#DIV/0!</v>
      </c>
      <c r="SU105" s="55"/>
      <c r="SV105" s="138"/>
      <c r="SW105" s="41"/>
      <c r="SX105" s="141" t="s">
        <v>50</v>
      </c>
      <c r="SY105" s="141"/>
      <c r="SZ105" s="142">
        <f>(SX1*SW13)/SUMIFS($S104:$SU104,$S$2:$SU$2,SV$2,$S$1:$SU$1,SW$11)</f>
        <v>2800</v>
      </c>
      <c r="TA105" s="55"/>
      <c r="TB105" s="138"/>
      <c r="TC105" s="41"/>
      <c r="TD105" s="141" t="s">
        <v>50</v>
      </c>
      <c r="TE105" s="141"/>
      <c r="TF105" s="142">
        <f>(TD1*TC13)/SUMIFS($S104:$SU104,$S$2:$SU$2,TB$2,$S$1:$SU$1,TC$11)</f>
        <v>2666.6666666666665</v>
      </c>
      <c r="TG105" s="55"/>
      <c r="TH105" s="138"/>
      <c r="TI105" s="41"/>
      <c r="TJ105" s="141" t="s">
        <v>50</v>
      </c>
      <c r="TK105" s="141"/>
      <c r="TL105" s="142" t="e">
        <f>(TJ1*TI13)/SUMIFS($S104:$SU104,$S$2:$SU$2,TH$2,$S$1:$SU$1,TI$11)</f>
        <v>#DIV/0!</v>
      </c>
      <c r="TM105" s="55"/>
      <c r="TN105" s="138"/>
      <c r="TO105" s="41"/>
      <c r="TP105" s="141" t="s">
        <v>50</v>
      </c>
      <c r="TQ105" s="141"/>
      <c r="TR105" s="142">
        <f>(TP1*TO13)/SUMIFS($S104:$SU104,$S$2:$SU$2,TN$2,$S$1:$SU$1,TO$11)</f>
        <v>2800</v>
      </c>
      <c r="TS105" s="55"/>
      <c r="TT105" s="138"/>
      <c r="TU105" s="41"/>
      <c r="TV105" s="141" t="s">
        <v>50</v>
      </c>
      <c r="TW105" s="141"/>
      <c r="TX105" s="142" t="e">
        <f>(TV1*TU13)/SUMIFS($S104:$SU104,$S$2:$SU$2,TT$2,$S$1:$SU$1,TU$11)</f>
        <v>#DIV/0!</v>
      </c>
      <c r="TY105" s="55"/>
      <c r="TZ105" s="138"/>
      <c r="UA105" s="41"/>
      <c r="UB105" s="141" t="s">
        <v>50</v>
      </c>
      <c r="UC105" s="141"/>
      <c r="UD105" s="142">
        <f>(UB1*UA13)/SUMIFS($S104:$SU104,$S$2:$SU$2,TZ$2,$S$1:$SU$1,UA$11)</f>
        <v>2622.2222222222222</v>
      </c>
      <c r="UE105" s="55"/>
      <c r="UF105" s="138"/>
      <c r="UG105" s="41"/>
      <c r="UH105" s="141" t="s">
        <v>50</v>
      </c>
      <c r="UI105" s="141"/>
      <c r="UJ105" s="142">
        <f>(UH1*UG13)/SUMIFS($S104:$SU104,$S$2:$SU$2,UF$2,$S$1:$SU$1,UG$11)</f>
        <v>2742.8571428571427</v>
      </c>
      <c r="UK105" s="55"/>
      <c r="UL105" s="138"/>
      <c r="UM105" s="41"/>
      <c r="UN105" s="141" t="s">
        <v>50</v>
      </c>
      <c r="UO105" s="141"/>
      <c r="UP105" s="142" t="e">
        <f>(UN1*UM13)/SUMIFS($S104:$SU104,$S$2:$SU$2,UL$2,$S$1:$SU$1,UM$11)</f>
        <v>#DIV/0!</v>
      </c>
      <c r="UQ105" s="55"/>
      <c r="UR105" s="138"/>
      <c r="US105" s="41"/>
      <c r="UT105" s="141" t="s">
        <v>50</v>
      </c>
      <c r="UU105" s="141"/>
      <c r="UV105" s="142" t="e">
        <f>(UT1*US13)/SUMIFS($S104:$SU104,$S$2:$SU$2,UR$2,$S$1:$SU$1,US$11)</f>
        <v>#DIV/0!</v>
      </c>
      <c r="UW105" s="55"/>
      <c r="UX105" s="138"/>
      <c r="UY105" s="41"/>
      <c r="UZ105" s="141" t="s">
        <v>50</v>
      </c>
      <c r="VA105" s="141"/>
      <c r="VB105" s="142">
        <f>(UZ1*UY13)/SUMIFS($S104:$SU104,$S$2:$SU$2,UX$2,$S$1:$SU$1,UY$11)</f>
        <v>2672</v>
      </c>
      <c r="VC105" s="55"/>
      <c r="VD105" s="138"/>
      <c r="VE105" s="41"/>
      <c r="VF105" s="141" t="s">
        <v>50</v>
      </c>
      <c r="VG105" s="141"/>
      <c r="VH105" s="142" t="e">
        <f>(VF1*VE13)/SUMIFS($S104:$SU104,$S$2:$SU$2,VD$2,$S$1:$SU$1,VE$11)</f>
        <v>#DIV/0!</v>
      </c>
      <c r="VI105" s="55"/>
      <c r="VJ105" s="138"/>
      <c r="VK105" s="41"/>
      <c r="VL105" s="141" t="s">
        <v>50</v>
      </c>
      <c r="VM105" s="141"/>
      <c r="VN105" s="142" t="e">
        <f>(VL1*VK13)/SUMIFS($S104:$SU104,$S$2:$SU$2,VJ$2,$S$1:$SU$1,VK$11)</f>
        <v>#DIV/0!</v>
      </c>
      <c r="VO105" s="55"/>
    </row>
    <row r="106" spans="3:587" s="1" customFormat="1" ht="13.5" thickBot="1" x14ac:dyDescent="0.25">
      <c r="C106" s="187"/>
      <c r="D106" s="32"/>
      <c r="E106" s="33"/>
      <c r="F106" s="35"/>
      <c r="G106" s="55"/>
      <c r="H106" s="143"/>
      <c r="I106" s="144"/>
      <c r="J106" s="144"/>
      <c r="K106" s="144"/>
      <c r="L106" s="145"/>
      <c r="M106" s="55"/>
      <c r="N106" s="143"/>
      <c r="O106" s="144"/>
      <c r="P106" s="144"/>
      <c r="Q106" s="144"/>
      <c r="R106" s="145"/>
      <c r="S106" s="55"/>
      <c r="T106" s="118"/>
      <c r="U106" s="34"/>
      <c r="V106" s="34"/>
      <c r="W106" s="34"/>
      <c r="X106" s="35"/>
      <c r="Y106" s="118"/>
      <c r="Z106" s="34"/>
      <c r="AA106" s="34"/>
      <c r="AB106" s="34"/>
      <c r="AC106" s="35"/>
      <c r="AD106" s="118"/>
      <c r="AE106" s="34"/>
      <c r="AF106" s="34"/>
      <c r="AG106" s="34"/>
      <c r="AH106" s="35"/>
      <c r="AI106" s="118"/>
      <c r="AJ106" s="34"/>
      <c r="AK106" s="34"/>
      <c r="AL106" s="34"/>
      <c r="AM106" s="35"/>
      <c r="AN106" s="118"/>
      <c r="AO106" s="34"/>
      <c r="AP106" s="34"/>
      <c r="AQ106" s="34"/>
      <c r="AR106" s="35"/>
      <c r="AS106" s="118"/>
      <c r="AT106" s="34"/>
      <c r="AU106" s="34"/>
      <c r="AV106" s="34"/>
      <c r="AW106" s="35"/>
      <c r="AX106" s="118"/>
      <c r="AY106" s="34"/>
      <c r="AZ106" s="34"/>
      <c r="BA106" s="34"/>
      <c r="BB106" s="35"/>
      <c r="BC106" s="118"/>
      <c r="BD106" s="34"/>
      <c r="BE106" s="34"/>
      <c r="BF106" s="34"/>
      <c r="BG106" s="35"/>
      <c r="BH106" s="118"/>
      <c r="BI106" s="34"/>
      <c r="BJ106" s="34"/>
      <c r="BK106" s="34"/>
      <c r="BL106" s="35"/>
      <c r="BM106" s="118"/>
      <c r="BN106" s="34"/>
      <c r="BO106" s="34"/>
      <c r="BP106" s="34"/>
      <c r="BQ106" s="35"/>
      <c r="BR106" s="118"/>
      <c r="BS106" s="34"/>
      <c r="BT106" s="34"/>
      <c r="BU106" s="34"/>
      <c r="BV106" s="35"/>
      <c r="BW106" s="118"/>
      <c r="BX106" s="34"/>
      <c r="BY106" s="34"/>
      <c r="BZ106" s="34"/>
      <c r="CA106" s="35"/>
      <c r="CB106" s="118"/>
      <c r="CC106" s="34"/>
      <c r="CD106" s="34"/>
      <c r="CE106" s="34"/>
      <c r="CF106" s="35"/>
      <c r="CG106" s="118"/>
      <c r="CH106" s="34"/>
      <c r="CI106" s="34"/>
      <c r="CJ106" s="34"/>
      <c r="CK106" s="35"/>
      <c r="CL106" s="118"/>
      <c r="CM106" s="34"/>
      <c r="CN106" s="34"/>
      <c r="CO106" s="34"/>
      <c r="CP106" s="35"/>
      <c r="CQ106" s="118"/>
      <c r="CR106" s="34"/>
      <c r="CS106" s="34"/>
      <c r="CT106" s="34"/>
      <c r="CU106" s="35"/>
      <c r="CV106" s="118"/>
      <c r="CW106" s="34"/>
      <c r="CX106" s="34"/>
      <c r="CY106" s="34"/>
      <c r="CZ106" s="35"/>
      <c r="DA106" s="118"/>
      <c r="DB106" s="34"/>
      <c r="DC106" s="34"/>
      <c r="DD106" s="34"/>
      <c r="DE106" s="35"/>
      <c r="DF106" s="118"/>
      <c r="DG106" s="34"/>
      <c r="DH106" s="34"/>
      <c r="DI106" s="34"/>
      <c r="DJ106" s="35"/>
      <c r="DK106" s="118"/>
      <c r="DL106" s="34"/>
      <c r="DM106" s="34"/>
      <c r="DN106" s="34"/>
      <c r="DO106" s="35"/>
      <c r="DP106" s="118"/>
      <c r="DQ106" s="34"/>
      <c r="DR106" s="34"/>
      <c r="DS106" s="34"/>
      <c r="DT106" s="35"/>
      <c r="DU106" s="118"/>
      <c r="DV106" s="34"/>
      <c r="DW106" s="34"/>
      <c r="DX106" s="34"/>
      <c r="DY106" s="35"/>
      <c r="DZ106" s="118"/>
      <c r="EA106" s="34"/>
      <c r="EB106" s="34"/>
      <c r="EC106" s="34"/>
      <c r="ED106" s="35"/>
      <c r="EE106" s="118"/>
      <c r="EF106" s="34"/>
      <c r="EG106" s="34"/>
      <c r="EH106" s="34"/>
      <c r="EI106" s="35"/>
      <c r="EJ106" s="118"/>
      <c r="EK106" s="34"/>
      <c r="EL106" s="34"/>
      <c r="EM106" s="34"/>
      <c r="EN106" s="35"/>
      <c r="EO106" s="118"/>
      <c r="EP106" s="34"/>
      <c r="EQ106" s="34"/>
      <c r="ER106" s="34"/>
      <c r="ES106" s="35"/>
      <c r="ET106" s="118"/>
      <c r="EU106" s="34"/>
      <c r="EV106" s="34"/>
      <c r="EW106" s="34"/>
      <c r="EX106" s="35"/>
      <c r="EY106" s="118"/>
      <c r="EZ106" s="34"/>
      <c r="FA106" s="34"/>
      <c r="FB106" s="34"/>
      <c r="FC106" s="35"/>
      <c r="FD106" s="118"/>
      <c r="FE106" s="34"/>
      <c r="FF106" s="34"/>
      <c r="FG106" s="34"/>
      <c r="FH106" s="35"/>
      <c r="FI106" s="118"/>
      <c r="FJ106" s="34"/>
      <c r="FK106" s="34"/>
      <c r="FL106" s="34"/>
      <c r="FM106" s="35"/>
      <c r="FN106" s="118"/>
      <c r="FO106" s="34"/>
      <c r="FP106" s="34"/>
      <c r="FQ106" s="34"/>
      <c r="FR106" s="35"/>
      <c r="FS106" s="118"/>
      <c r="FT106" s="34"/>
      <c r="FU106" s="34"/>
      <c r="FV106" s="34"/>
      <c r="FW106" s="35"/>
      <c r="FX106" s="118"/>
      <c r="FY106" s="34"/>
      <c r="FZ106" s="34"/>
      <c r="GA106" s="34"/>
      <c r="GB106" s="35"/>
      <c r="GC106" s="118"/>
      <c r="GD106" s="34"/>
      <c r="GE106" s="34"/>
      <c r="GF106" s="34"/>
      <c r="GG106" s="35"/>
      <c r="GH106" s="118"/>
      <c r="GI106" s="34"/>
      <c r="GJ106" s="34"/>
      <c r="GK106" s="34"/>
      <c r="GL106" s="35"/>
      <c r="GM106" s="118"/>
      <c r="GN106" s="34"/>
      <c r="GO106" s="34"/>
      <c r="GP106" s="34"/>
      <c r="GQ106" s="35"/>
      <c r="GR106" s="118"/>
      <c r="GS106" s="34"/>
      <c r="GT106" s="34"/>
      <c r="GU106" s="34"/>
      <c r="GV106" s="35"/>
      <c r="GW106" s="118"/>
      <c r="GX106" s="34"/>
      <c r="GY106" s="34"/>
      <c r="GZ106" s="34"/>
      <c r="HA106" s="35"/>
      <c r="HB106" s="118"/>
      <c r="HC106" s="34"/>
      <c r="HD106" s="34"/>
      <c r="HE106" s="34"/>
      <c r="HF106" s="35"/>
      <c r="HG106" s="118"/>
      <c r="HH106" s="34"/>
      <c r="HI106" s="34"/>
      <c r="HJ106" s="34"/>
      <c r="HK106" s="35"/>
      <c r="HL106" s="118"/>
      <c r="HM106" s="34"/>
      <c r="HN106" s="34"/>
      <c r="HO106" s="34"/>
      <c r="HP106" s="35"/>
      <c r="HQ106" s="118"/>
      <c r="HR106" s="34"/>
      <c r="HS106" s="34"/>
      <c r="HT106" s="34"/>
      <c r="HU106" s="35"/>
      <c r="HV106" s="118"/>
      <c r="HW106" s="34"/>
      <c r="HX106" s="34"/>
      <c r="HY106" s="34"/>
      <c r="HZ106" s="35"/>
      <c r="IA106" s="118"/>
      <c r="IB106" s="34"/>
      <c r="IC106" s="34"/>
      <c r="ID106" s="34"/>
      <c r="IE106" s="35"/>
      <c r="IF106" s="118"/>
      <c r="IG106" s="34"/>
      <c r="IH106" s="34"/>
      <c r="II106" s="34"/>
      <c r="IJ106" s="35"/>
      <c r="IK106" s="118"/>
      <c r="IL106" s="34"/>
      <c r="IM106" s="34"/>
      <c r="IN106" s="34"/>
      <c r="IO106" s="35"/>
      <c r="IP106" s="118"/>
      <c r="IQ106" s="34"/>
      <c r="IR106" s="34"/>
      <c r="IS106" s="34"/>
      <c r="IT106" s="35"/>
      <c r="IU106" s="118"/>
      <c r="IV106" s="34"/>
      <c r="IW106" s="34"/>
      <c r="IX106" s="34"/>
      <c r="IY106" s="35"/>
      <c r="IZ106" s="118"/>
      <c r="JA106" s="34"/>
      <c r="JB106" s="34"/>
      <c r="JC106" s="34"/>
      <c r="JD106" s="35"/>
      <c r="JE106" s="118"/>
      <c r="JF106" s="34"/>
      <c r="JG106" s="34"/>
      <c r="JH106" s="34"/>
      <c r="JI106" s="35"/>
      <c r="JJ106" s="118"/>
      <c r="JK106" s="34"/>
      <c r="JL106" s="34"/>
      <c r="JM106" s="34"/>
      <c r="JN106" s="35"/>
      <c r="JO106" s="118"/>
      <c r="JP106" s="34"/>
      <c r="JQ106" s="34"/>
      <c r="JR106" s="34"/>
      <c r="JS106" s="35"/>
      <c r="JT106" s="118"/>
      <c r="JU106" s="34"/>
      <c r="JV106" s="34"/>
      <c r="JW106" s="34"/>
      <c r="JX106" s="35"/>
      <c r="JY106" s="118"/>
      <c r="JZ106" s="34"/>
      <c r="KA106" s="34"/>
      <c r="KB106" s="34"/>
      <c r="KC106" s="35"/>
      <c r="KD106" s="118"/>
      <c r="KE106" s="34"/>
      <c r="KF106" s="34"/>
      <c r="KG106" s="34"/>
      <c r="KH106" s="35"/>
      <c r="KI106" s="118"/>
      <c r="KJ106" s="34"/>
      <c r="KK106" s="34"/>
      <c r="KL106" s="34"/>
      <c r="KM106" s="35"/>
      <c r="KN106" s="118"/>
      <c r="KO106" s="34"/>
      <c r="KP106" s="34"/>
      <c r="KQ106" s="34"/>
      <c r="KR106" s="35"/>
      <c r="KS106" s="118"/>
      <c r="KT106" s="34"/>
      <c r="KU106" s="34"/>
      <c r="KV106" s="34"/>
      <c r="KW106" s="35"/>
      <c r="KX106" s="118"/>
      <c r="KY106" s="34"/>
      <c r="KZ106" s="34"/>
      <c r="LA106" s="34"/>
      <c r="LB106" s="35"/>
      <c r="LC106" s="118"/>
      <c r="LD106" s="34"/>
      <c r="LE106" s="34"/>
      <c r="LF106" s="34"/>
      <c r="LG106" s="35"/>
      <c r="LH106" s="118"/>
      <c r="LI106" s="34"/>
      <c r="LJ106" s="34"/>
      <c r="LK106" s="34"/>
      <c r="LL106" s="35"/>
      <c r="LM106" s="118"/>
      <c r="LN106" s="34"/>
      <c r="LO106" s="34"/>
      <c r="LP106" s="34"/>
      <c r="LQ106" s="35"/>
      <c r="LR106" s="118"/>
      <c r="LS106" s="34"/>
      <c r="LT106" s="34"/>
      <c r="LU106" s="34"/>
      <c r="LV106" s="35"/>
      <c r="LW106" s="118"/>
      <c r="LX106" s="34"/>
      <c r="LY106" s="34"/>
      <c r="LZ106" s="34"/>
      <c r="MA106" s="35"/>
      <c r="MB106" s="118"/>
      <c r="MC106" s="34"/>
      <c r="MD106" s="34"/>
      <c r="ME106" s="34"/>
      <c r="MF106" s="35"/>
      <c r="MG106" s="118"/>
      <c r="MH106" s="34"/>
      <c r="MI106" s="34"/>
      <c r="MJ106" s="34"/>
      <c r="MK106" s="35"/>
      <c r="ML106" s="118"/>
      <c r="MM106" s="34"/>
      <c r="MN106" s="34"/>
      <c r="MO106" s="34"/>
      <c r="MP106" s="35"/>
      <c r="MQ106" s="118"/>
      <c r="MR106" s="34"/>
      <c r="MS106" s="34"/>
      <c r="MT106" s="34"/>
      <c r="MU106" s="35"/>
      <c r="MV106" s="118"/>
      <c r="MW106" s="34"/>
      <c r="MX106" s="34"/>
      <c r="MY106" s="34"/>
      <c r="MZ106" s="35"/>
      <c r="NA106" s="118"/>
      <c r="NB106" s="34"/>
      <c r="NC106" s="34"/>
      <c r="ND106" s="34"/>
      <c r="NE106" s="35"/>
      <c r="NF106" s="118"/>
      <c r="NG106" s="34"/>
      <c r="NH106" s="34"/>
      <c r="NI106" s="34"/>
      <c r="NJ106" s="35"/>
      <c r="NK106" s="118"/>
      <c r="NL106" s="34"/>
      <c r="NM106" s="34"/>
      <c r="NN106" s="34"/>
      <c r="NO106" s="35"/>
      <c r="NP106" s="118"/>
      <c r="NQ106" s="34"/>
      <c r="NR106" s="34"/>
      <c r="NS106" s="34"/>
      <c r="NT106" s="35"/>
      <c r="NU106" s="118"/>
      <c r="NV106" s="34"/>
      <c r="NW106" s="34"/>
      <c r="NX106" s="34"/>
      <c r="NY106" s="35"/>
      <c r="NZ106" s="118"/>
      <c r="OA106" s="34"/>
      <c r="OB106" s="34"/>
      <c r="OC106" s="34"/>
      <c r="OD106" s="35"/>
      <c r="OE106" s="118"/>
      <c r="OF106" s="34"/>
      <c r="OG106" s="34"/>
      <c r="OH106" s="34"/>
      <c r="OI106" s="35"/>
      <c r="OJ106" s="118"/>
      <c r="OK106" s="34"/>
      <c r="OL106" s="34"/>
      <c r="OM106" s="34"/>
      <c r="ON106" s="35"/>
      <c r="OO106" s="118"/>
      <c r="OP106" s="34"/>
      <c r="OQ106" s="34"/>
      <c r="OR106" s="34"/>
      <c r="OS106" s="35"/>
      <c r="OT106" s="118"/>
      <c r="OU106" s="34"/>
      <c r="OV106" s="34"/>
      <c r="OW106" s="34"/>
      <c r="OX106" s="35"/>
      <c r="OY106" s="118"/>
      <c r="OZ106" s="34"/>
      <c r="PA106" s="34"/>
      <c r="PB106" s="34"/>
      <c r="PC106" s="35"/>
      <c r="PD106" s="118"/>
      <c r="PE106" s="34"/>
      <c r="PF106" s="34"/>
      <c r="PG106" s="34"/>
      <c r="PH106" s="35"/>
      <c r="PI106" s="118"/>
      <c r="PJ106" s="34"/>
      <c r="PK106" s="34"/>
      <c r="PL106" s="34"/>
      <c r="PM106" s="35"/>
      <c r="PN106" s="118"/>
      <c r="PO106" s="34"/>
      <c r="PP106" s="34"/>
      <c r="PQ106" s="34"/>
      <c r="PR106" s="35"/>
      <c r="PS106" s="118"/>
      <c r="PT106" s="34"/>
      <c r="PU106" s="34"/>
      <c r="PV106" s="34"/>
      <c r="PW106" s="35"/>
      <c r="PX106" s="118"/>
      <c r="PY106" s="34"/>
      <c r="PZ106" s="34"/>
      <c r="QA106" s="34"/>
      <c r="QB106" s="35"/>
      <c r="QC106" s="118"/>
      <c r="QD106" s="34"/>
      <c r="QE106" s="34"/>
      <c r="QF106" s="34"/>
      <c r="QG106" s="35"/>
      <c r="QH106" s="118"/>
      <c r="QI106" s="34"/>
      <c r="QJ106" s="34"/>
      <c r="QK106" s="34"/>
      <c r="QL106" s="35"/>
      <c r="QM106" s="118"/>
      <c r="QN106" s="34"/>
      <c r="QO106" s="34"/>
      <c r="QP106" s="34"/>
      <c r="QQ106" s="35"/>
      <c r="QR106" s="118"/>
      <c r="QS106" s="34"/>
      <c r="QT106" s="34"/>
      <c r="QU106" s="34"/>
      <c r="QV106" s="35"/>
      <c r="QW106" s="118"/>
      <c r="QX106" s="34"/>
      <c r="QY106" s="34"/>
      <c r="QZ106" s="34"/>
      <c r="RA106" s="35"/>
      <c r="RB106" s="118"/>
      <c r="RC106" s="34"/>
      <c r="RD106" s="34"/>
      <c r="RE106" s="34"/>
      <c r="RF106" s="35"/>
      <c r="RG106" s="118"/>
      <c r="RH106" s="34"/>
      <c r="RI106" s="34"/>
      <c r="RJ106" s="34"/>
      <c r="RK106" s="35"/>
      <c r="RL106" s="118"/>
      <c r="RM106" s="34"/>
      <c r="RN106" s="34"/>
      <c r="RO106" s="34"/>
      <c r="RP106" s="35"/>
      <c r="RQ106" s="118"/>
      <c r="RR106" s="34"/>
      <c r="RS106" s="34"/>
      <c r="RT106" s="34"/>
      <c r="RU106" s="35"/>
      <c r="RV106" s="118"/>
      <c r="RW106" s="34"/>
      <c r="RX106" s="34"/>
      <c r="RY106" s="34"/>
      <c r="RZ106" s="35"/>
      <c r="SA106" s="118"/>
      <c r="SB106" s="34"/>
      <c r="SC106" s="34"/>
      <c r="SD106" s="34"/>
      <c r="SE106" s="35"/>
      <c r="SF106" s="118"/>
      <c r="SG106" s="34"/>
      <c r="SH106" s="34"/>
      <c r="SI106" s="34"/>
      <c r="SJ106" s="35"/>
      <c r="SK106" s="118"/>
      <c r="SL106" s="34"/>
      <c r="SM106" s="34"/>
      <c r="SN106" s="34"/>
      <c r="SO106" s="35"/>
      <c r="SP106" s="118"/>
      <c r="SQ106" s="34"/>
      <c r="SR106" s="34"/>
      <c r="SS106" s="34"/>
      <c r="ST106" s="35"/>
      <c r="SU106" s="55"/>
      <c r="SV106" s="143"/>
      <c r="SW106" s="144"/>
      <c r="SX106" s="144"/>
      <c r="SY106" s="144"/>
      <c r="SZ106" s="145"/>
      <c r="TA106" s="55"/>
      <c r="TB106" s="143"/>
      <c r="TC106" s="144"/>
      <c r="TD106" s="144"/>
      <c r="TE106" s="144"/>
      <c r="TF106" s="145"/>
      <c r="TG106" s="55"/>
      <c r="TH106" s="143"/>
      <c r="TI106" s="144"/>
      <c r="TJ106" s="144"/>
      <c r="TK106" s="144"/>
      <c r="TL106" s="145"/>
      <c r="TM106" s="55"/>
      <c r="TN106" s="143"/>
      <c r="TO106" s="144"/>
      <c r="TP106" s="144"/>
      <c r="TQ106" s="144"/>
      <c r="TR106" s="145"/>
      <c r="TS106" s="55"/>
      <c r="TT106" s="143"/>
      <c r="TU106" s="144"/>
      <c r="TV106" s="144"/>
      <c r="TW106" s="144"/>
      <c r="TX106" s="145"/>
      <c r="TY106" s="55"/>
      <c r="TZ106" s="143"/>
      <c r="UA106" s="144"/>
      <c r="UB106" s="144"/>
      <c r="UC106" s="144"/>
      <c r="UD106" s="145"/>
      <c r="UE106" s="55"/>
      <c r="UF106" s="143"/>
      <c r="UG106" s="144"/>
      <c r="UH106" s="144"/>
      <c r="UI106" s="144"/>
      <c r="UJ106" s="145"/>
      <c r="UK106" s="55"/>
      <c r="UL106" s="143"/>
      <c r="UM106" s="144"/>
      <c r="UN106" s="144"/>
      <c r="UO106" s="144"/>
      <c r="UP106" s="145"/>
      <c r="UQ106" s="55"/>
      <c r="UR106" s="143"/>
      <c r="US106" s="144"/>
      <c r="UT106" s="144"/>
      <c r="UU106" s="144"/>
      <c r="UV106" s="145"/>
      <c r="UW106" s="55"/>
      <c r="UX106" s="143"/>
      <c r="UY106" s="144"/>
      <c r="UZ106" s="144"/>
      <c r="VA106" s="144"/>
      <c r="VB106" s="145"/>
      <c r="VC106" s="55"/>
      <c r="VD106" s="143"/>
      <c r="VE106" s="144"/>
      <c r="VF106" s="144"/>
      <c r="VG106" s="144"/>
      <c r="VH106" s="145"/>
      <c r="VI106" s="55"/>
      <c r="VJ106" s="143"/>
      <c r="VK106" s="144"/>
      <c r="VL106" s="144"/>
      <c r="VM106" s="144"/>
      <c r="VN106" s="145"/>
      <c r="VO106" s="55"/>
    </row>
    <row r="107" spans="3:587" s="1" customFormat="1" ht="13.5" thickBot="1" x14ac:dyDescent="0.25">
      <c r="C107" s="18"/>
      <c r="G107" s="55"/>
      <c r="H107" s="127"/>
      <c r="I107" s="127"/>
      <c r="J107" s="127"/>
      <c r="K107" s="127"/>
      <c r="L107" s="146"/>
      <c r="M107" s="55"/>
      <c r="N107" s="127"/>
      <c r="O107" s="127"/>
      <c r="P107" s="127"/>
      <c r="Q107" s="127"/>
      <c r="R107" s="146"/>
      <c r="S107" s="55"/>
      <c r="T107" s="4"/>
      <c r="U107" s="4"/>
      <c r="V107" s="4"/>
      <c r="W107" s="4"/>
      <c r="Y107" s="4"/>
      <c r="Z107" s="4"/>
      <c r="AA107" s="4"/>
      <c r="AB107" s="4"/>
      <c r="AD107" s="4"/>
      <c r="AE107" s="4"/>
      <c r="AF107" s="4"/>
      <c r="AG107" s="4"/>
      <c r="AI107" s="4"/>
      <c r="AJ107" s="4"/>
      <c r="AK107" s="4"/>
      <c r="AL107" s="4"/>
      <c r="AN107" s="4"/>
      <c r="AO107" s="4"/>
      <c r="AP107" s="4"/>
      <c r="AQ107" s="4"/>
      <c r="AS107" s="4"/>
      <c r="AT107" s="4"/>
      <c r="AU107" s="4"/>
      <c r="AV107" s="4"/>
      <c r="AX107" s="4"/>
      <c r="AY107" s="4"/>
      <c r="AZ107" s="4"/>
      <c r="BA107" s="4"/>
      <c r="BC107" s="4"/>
      <c r="BD107" s="4"/>
      <c r="BE107" s="4"/>
      <c r="BF107" s="4"/>
      <c r="BH107" s="4"/>
      <c r="BI107" s="4"/>
      <c r="BJ107" s="4"/>
      <c r="BK107" s="4"/>
      <c r="BM107" s="4"/>
      <c r="BN107" s="4"/>
      <c r="BO107" s="4"/>
      <c r="BP107" s="4"/>
      <c r="BR107" s="4"/>
      <c r="BS107" s="4"/>
      <c r="BT107" s="4"/>
      <c r="BU107" s="4"/>
      <c r="BW107" s="4"/>
      <c r="BX107" s="4"/>
      <c r="BY107" s="4"/>
      <c r="BZ107" s="4"/>
      <c r="CB107" s="4"/>
      <c r="CC107" s="4"/>
      <c r="CD107" s="4"/>
      <c r="CE107" s="4"/>
      <c r="CG107" s="4"/>
      <c r="CH107" s="4"/>
      <c r="CI107" s="4"/>
      <c r="CJ107" s="4"/>
      <c r="CL107" s="4"/>
      <c r="CM107" s="4"/>
      <c r="CN107" s="4"/>
      <c r="CO107" s="4"/>
      <c r="CQ107" s="4"/>
      <c r="CR107" s="4"/>
      <c r="CS107" s="4"/>
      <c r="CT107" s="4"/>
      <c r="CV107" s="4"/>
      <c r="CW107" s="4"/>
      <c r="CX107" s="4"/>
      <c r="CY107" s="4"/>
      <c r="DA107" s="4"/>
      <c r="DB107" s="4"/>
      <c r="DC107" s="4"/>
      <c r="DD107" s="4"/>
      <c r="DF107" s="4"/>
      <c r="DG107" s="4"/>
      <c r="DH107" s="4"/>
      <c r="DI107" s="4"/>
      <c r="DK107" s="4"/>
      <c r="DL107" s="4"/>
      <c r="DM107" s="4"/>
      <c r="DN107" s="4"/>
      <c r="DP107" s="4"/>
      <c r="DQ107" s="4"/>
      <c r="DR107" s="4"/>
      <c r="DS107" s="4"/>
      <c r="DU107" s="4"/>
      <c r="DV107" s="4"/>
      <c r="DW107" s="4"/>
      <c r="DX107" s="4"/>
      <c r="DZ107" s="4"/>
      <c r="EA107" s="4"/>
      <c r="EB107" s="4"/>
      <c r="EC107" s="4"/>
      <c r="EE107" s="4"/>
      <c r="EF107" s="4"/>
      <c r="EG107" s="4"/>
      <c r="EH107" s="4"/>
      <c r="EJ107" s="4"/>
      <c r="EK107" s="4"/>
      <c r="EL107" s="4"/>
      <c r="EM107" s="4"/>
      <c r="EO107" s="4"/>
      <c r="EP107" s="4"/>
      <c r="EQ107" s="4"/>
      <c r="ER107" s="4"/>
      <c r="ET107" s="4"/>
      <c r="EU107" s="4"/>
      <c r="EV107" s="4"/>
      <c r="EW107" s="4"/>
      <c r="EY107" s="4"/>
      <c r="EZ107" s="4"/>
      <c r="FA107" s="4"/>
      <c r="FB107" s="4"/>
      <c r="FD107" s="4"/>
      <c r="FE107" s="4"/>
      <c r="FF107" s="4"/>
      <c r="FG107" s="4"/>
      <c r="FI107" s="4"/>
      <c r="FJ107" s="4"/>
      <c r="FK107" s="4"/>
      <c r="FL107" s="4"/>
      <c r="FN107" s="4"/>
      <c r="FO107" s="4"/>
      <c r="FP107" s="4"/>
      <c r="FQ107" s="4"/>
      <c r="FS107" s="4"/>
      <c r="FT107" s="4"/>
      <c r="FU107" s="4"/>
      <c r="FV107" s="4"/>
      <c r="FX107" s="4"/>
      <c r="FY107" s="4"/>
      <c r="FZ107" s="4"/>
      <c r="GA107" s="4"/>
      <c r="GC107" s="4"/>
      <c r="GD107" s="4"/>
      <c r="GE107" s="4"/>
      <c r="GF107" s="4"/>
      <c r="GH107" s="4"/>
      <c r="GI107" s="4"/>
      <c r="GJ107" s="4"/>
      <c r="GK107" s="4"/>
      <c r="GM107" s="4"/>
      <c r="GN107" s="4"/>
      <c r="GO107" s="4"/>
      <c r="GP107" s="4"/>
      <c r="GR107" s="4"/>
      <c r="GS107" s="4"/>
      <c r="GT107" s="4"/>
      <c r="GU107" s="4"/>
      <c r="GW107" s="4"/>
      <c r="GX107" s="4"/>
      <c r="GY107" s="4"/>
      <c r="GZ107" s="4"/>
      <c r="HB107" s="4"/>
      <c r="HC107" s="4"/>
      <c r="HD107" s="4"/>
      <c r="HE107" s="4"/>
      <c r="HG107" s="4"/>
      <c r="HH107" s="4"/>
      <c r="HI107" s="4"/>
      <c r="HJ107" s="4"/>
      <c r="HL107" s="4"/>
      <c r="HM107" s="4"/>
      <c r="HN107" s="4"/>
      <c r="HO107" s="4"/>
      <c r="HQ107" s="4"/>
      <c r="HR107" s="4"/>
      <c r="HS107" s="4"/>
      <c r="HT107" s="4"/>
      <c r="HV107" s="4"/>
      <c r="HW107" s="4"/>
      <c r="HX107" s="4"/>
      <c r="HY107" s="4"/>
      <c r="IA107" s="4"/>
      <c r="IB107" s="4"/>
      <c r="IC107" s="4"/>
      <c r="ID107" s="4"/>
      <c r="IF107" s="4"/>
      <c r="IG107" s="4"/>
      <c r="IH107" s="4"/>
      <c r="II107" s="4"/>
      <c r="IK107" s="4"/>
      <c r="IL107" s="4"/>
      <c r="IM107" s="4"/>
      <c r="IN107" s="4"/>
      <c r="IP107" s="4"/>
      <c r="IQ107" s="4"/>
      <c r="IR107" s="4"/>
      <c r="IS107" s="4"/>
      <c r="IU107" s="4"/>
      <c r="IV107" s="4"/>
      <c r="IW107" s="4"/>
      <c r="IX107" s="4"/>
      <c r="IZ107" s="4"/>
      <c r="JA107" s="4"/>
      <c r="JB107" s="4"/>
      <c r="JC107" s="4"/>
      <c r="JE107" s="4"/>
      <c r="JF107" s="4"/>
      <c r="JG107" s="4"/>
      <c r="JH107" s="4"/>
      <c r="JJ107" s="4"/>
      <c r="JK107" s="4"/>
      <c r="JL107" s="4"/>
      <c r="JM107" s="4"/>
      <c r="JO107" s="4"/>
      <c r="JP107" s="4"/>
      <c r="JQ107" s="4"/>
      <c r="JR107" s="4"/>
      <c r="JT107" s="4"/>
      <c r="JU107" s="4"/>
      <c r="JV107" s="4"/>
      <c r="JW107" s="4"/>
      <c r="JY107" s="4"/>
      <c r="JZ107" s="4"/>
      <c r="KA107" s="4"/>
      <c r="KB107" s="4"/>
      <c r="KD107" s="4"/>
      <c r="KE107" s="4"/>
      <c r="KF107" s="4"/>
      <c r="KG107" s="4"/>
      <c r="KI107" s="4"/>
      <c r="KJ107" s="4"/>
      <c r="KK107" s="4"/>
      <c r="KL107" s="4"/>
      <c r="KN107" s="4"/>
      <c r="KO107" s="4"/>
      <c r="KP107" s="4"/>
      <c r="KQ107" s="4"/>
      <c r="KS107" s="4"/>
      <c r="KT107" s="4"/>
      <c r="KU107" s="4"/>
      <c r="KV107" s="4"/>
      <c r="KX107" s="4"/>
      <c r="KY107" s="4"/>
      <c r="KZ107" s="4"/>
      <c r="LA107" s="4"/>
      <c r="LC107" s="4"/>
      <c r="LD107" s="4"/>
      <c r="LE107" s="4"/>
      <c r="LF107" s="4"/>
      <c r="LH107" s="4"/>
      <c r="LI107" s="4"/>
      <c r="LJ107" s="4"/>
      <c r="LK107" s="4"/>
      <c r="LM107" s="4"/>
      <c r="LN107" s="4"/>
      <c r="LO107" s="4"/>
      <c r="LP107" s="4"/>
      <c r="LR107" s="4"/>
      <c r="LS107" s="4"/>
      <c r="LT107" s="4"/>
      <c r="LU107" s="4"/>
      <c r="LW107" s="4"/>
      <c r="LX107" s="4"/>
      <c r="LY107" s="4"/>
      <c r="LZ107" s="4"/>
      <c r="MB107" s="4"/>
      <c r="MC107" s="4"/>
      <c r="MD107" s="4"/>
      <c r="ME107" s="4"/>
      <c r="MG107" s="4"/>
      <c r="MH107" s="4"/>
      <c r="MI107" s="4"/>
      <c r="MJ107" s="4"/>
      <c r="ML107" s="4"/>
      <c r="MM107" s="4"/>
      <c r="MN107" s="4"/>
      <c r="MO107" s="4"/>
      <c r="MQ107" s="4"/>
      <c r="MR107" s="4"/>
      <c r="MS107" s="4"/>
      <c r="MT107" s="4"/>
      <c r="MV107" s="4"/>
      <c r="MW107" s="4"/>
      <c r="MX107" s="4"/>
      <c r="MY107" s="4"/>
      <c r="NA107" s="4"/>
      <c r="NB107" s="4"/>
      <c r="NC107" s="4"/>
      <c r="ND107" s="4"/>
      <c r="NF107" s="4"/>
      <c r="NG107" s="4"/>
      <c r="NH107" s="4"/>
      <c r="NI107" s="4"/>
      <c r="NK107" s="4"/>
      <c r="NL107" s="4"/>
      <c r="NM107" s="4"/>
      <c r="NN107" s="4"/>
      <c r="NP107" s="4"/>
      <c r="NQ107" s="4"/>
      <c r="NR107" s="4"/>
      <c r="NS107" s="4"/>
      <c r="NU107" s="4"/>
      <c r="NV107" s="4"/>
      <c r="NW107" s="4"/>
      <c r="NX107" s="4"/>
      <c r="NZ107" s="4"/>
      <c r="OA107" s="4"/>
      <c r="OB107" s="4"/>
      <c r="OC107" s="4"/>
      <c r="OE107" s="4"/>
      <c r="OF107" s="4"/>
      <c r="OG107" s="4"/>
      <c r="OH107" s="4"/>
      <c r="OJ107" s="4"/>
      <c r="OK107" s="4"/>
      <c r="OL107" s="4"/>
      <c r="OM107" s="4"/>
      <c r="OO107" s="4"/>
      <c r="OP107" s="4"/>
      <c r="OQ107" s="4"/>
      <c r="OR107" s="4"/>
      <c r="OT107" s="4"/>
      <c r="OU107" s="4"/>
      <c r="OV107" s="4"/>
      <c r="OW107" s="4"/>
      <c r="OY107" s="4"/>
      <c r="OZ107" s="4"/>
      <c r="PA107" s="4"/>
      <c r="PB107" s="4"/>
      <c r="PD107" s="4"/>
      <c r="PE107" s="4"/>
      <c r="PF107" s="4"/>
      <c r="PG107" s="4"/>
      <c r="PI107" s="4"/>
      <c r="PJ107" s="4"/>
      <c r="PK107" s="4"/>
      <c r="PL107" s="4"/>
      <c r="PN107" s="4"/>
      <c r="PO107" s="4"/>
      <c r="PP107" s="4"/>
      <c r="PQ107" s="4"/>
      <c r="PS107" s="4"/>
      <c r="PT107" s="4"/>
      <c r="PU107" s="4"/>
      <c r="PV107" s="4"/>
      <c r="PX107" s="4"/>
      <c r="PY107" s="4"/>
      <c r="PZ107" s="4"/>
      <c r="QA107" s="4"/>
      <c r="QC107" s="4"/>
      <c r="QD107" s="4"/>
      <c r="QE107" s="4"/>
      <c r="QF107" s="4"/>
      <c r="QH107" s="4"/>
      <c r="QI107" s="4"/>
      <c r="QJ107" s="4"/>
      <c r="QK107" s="4"/>
      <c r="QM107" s="4"/>
      <c r="QN107" s="4"/>
      <c r="QO107" s="4"/>
      <c r="QP107" s="4"/>
      <c r="QR107" s="4"/>
      <c r="QS107" s="4"/>
      <c r="QT107" s="4"/>
      <c r="QU107" s="4"/>
      <c r="QW107" s="4"/>
      <c r="QX107" s="4"/>
      <c r="QY107" s="4"/>
      <c r="QZ107" s="4"/>
      <c r="RB107" s="4"/>
      <c r="RC107" s="4"/>
      <c r="RD107" s="4"/>
      <c r="RE107" s="4"/>
      <c r="RG107" s="4"/>
      <c r="RH107" s="4"/>
      <c r="RI107" s="4"/>
      <c r="RJ107" s="4"/>
      <c r="RL107" s="4"/>
      <c r="RM107" s="4"/>
      <c r="RN107" s="4"/>
      <c r="RO107" s="4"/>
      <c r="RQ107" s="4"/>
      <c r="RR107" s="4"/>
      <c r="RS107" s="4"/>
      <c r="RT107" s="4"/>
      <c r="RV107" s="4"/>
      <c r="RW107" s="4"/>
      <c r="RX107" s="4"/>
      <c r="RY107" s="4"/>
      <c r="SA107" s="4"/>
      <c r="SB107" s="4"/>
      <c r="SC107" s="4"/>
      <c r="SD107" s="4"/>
      <c r="SF107" s="4"/>
      <c r="SG107" s="4"/>
      <c r="SH107" s="4"/>
      <c r="SI107" s="4"/>
      <c r="SK107" s="4"/>
      <c r="SL107" s="4"/>
      <c r="SM107" s="4"/>
      <c r="SN107" s="4"/>
      <c r="SP107" s="4"/>
      <c r="SQ107" s="4"/>
      <c r="SR107" s="4"/>
      <c r="SS107" s="4"/>
      <c r="SU107" s="55"/>
      <c r="SV107" s="127"/>
      <c r="SW107" s="127"/>
      <c r="SX107" s="127"/>
      <c r="SY107" s="127"/>
      <c r="SZ107" s="146"/>
      <c r="TA107" s="55"/>
      <c r="TB107" s="127"/>
      <c r="TC107" s="127"/>
      <c r="TD107" s="127"/>
      <c r="TE107" s="127"/>
      <c r="TF107" s="146"/>
      <c r="TG107" s="55"/>
      <c r="TH107" s="127"/>
      <c r="TI107" s="127"/>
      <c r="TJ107" s="127"/>
      <c r="TK107" s="127"/>
      <c r="TL107" s="146"/>
      <c r="TM107" s="55"/>
      <c r="TN107" s="127"/>
      <c r="TO107" s="127"/>
      <c r="TP107" s="127"/>
      <c r="TQ107" s="127"/>
      <c r="TR107" s="146"/>
      <c r="TS107" s="55"/>
      <c r="TT107" s="127"/>
      <c r="TU107" s="127"/>
      <c r="TV107" s="127"/>
      <c r="TW107" s="127"/>
      <c r="TX107" s="146"/>
      <c r="TY107" s="55"/>
      <c r="TZ107" s="127"/>
      <c r="UA107" s="127"/>
      <c r="UB107" s="127"/>
      <c r="UC107" s="127"/>
      <c r="UD107" s="146"/>
      <c r="UE107" s="55"/>
      <c r="UF107" s="127"/>
      <c r="UG107" s="127"/>
      <c r="UH107" s="127"/>
      <c r="UI107" s="127"/>
      <c r="UJ107" s="146"/>
      <c r="UK107" s="55"/>
      <c r="UL107" s="127"/>
      <c r="UM107" s="127"/>
      <c r="UN107" s="127"/>
      <c r="UO107" s="127"/>
      <c r="UP107" s="146"/>
      <c r="UQ107" s="55"/>
      <c r="UR107" s="127"/>
      <c r="US107" s="127"/>
      <c r="UT107" s="127"/>
      <c r="UU107" s="127"/>
      <c r="UV107" s="146"/>
      <c r="UW107" s="55"/>
      <c r="UX107" s="127"/>
      <c r="UY107" s="127"/>
      <c r="UZ107" s="127"/>
      <c r="VA107" s="127"/>
      <c r="VB107" s="146"/>
      <c r="VC107" s="55"/>
      <c r="VD107" s="127"/>
      <c r="VE107" s="127"/>
      <c r="VF107" s="127"/>
      <c r="VG107" s="127"/>
      <c r="VH107" s="146"/>
      <c r="VI107" s="55"/>
      <c r="VJ107" s="127"/>
      <c r="VK107" s="127"/>
      <c r="VL107" s="127"/>
      <c r="VM107" s="127"/>
      <c r="VN107" s="146"/>
      <c r="VO107" s="55"/>
    </row>
    <row r="108" spans="3:587" x14ac:dyDescent="0.2">
      <c r="C108" s="188" t="s">
        <v>249</v>
      </c>
      <c r="D108" s="24"/>
      <c r="E108" s="75">
        <v>0.45</v>
      </c>
      <c r="F108" s="21"/>
      <c r="G108" s="53"/>
      <c r="H108" s="147"/>
      <c r="I108" s="148"/>
      <c r="J108" s="76">
        <f>SUMIF($C$15:$C$65,"Soit par tarte",J$15:J$65)+H102</f>
        <v>0.45099636617114491</v>
      </c>
      <c r="K108" s="149"/>
      <c r="L108" s="150"/>
      <c r="M108" s="53"/>
      <c r="N108" s="147"/>
      <c r="O108" s="148"/>
      <c r="P108" s="76">
        <f>SUMIF($C$15:$C$65,"Soit par tarte",P$15:P$65)+N102</f>
        <v>0.45099636617114502</v>
      </c>
      <c r="Q108" s="149"/>
      <c r="R108" s="150"/>
      <c r="S108" s="53"/>
      <c r="T108" s="24"/>
      <c r="U108" s="20"/>
      <c r="V108" s="76">
        <f>SUMIF($C$15:$C$65,"Soit par tarte",V$15:V$65)+T102</f>
        <v>0.41356480009392166</v>
      </c>
      <c r="W108" s="76"/>
      <c r="X108" s="21"/>
      <c r="Y108" s="24"/>
      <c r="Z108" s="20"/>
      <c r="AA108" s="76">
        <f>SUMIF($C$15:$C$65,"Soit par tarte",AA$15:AA$65)+Y102</f>
        <v>0.50852269223820112</v>
      </c>
      <c r="AB108" s="76"/>
      <c r="AC108" s="21"/>
      <c r="AD108" s="24"/>
      <c r="AE108" s="20"/>
      <c r="AF108" s="76">
        <f>SUMIF($C$15:$C$65,"Soit par tarte",AF$15:AF$65)+AD102</f>
        <v>0.42984503064718615</v>
      </c>
      <c r="AG108" s="76"/>
      <c r="AH108" s="21"/>
      <c r="AI108" s="24"/>
      <c r="AJ108" s="20"/>
      <c r="AK108" s="76">
        <f>SUMIF($C$15:$C$65,"Soit par tarte",AK$15:AK$65)+AI102</f>
        <v>0.43540638177256913</v>
      </c>
      <c r="AL108" s="76"/>
      <c r="AM108" s="21"/>
      <c r="AN108" s="24"/>
      <c r="AO108" s="20"/>
      <c r="AP108" s="76">
        <f>SUMIF($C$15:$C$65,"Soit par tarte",AP$15:AP$65)+AN102</f>
        <v>0.45522334816789972</v>
      </c>
      <c r="AQ108" s="76"/>
      <c r="AR108" s="21"/>
      <c r="AS108" s="24"/>
      <c r="AT108" s="20"/>
      <c r="AU108" s="76">
        <f>SUMIF($C$15:$C$65,"Soit par tarte",AU$15:AU$65)+AS102</f>
        <v>0.46790607085568181</v>
      </c>
      <c r="AV108" s="76"/>
      <c r="AW108" s="21"/>
      <c r="AX108" s="24"/>
      <c r="AY108" s="20"/>
      <c r="AZ108" s="76">
        <f>SUMIF($C$15:$C$65,"Soit par tarte",AZ$15:AZ$65)+AX102</f>
        <v>0.43116666985810065</v>
      </c>
      <c r="BA108" s="76"/>
      <c r="BB108" s="21"/>
      <c r="BC108" s="24"/>
      <c r="BD108" s="20"/>
      <c r="BE108" s="76" t="e">
        <f>SUMIF($C$15:$C$65,"Soit par tarte",BE$15:BE$65)+BC102</f>
        <v>#DIV/0!</v>
      </c>
      <c r="BF108" s="76"/>
      <c r="BG108" s="21"/>
      <c r="BH108" s="24"/>
      <c r="BI108" s="20"/>
      <c r="BJ108" s="76" t="e">
        <f>SUMIF($C$15:$C$65,"Soit par tarte",BJ$15:BJ$65)+BH102</f>
        <v>#DIV/0!</v>
      </c>
      <c r="BK108" s="76"/>
      <c r="BL108" s="21"/>
      <c r="BM108" s="24"/>
      <c r="BN108" s="20"/>
      <c r="BO108" s="76" t="e">
        <f>SUMIF($C$15:$C$65,"Soit par tarte",BO$15:BO$65)+BM102</f>
        <v>#DIV/0!</v>
      </c>
      <c r="BP108" s="76"/>
      <c r="BQ108" s="21"/>
      <c r="BR108" s="24"/>
      <c r="BS108" s="20"/>
      <c r="BT108" s="76" t="e">
        <f>SUMIF($C$15:$C$65,"Soit par tarte",BT$15:BT$65)+BR102</f>
        <v>#DIV/0!</v>
      </c>
      <c r="BU108" s="76"/>
      <c r="BV108" s="21"/>
      <c r="BW108" s="24"/>
      <c r="BX108" s="20"/>
      <c r="BY108" s="76" t="e">
        <f>SUMIF($C$15:$C$65,"Soit par tarte",BY$15:BY$65)+BW102</f>
        <v>#DIV/0!</v>
      </c>
      <c r="BZ108" s="76"/>
      <c r="CA108" s="21"/>
      <c r="CB108" s="24"/>
      <c r="CC108" s="20"/>
      <c r="CD108" s="76" t="e">
        <f>SUMIF($C$15:$C$65,"Soit par tarte",CD$15:CD$65)+CB102</f>
        <v>#DIV/0!</v>
      </c>
      <c r="CE108" s="76"/>
      <c r="CF108" s="21"/>
      <c r="CG108" s="24"/>
      <c r="CH108" s="20"/>
      <c r="CI108" s="76" t="e">
        <f>SUMIF($C$15:$C$65,"Soit par tarte",CI$15:CI$65)+CG102</f>
        <v>#DIV/0!</v>
      </c>
      <c r="CJ108" s="76"/>
      <c r="CK108" s="21"/>
      <c r="CL108" s="24"/>
      <c r="CM108" s="20"/>
      <c r="CN108" s="76" t="e">
        <f>SUMIF($C$15:$C$65,"Soit par tarte",CN$15:CN$65)+CL102</f>
        <v>#DIV/0!</v>
      </c>
      <c r="CO108" s="76"/>
      <c r="CP108" s="21"/>
      <c r="CQ108" s="24"/>
      <c r="CR108" s="20"/>
      <c r="CS108" s="76" t="e">
        <f>SUMIF($C$15:$C$65,"Soit par tarte",CS$15:CS$65)+CQ102</f>
        <v>#DIV/0!</v>
      </c>
      <c r="CT108" s="76"/>
      <c r="CU108" s="21"/>
      <c r="CV108" s="24"/>
      <c r="CW108" s="20"/>
      <c r="CX108" s="76" t="e">
        <f>SUMIF($C$15:$C$65,"Soit par tarte",CX$15:CX$65)+CV102</f>
        <v>#DIV/0!</v>
      </c>
      <c r="CY108" s="76"/>
      <c r="CZ108" s="21"/>
      <c r="DA108" s="24"/>
      <c r="DB108" s="20"/>
      <c r="DC108" s="76" t="e">
        <f>SUMIF($C$15:$C$65,"Soit par tarte",DC$15:DC$65)+DA102</f>
        <v>#DIV/0!</v>
      </c>
      <c r="DD108" s="76"/>
      <c r="DE108" s="21"/>
      <c r="DF108" s="24"/>
      <c r="DG108" s="20"/>
      <c r="DH108" s="76" t="e">
        <f>SUMIF($C$15:$C$65,"Soit par tarte",DH$15:DH$65)+DF102</f>
        <v>#DIV/0!</v>
      </c>
      <c r="DI108" s="76"/>
      <c r="DJ108" s="21"/>
      <c r="DK108" s="24"/>
      <c r="DL108" s="20"/>
      <c r="DM108" s="76" t="e">
        <f>SUMIF($C$15:$C$65,"Soit par tarte",DM$15:DM$65)+DK102</f>
        <v>#DIV/0!</v>
      </c>
      <c r="DN108" s="76"/>
      <c r="DO108" s="21"/>
      <c r="DP108" s="24"/>
      <c r="DQ108" s="20"/>
      <c r="DR108" s="76" t="e">
        <f>SUMIF($C$15:$C$65,"Soit par tarte",DR$15:DR$65)+DP102</f>
        <v>#DIV/0!</v>
      </c>
      <c r="DS108" s="76"/>
      <c r="DT108" s="21"/>
      <c r="DU108" s="24"/>
      <c r="DV108" s="20"/>
      <c r="DW108" s="76" t="e">
        <f>SUMIF($C$15:$C$65,"Soit par tarte",DW$15:DW$65)+DU102</f>
        <v>#DIV/0!</v>
      </c>
      <c r="DX108" s="76"/>
      <c r="DY108" s="21"/>
      <c r="DZ108" s="24"/>
      <c r="EA108" s="20"/>
      <c r="EB108" s="76" t="e">
        <f>SUMIF($C$15:$C$65,"Soit par tarte",EB$15:EB$65)+DZ102</f>
        <v>#DIV/0!</v>
      </c>
      <c r="EC108" s="76"/>
      <c r="ED108" s="21"/>
      <c r="EE108" s="24"/>
      <c r="EF108" s="20"/>
      <c r="EG108" s="76" t="e">
        <f>SUMIF($C$15:$C$65,"Soit par tarte",EG$15:EG$65)+EE102</f>
        <v>#DIV/0!</v>
      </c>
      <c r="EH108" s="76"/>
      <c r="EI108" s="21"/>
      <c r="EJ108" s="24"/>
      <c r="EK108" s="20"/>
      <c r="EL108" s="76" t="e">
        <f>SUMIF($C$15:$C$65,"Soit par tarte",EL$15:EL$65)+EJ102</f>
        <v>#DIV/0!</v>
      </c>
      <c r="EM108" s="76"/>
      <c r="EN108" s="21"/>
      <c r="EO108" s="24"/>
      <c r="EP108" s="20"/>
      <c r="EQ108" s="76" t="e">
        <f>SUMIF($C$15:$C$65,"Soit par tarte",EQ$15:EQ$65)+EO102</f>
        <v>#DIV/0!</v>
      </c>
      <c r="ER108" s="76"/>
      <c r="ES108" s="21"/>
      <c r="ET108" s="24"/>
      <c r="EU108" s="20"/>
      <c r="EV108" s="76" t="e">
        <f>SUMIF($C$15:$C$65,"Soit par tarte",EV$15:EV$65)+ET102</f>
        <v>#DIV/0!</v>
      </c>
      <c r="EW108" s="76"/>
      <c r="EX108" s="21"/>
      <c r="EY108" s="24"/>
      <c r="EZ108" s="20"/>
      <c r="FA108" s="76" t="e">
        <f>SUMIF($C$15:$C$65,"Soit par tarte",FA$15:FA$65)+EY102</f>
        <v>#DIV/0!</v>
      </c>
      <c r="FB108" s="76"/>
      <c r="FC108" s="21"/>
      <c r="FD108" s="24"/>
      <c r="FE108" s="20"/>
      <c r="FF108" s="76" t="e">
        <f>SUMIF($C$15:$C$65,"Soit par tarte",FF$15:FF$65)+FD102</f>
        <v>#DIV/0!</v>
      </c>
      <c r="FG108" s="76"/>
      <c r="FH108" s="21"/>
      <c r="FI108" s="24"/>
      <c r="FJ108" s="20"/>
      <c r="FK108" s="76" t="e">
        <f>SUMIF($C$15:$C$65,"Soit par tarte",FK$15:FK$65)+FI102</f>
        <v>#DIV/0!</v>
      </c>
      <c r="FL108" s="76"/>
      <c r="FM108" s="21"/>
      <c r="FN108" s="24"/>
      <c r="FO108" s="20"/>
      <c r="FP108" s="76" t="e">
        <f>SUMIF($C$15:$C$65,"Soit par tarte",FP$15:FP$65)+FN102</f>
        <v>#DIV/0!</v>
      </c>
      <c r="FQ108" s="76"/>
      <c r="FR108" s="21"/>
      <c r="FS108" s="24"/>
      <c r="FT108" s="20"/>
      <c r="FU108" s="76" t="e">
        <f>SUMIF($C$15:$C$65,"Soit par tarte",FU$15:FU$65)+FS102</f>
        <v>#DIV/0!</v>
      </c>
      <c r="FV108" s="76"/>
      <c r="FW108" s="21"/>
      <c r="FX108" s="24"/>
      <c r="FY108" s="20"/>
      <c r="FZ108" s="76" t="e">
        <f>SUMIF($C$15:$C$65,"Soit par tarte",FZ$15:FZ$65)+FX102</f>
        <v>#DIV/0!</v>
      </c>
      <c r="GA108" s="76"/>
      <c r="GB108" s="21"/>
      <c r="GC108" s="24"/>
      <c r="GD108" s="20"/>
      <c r="GE108" s="76" t="e">
        <f>SUMIF($C$15:$C$65,"Soit par tarte",GE$15:GE$65)+GC102</f>
        <v>#DIV/0!</v>
      </c>
      <c r="GF108" s="76"/>
      <c r="GG108" s="21"/>
      <c r="GH108" s="24"/>
      <c r="GI108" s="20"/>
      <c r="GJ108" s="76" t="e">
        <f>SUMIF($C$15:$C$65,"Soit par tarte",GJ$15:GJ$65)+GH102</f>
        <v>#DIV/0!</v>
      </c>
      <c r="GK108" s="76"/>
      <c r="GL108" s="21"/>
      <c r="GM108" s="24"/>
      <c r="GN108" s="20"/>
      <c r="GO108" s="76" t="e">
        <f>SUMIF($C$15:$C$65,"Soit par tarte",GO$15:GO$65)+GM102</f>
        <v>#DIV/0!</v>
      </c>
      <c r="GP108" s="76"/>
      <c r="GQ108" s="21"/>
      <c r="GR108" s="24"/>
      <c r="GS108" s="20"/>
      <c r="GT108" s="76" t="e">
        <f>SUMIF($C$15:$C$65,"Soit par tarte",GT$15:GT$65)+GR102</f>
        <v>#DIV/0!</v>
      </c>
      <c r="GU108" s="76"/>
      <c r="GV108" s="21"/>
      <c r="GW108" s="24"/>
      <c r="GX108" s="20"/>
      <c r="GY108" s="76" t="e">
        <f>SUMIF($C$15:$C$65,"Soit par tarte",GY$15:GY$65)+GW102</f>
        <v>#DIV/0!</v>
      </c>
      <c r="GZ108" s="76"/>
      <c r="HA108" s="21"/>
      <c r="HB108" s="24"/>
      <c r="HC108" s="20"/>
      <c r="HD108" s="76" t="e">
        <f>SUMIF($C$15:$C$65,"Soit par tarte",HD$15:HD$65)+HB102</f>
        <v>#DIV/0!</v>
      </c>
      <c r="HE108" s="76"/>
      <c r="HF108" s="21"/>
      <c r="HG108" s="24"/>
      <c r="HH108" s="20"/>
      <c r="HI108" s="76" t="e">
        <f>SUMIF($C$15:$C$65,"Soit par tarte",HI$15:HI$65)+HG102</f>
        <v>#DIV/0!</v>
      </c>
      <c r="HJ108" s="76"/>
      <c r="HK108" s="21"/>
      <c r="HL108" s="24"/>
      <c r="HM108" s="20"/>
      <c r="HN108" s="76" t="e">
        <f>SUMIF($C$15:$C$65,"Soit par tarte",HN$15:HN$65)+HL102</f>
        <v>#DIV/0!</v>
      </c>
      <c r="HO108" s="76"/>
      <c r="HP108" s="21"/>
      <c r="HQ108" s="24"/>
      <c r="HR108" s="20"/>
      <c r="HS108" s="76" t="e">
        <f>SUMIF($C$15:$C$65,"Soit par tarte",HS$15:HS$65)+HQ102</f>
        <v>#DIV/0!</v>
      </c>
      <c r="HT108" s="76"/>
      <c r="HU108" s="21"/>
      <c r="HV108" s="24"/>
      <c r="HW108" s="20"/>
      <c r="HX108" s="76" t="e">
        <f>SUMIF($C$15:$C$65,"Soit par tarte",HX$15:HX$65)+HV102</f>
        <v>#DIV/0!</v>
      </c>
      <c r="HY108" s="76"/>
      <c r="HZ108" s="21"/>
      <c r="IA108" s="24"/>
      <c r="IB108" s="20"/>
      <c r="IC108" s="76" t="e">
        <f>SUMIF($C$15:$C$65,"Soit par tarte",IC$15:IC$65)+IA102</f>
        <v>#DIV/0!</v>
      </c>
      <c r="ID108" s="76"/>
      <c r="IE108" s="21"/>
      <c r="IF108" s="24"/>
      <c r="IG108" s="20"/>
      <c r="IH108" s="76" t="e">
        <f>SUMIF($C$15:$C$65,"Soit par tarte",IH$15:IH$65)+IF102</f>
        <v>#DIV/0!</v>
      </c>
      <c r="II108" s="76"/>
      <c r="IJ108" s="21"/>
      <c r="IK108" s="24"/>
      <c r="IL108" s="20"/>
      <c r="IM108" s="76" t="e">
        <f>SUMIF($C$15:$C$65,"Soit par tarte",IM$15:IM$65)+IK102</f>
        <v>#DIV/0!</v>
      </c>
      <c r="IN108" s="76"/>
      <c r="IO108" s="21"/>
      <c r="IP108" s="24"/>
      <c r="IQ108" s="20"/>
      <c r="IR108" s="76" t="e">
        <f>SUMIF($C$15:$C$65,"Soit par tarte",IR$15:IR$65)+IP102</f>
        <v>#DIV/0!</v>
      </c>
      <c r="IS108" s="76"/>
      <c r="IT108" s="21"/>
      <c r="IU108" s="24"/>
      <c r="IV108" s="20"/>
      <c r="IW108" s="76" t="e">
        <f>SUMIF($C$15:$C$65,"Soit par tarte",IW$15:IW$65)+IU102</f>
        <v>#DIV/0!</v>
      </c>
      <c r="IX108" s="76"/>
      <c r="IY108" s="21"/>
      <c r="IZ108" s="24"/>
      <c r="JA108" s="20"/>
      <c r="JB108" s="76" t="e">
        <f>SUMIF($C$15:$C$65,"Soit par tarte",JB$15:JB$65)+IZ102</f>
        <v>#DIV/0!</v>
      </c>
      <c r="JC108" s="76"/>
      <c r="JD108" s="21"/>
      <c r="JE108" s="24"/>
      <c r="JF108" s="20"/>
      <c r="JG108" s="76" t="e">
        <f>SUMIF($C$15:$C$65,"Soit par tarte",JG$15:JG$65)+JE102</f>
        <v>#DIV/0!</v>
      </c>
      <c r="JH108" s="76"/>
      <c r="JI108" s="21"/>
      <c r="JJ108" s="24"/>
      <c r="JK108" s="20"/>
      <c r="JL108" s="76" t="e">
        <f>SUMIF($C$15:$C$65,"Soit par tarte",JL$15:JL$65)+JJ102</f>
        <v>#DIV/0!</v>
      </c>
      <c r="JM108" s="76"/>
      <c r="JN108" s="21"/>
      <c r="JO108" s="24"/>
      <c r="JP108" s="20"/>
      <c r="JQ108" s="76" t="e">
        <f>SUMIF($C$15:$C$65,"Soit par tarte",JQ$15:JQ$65)+JO102</f>
        <v>#DIV/0!</v>
      </c>
      <c r="JR108" s="76"/>
      <c r="JS108" s="21"/>
      <c r="JT108" s="24"/>
      <c r="JU108" s="20"/>
      <c r="JV108" s="76" t="e">
        <f>SUMIF($C$15:$C$65,"Soit par tarte",JV$15:JV$65)+JT102</f>
        <v>#DIV/0!</v>
      </c>
      <c r="JW108" s="76"/>
      <c r="JX108" s="21"/>
      <c r="JY108" s="24"/>
      <c r="JZ108" s="20"/>
      <c r="KA108" s="76" t="e">
        <f>SUMIF($C$15:$C$65,"Soit par tarte",KA$15:KA$65)+JY102</f>
        <v>#DIV/0!</v>
      </c>
      <c r="KB108" s="76"/>
      <c r="KC108" s="21"/>
      <c r="KD108" s="24"/>
      <c r="KE108" s="20"/>
      <c r="KF108" s="76" t="e">
        <f>SUMIF($C$15:$C$65,"Soit par tarte",KF$15:KF$65)+KD102</f>
        <v>#DIV/0!</v>
      </c>
      <c r="KG108" s="76"/>
      <c r="KH108" s="21"/>
      <c r="KI108" s="24"/>
      <c r="KJ108" s="20"/>
      <c r="KK108" s="76" t="e">
        <f>SUMIF($C$15:$C$65,"Soit par tarte",KK$15:KK$65)+KI102</f>
        <v>#DIV/0!</v>
      </c>
      <c r="KL108" s="76"/>
      <c r="KM108" s="21"/>
      <c r="KN108" s="24"/>
      <c r="KO108" s="20"/>
      <c r="KP108" s="76" t="e">
        <f>SUMIF($C$15:$C$65,"Soit par tarte",KP$15:KP$65)+KN102</f>
        <v>#DIV/0!</v>
      </c>
      <c r="KQ108" s="76"/>
      <c r="KR108" s="21"/>
      <c r="KS108" s="24"/>
      <c r="KT108" s="20"/>
      <c r="KU108" s="76" t="e">
        <f>SUMIF($C$15:$C$65,"Soit par tarte",KU$15:KU$65)+KS102</f>
        <v>#DIV/0!</v>
      </c>
      <c r="KV108" s="76"/>
      <c r="KW108" s="21"/>
      <c r="KX108" s="24"/>
      <c r="KY108" s="20"/>
      <c r="KZ108" s="76" t="e">
        <f>SUMIF($C$15:$C$65,"Soit par tarte",KZ$15:KZ$65)+KX102</f>
        <v>#DIV/0!</v>
      </c>
      <c r="LA108" s="76"/>
      <c r="LB108" s="21"/>
      <c r="LC108" s="24"/>
      <c r="LD108" s="20"/>
      <c r="LE108" s="76" t="e">
        <f>SUMIF($C$15:$C$65,"Soit par tarte",LE$15:LE$65)+LC102</f>
        <v>#DIV/0!</v>
      </c>
      <c r="LF108" s="76"/>
      <c r="LG108" s="21"/>
      <c r="LH108" s="24"/>
      <c r="LI108" s="20"/>
      <c r="LJ108" s="76" t="e">
        <f>SUMIF($C$15:$C$65,"Soit par tarte",LJ$15:LJ$65)+LH102</f>
        <v>#DIV/0!</v>
      </c>
      <c r="LK108" s="76"/>
      <c r="LL108" s="21"/>
      <c r="LM108" s="24"/>
      <c r="LN108" s="20"/>
      <c r="LO108" s="76" t="e">
        <f>SUMIF($C$15:$C$65,"Soit par tarte",LO$15:LO$65)+LM102</f>
        <v>#DIV/0!</v>
      </c>
      <c r="LP108" s="76"/>
      <c r="LQ108" s="21"/>
      <c r="LR108" s="24"/>
      <c r="LS108" s="20"/>
      <c r="LT108" s="76" t="e">
        <f>SUMIF($C$15:$C$65,"Soit par tarte",LT$15:LT$65)+LR102</f>
        <v>#DIV/0!</v>
      </c>
      <c r="LU108" s="76"/>
      <c r="LV108" s="21"/>
      <c r="LW108" s="24"/>
      <c r="LX108" s="20"/>
      <c r="LY108" s="76" t="e">
        <f>SUMIF($C$15:$C$65,"Soit par tarte",LY$15:LY$65)+LW102</f>
        <v>#DIV/0!</v>
      </c>
      <c r="LZ108" s="76"/>
      <c r="MA108" s="21"/>
      <c r="MB108" s="24"/>
      <c r="MC108" s="20"/>
      <c r="MD108" s="76" t="e">
        <f>SUMIF($C$15:$C$65,"Soit par tarte",MD$15:MD$65)+MB102</f>
        <v>#DIV/0!</v>
      </c>
      <c r="ME108" s="76"/>
      <c r="MF108" s="21"/>
      <c r="MG108" s="24"/>
      <c r="MH108" s="20"/>
      <c r="MI108" s="76" t="e">
        <f>SUMIF($C$15:$C$65,"Soit par tarte",MI$15:MI$65)+MG102</f>
        <v>#DIV/0!</v>
      </c>
      <c r="MJ108" s="76"/>
      <c r="MK108" s="21"/>
      <c r="ML108" s="24"/>
      <c r="MM108" s="20"/>
      <c r="MN108" s="76" t="e">
        <f>SUMIF($C$15:$C$65,"Soit par tarte",MN$15:MN$65)+ML102</f>
        <v>#DIV/0!</v>
      </c>
      <c r="MO108" s="76"/>
      <c r="MP108" s="21"/>
      <c r="MQ108" s="24"/>
      <c r="MR108" s="20"/>
      <c r="MS108" s="76" t="e">
        <f>SUMIF($C$15:$C$65,"Soit par tarte",MS$15:MS$65)+MQ102</f>
        <v>#DIV/0!</v>
      </c>
      <c r="MT108" s="76"/>
      <c r="MU108" s="21"/>
      <c r="MV108" s="24"/>
      <c r="MW108" s="20"/>
      <c r="MX108" s="76" t="e">
        <f>SUMIF($C$15:$C$65,"Soit par tarte",MX$15:MX$65)+MV102</f>
        <v>#DIV/0!</v>
      </c>
      <c r="MY108" s="76"/>
      <c r="MZ108" s="21"/>
      <c r="NA108" s="24"/>
      <c r="NB108" s="20"/>
      <c r="NC108" s="76" t="e">
        <f>SUMIF($C$15:$C$65,"Soit par tarte",NC$15:NC$65)+NA102</f>
        <v>#DIV/0!</v>
      </c>
      <c r="ND108" s="76"/>
      <c r="NE108" s="21"/>
      <c r="NF108" s="24"/>
      <c r="NG108" s="20"/>
      <c r="NH108" s="76" t="e">
        <f>SUMIF($C$15:$C$65,"Soit par tarte",NH$15:NH$65)+NF102</f>
        <v>#DIV/0!</v>
      </c>
      <c r="NI108" s="76"/>
      <c r="NJ108" s="21"/>
      <c r="NK108" s="24"/>
      <c r="NL108" s="20"/>
      <c r="NM108" s="76" t="e">
        <f>SUMIF($C$15:$C$65,"Soit par tarte",NM$15:NM$65)+NK102</f>
        <v>#DIV/0!</v>
      </c>
      <c r="NN108" s="76"/>
      <c r="NO108" s="21"/>
      <c r="NP108" s="24"/>
      <c r="NQ108" s="20"/>
      <c r="NR108" s="76" t="e">
        <f>SUMIF($C$15:$C$65,"Soit par tarte",NR$15:NR$65)+NP102</f>
        <v>#DIV/0!</v>
      </c>
      <c r="NS108" s="76"/>
      <c r="NT108" s="21"/>
      <c r="NU108" s="24"/>
      <c r="NV108" s="20"/>
      <c r="NW108" s="76" t="e">
        <f>SUMIF($C$15:$C$65,"Soit par tarte",NW$15:NW$65)+NU102</f>
        <v>#DIV/0!</v>
      </c>
      <c r="NX108" s="76"/>
      <c r="NY108" s="21"/>
      <c r="NZ108" s="24"/>
      <c r="OA108" s="20"/>
      <c r="OB108" s="76" t="e">
        <f>SUMIF($C$15:$C$65,"Soit par tarte",OB$15:OB$65)+NZ102</f>
        <v>#DIV/0!</v>
      </c>
      <c r="OC108" s="76"/>
      <c r="OD108" s="21"/>
      <c r="OE108" s="24"/>
      <c r="OF108" s="20"/>
      <c r="OG108" s="76" t="e">
        <f>SUMIF($C$15:$C$65,"Soit par tarte",OG$15:OG$65)+OE102</f>
        <v>#DIV/0!</v>
      </c>
      <c r="OH108" s="76"/>
      <c r="OI108" s="21"/>
      <c r="OJ108" s="24"/>
      <c r="OK108" s="20"/>
      <c r="OL108" s="76" t="e">
        <f>SUMIF($C$15:$C$65,"Soit par tarte",OL$15:OL$65)+OJ102</f>
        <v>#DIV/0!</v>
      </c>
      <c r="OM108" s="76"/>
      <c r="ON108" s="21"/>
      <c r="OO108" s="24"/>
      <c r="OP108" s="20"/>
      <c r="OQ108" s="76" t="e">
        <f>SUMIF($C$15:$C$65,"Soit par tarte",OQ$15:OQ$65)+OO102</f>
        <v>#DIV/0!</v>
      </c>
      <c r="OR108" s="76"/>
      <c r="OS108" s="21"/>
      <c r="OT108" s="24"/>
      <c r="OU108" s="20"/>
      <c r="OV108" s="76" t="e">
        <f>SUMIF($C$15:$C$65,"Soit par tarte",OV$15:OV$65)+OT102</f>
        <v>#DIV/0!</v>
      </c>
      <c r="OW108" s="76"/>
      <c r="OX108" s="21"/>
      <c r="OY108" s="24"/>
      <c r="OZ108" s="20"/>
      <c r="PA108" s="76" t="e">
        <f>SUMIF($C$15:$C$65,"Soit par tarte",PA$15:PA$65)+OY102</f>
        <v>#DIV/0!</v>
      </c>
      <c r="PB108" s="76"/>
      <c r="PC108" s="21"/>
      <c r="PD108" s="24"/>
      <c r="PE108" s="20"/>
      <c r="PF108" s="76" t="e">
        <f>SUMIF($C$15:$C$65,"Soit par tarte",PF$15:PF$65)+PD102</f>
        <v>#DIV/0!</v>
      </c>
      <c r="PG108" s="76"/>
      <c r="PH108" s="21"/>
      <c r="PI108" s="24"/>
      <c r="PJ108" s="20"/>
      <c r="PK108" s="76" t="e">
        <f>SUMIF($C$15:$C$65,"Soit par tarte",PK$15:PK$65)+PI102</f>
        <v>#DIV/0!</v>
      </c>
      <c r="PL108" s="76"/>
      <c r="PM108" s="21"/>
      <c r="PN108" s="24"/>
      <c r="PO108" s="20"/>
      <c r="PP108" s="76" t="e">
        <f>SUMIF($C$15:$C$65,"Soit par tarte",PP$15:PP$65)+PN102</f>
        <v>#DIV/0!</v>
      </c>
      <c r="PQ108" s="76"/>
      <c r="PR108" s="21"/>
      <c r="PS108" s="24"/>
      <c r="PT108" s="20"/>
      <c r="PU108" s="76" t="e">
        <f>SUMIF($C$15:$C$65,"Soit par tarte",PU$15:PU$65)+PS102</f>
        <v>#DIV/0!</v>
      </c>
      <c r="PV108" s="76"/>
      <c r="PW108" s="21"/>
      <c r="PX108" s="24"/>
      <c r="PY108" s="20"/>
      <c r="PZ108" s="76" t="e">
        <f>SUMIF($C$15:$C$65,"Soit par tarte",PZ$15:PZ$65)+PX102</f>
        <v>#DIV/0!</v>
      </c>
      <c r="QA108" s="76"/>
      <c r="QB108" s="21"/>
      <c r="QC108" s="24"/>
      <c r="QD108" s="20"/>
      <c r="QE108" s="76" t="e">
        <f>SUMIF($C$15:$C$65,"Soit par tarte",QE$15:QE$65)+QC102</f>
        <v>#DIV/0!</v>
      </c>
      <c r="QF108" s="76"/>
      <c r="QG108" s="21"/>
      <c r="QH108" s="24"/>
      <c r="QI108" s="20"/>
      <c r="QJ108" s="76" t="e">
        <f>SUMIF($C$15:$C$65,"Soit par tarte",QJ$15:QJ$65)+QH102</f>
        <v>#DIV/0!</v>
      </c>
      <c r="QK108" s="76"/>
      <c r="QL108" s="21"/>
      <c r="QM108" s="24"/>
      <c r="QN108" s="20"/>
      <c r="QO108" s="76" t="e">
        <f>SUMIF($C$15:$C$65,"Soit par tarte",QO$15:QO$65)+QM102</f>
        <v>#DIV/0!</v>
      </c>
      <c r="QP108" s="76"/>
      <c r="QQ108" s="21"/>
      <c r="QR108" s="24"/>
      <c r="QS108" s="20"/>
      <c r="QT108" s="76" t="e">
        <f>SUMIF($C$15:$C$65,"Soit par tarte",QT$15:QT$65)+QR102</f>
        <v>#DIV/0!</v>
      </c>
      <c r="QU108" s="76"/>
      <c r="QV108" s="21"/>
      <c r="QW108" s="24"/>
      <c r="QX108" s="20"/>
      <c r="QY108" s="76" t="e">
        <f>SUMIF($C$15:$C$65,"Soit par tarte",QY$15:QY$65)+QW102</f>
        <v>#DIV/0!</v>
      </c>
      <c r="QZ108" s="76"/>
      <c r="RA108" s="21"/>
      <c r="RB108" s="24"/>
      <c r="RC108" s="20"/>
      <c r="RD108" s="76" t="e">
        <f>SUMIF($C$15:$C$65,"Soit par tarte",RD$15:RD$65)+RB102</f>
        <v>#DIV/0!</v>
      </c>
      <c r="RE108" s="76"/>
      <c r="RF108" s="21"/>
      <c r="RG108" s="24"/>
      <c r="RH108" s="20"/>
      <c r="RI108" s="76" t="e">
        <f>SUMIF($C$15:$C$65,"Soit par tarte",RI$15:RI$65)+RG102</f>
        <v>#DIV/0!</v>
      </c>
      <c r="RJ108" s="76"/>
      <c r="RK108" s="21"/>
      <c r="RL108" s="24"/>
      <c r="RM108" s="20"/>
      <c r="RN108" s="76" t="e">
        <f>SUMIF($C$15:$C$65,"Soit par tarte",RN$15:RN$65)+RL102</f>
        <v>#DIV/0!</v>
      </c>
      <c r="RO108" s="76"/>
      <c r="RP108" s="21"/>
      <c r="RQ108" s="24"/>
      <c r="RR108" s="20"/>
      <c r="RS108" s="76" t="e">
        <f>SUMIF($C$15:$C$65,"Soit par tarte",RS$15:RS$65)+RQ102</f>
        <v>#DIV/0!</v>
      </c>
      <c r="RT108" s="76"/>
      <c r="RU108" s="21"/>
      <c r="RV108" s="24"/>
      <c r="RW108" s="20"/>
      <c r="RX108" s="76" t="e">
        <f>SUMIF($C$15:$C$65,"Soit par tarte",RX$15:RX$65)+RV102</f>
        <v>#DIV/0!</v>
      </c>
      <c r="RY108" s="76"/>
      <c r="RZ108" s="21"/>
      <c r="SA108" s="24"/>
      <c r="SB108" s="20"/>
      <c r="SC108" s="76" t="e">
        <f>SUMIF($C$15:$C$65,"Soit par tarte",SC$15:SC$65)+SA102</f>
        <v>#DIV/0!</v>
      </c>
      <c r="SD108" s="76"/>
      <c r="SE108" s="21"/>
      <c r="SF108" s="24"/>
      <c r="SG108" s="20"/>
      <c r="SH108" s="76" t="e">
        <f>SUMIF($C$15:$C$65,"Soit par tarte",SH$15:SH$65)+SF102</f>
        <v>#DIV/0!</v>
      </c>
      <c r="SI108" s="76"/>
      <c r="SJ108" s="21"/>
      <c r="SK108" s="24"/>
      <c r="SL108" s="20"/>
      <c r="SM108" s="76" t="e">
        <f>SUMIF($C$15:$C$65,"Soit par tarte",SM$15:SM$65)+SK102</f>
        <v>#DIV/0!</v>
      </c>
      <c r="SN108" s="76"/>
      <c r="SO108" s="21"/>
      <c r="SP108" s="24"/>
      <c r="SQ108" s="20"/>
      <c r="SR108" s="76" t="e">
        <f>SUMIF($C$15:$C$65,"Soit par tarte",SR$15:SR$65)+SP102</f>
        <v>#DIV/0!</v>
      </c>
      <c r="SS108" s="76"/>
      <c r="ST108" s="21"/>
      <c r="SU108" s="53"/>
      <c r="SV108" s="24"/>
      <c r="SW108" s="20"/>
      <c r="SX108" s="76">
        <f>SUMIF($C$15:$C$65,"Soit par tarte",SX$15:SX$65)+SV102</f>
        <v>0.41356480009392166</v>
      </c>
      <c r="SY108" s="76"/>
      <c r="SZ108" s="21"/>
      <c r="TA108" s="53"/>
      <c r="TB108" s="24"/>
      <c r="TC108" s="20"/>
      <c r="TD108" s="76">
        <f>SUMIF($C$15:$C$65,"Soit par tarte",TD$15:TD$65)+TB102</f>
        <v>0.50852269223820123</v>
      </c>
      <c r="TE108" s="76"/>
      <c r="TF108" s="21"/>
      <c r="TG108" s="53"/>
      <c r="TH108" s="24"/>
      <c r="TI108" s="20"/>
      <c r="TJ108" s="76" t="e">
        <f>SUMIF($C$15:$C$65,"Soit par tarte",TJ$15:TJ$65)+TH102</f>
        <v>#DIV/0!</v>
      </c>
      <c r="TK108" s="76"/>
      <c r="TL108" s="21"/>
      <c r="TM108" s="53"/>
      <c r="TN108" s="24"/>
      <c r="TO108" s="20"/>
      <c r="TP108" s="76">
        <f>SUMIF($C$15:$C$65,"Soit par tarte",TP$15:TP$65)+TN102</f>
        <v>0.42984503064718615</v>
      </c>
      <c r="TQ108" s="76"/>
      <c r="TR108" s="21"/>
      <c r="TS108" s="53"/>
      <c r="TT108" s="24"/>
      <c r="TU108" s="20"/>
      <c r="TV108" s="76" t="e">
        <f>SUMIF($C$15:$C$65,"Soit par tarte",TV$15:TV$65)+TT102</f>
        <v>#DIV/0!</v>
      </c>
      <c r="TW108" s="76"/>
      <c r="TX108" s="21"/>
      <c r="TY108" s="53"/>
      <c r="TZ108" s="24"/>
      <c r="UA108" s="20"/>
      <c r="UB108" s="76">
        <f>SUMIF($C$15:$C$65,"Soit par tarte",UB$15:UB$65)+TZ102</f>
        <v>0.43540638177256913</v>
      </c>
      <c r="UC108" s="76"/>
      <c r="UD108" s="21"/>
      <c r="UE108" s="53"/>
      <c r="UF108" s="24"/>
      <c r="UG108" s="20"/>
      <c r="UH108" s="76">
        <f>SUMIF($C$15:$C$65,"Soit par tarte",UH$15:UH$65)+UF102</f>
        <v>0.45522334816789972</v>
      </c>
      <c r="UI108" s="76"/>
      <c r="UJ108" s="21"/>
      <c r="UK108" s="53"/>
      <c r="UL108" s="24"/>
      <c r="UM108" s="20"/>
      <c r="UN108" s="76" t="e">
        <f>SUMIF($C$15:$C$65,"Soit par tarte",UN$15:UN$65)+UL102</f>
        <v>#DIV/0!</v>
      </c>
      <c r="UO108" s="76"/>
      <c r="UP108" s="21"/>
      <c r="UQ108" s="53"/>
      <c r="UR108" s="24"/>
      <c r="US108" s="20"/>
      <c r="UT108" s="76" t="e">
        <f>SUMIF($C$15:$C$65,"Soit par tarte",UT$15:UT$65)+UR102</f>
        <v>#DIV/0!</v>
      </c>
      <c r="UU108" s="76"/>
      <c r="UV108" s="21"/>
      <c r="UW108" s="53"/>
      <c r="UX108" s="24"/>
      <c r="UY108" s="20"/>
      <c r="UZ108" s="76">
        <f>SUMIF($C$15:$C$65,"Soit par tarte",UZ$15:UZ$65)+UX102</f>
        <v>0.44830195941892842</v>
      </c>
      <c r="VA108" s="76"/>
      <c r="VB108" s="21"/>
      <c r="VC108" s="53"/>
      <c r="VD108" s="24"/>
      <c r="VE108" s="20"/>
      <c r="VF108" s="76" t="e">
        <f>SUMIF($C$15:$C$65,"Soit par tarte",VF$15:VF$65)+VD102</f>
        <v>#DIV/0!</v>
      </c>
      <c r="VG108" s="76"/>
      <c r="VH108" s="21"/>
      <c r="VI108" s="53"/>
      <c r="VJ108" s="24"/>
      <c r="VK108" s="20"/>
      <c r="VL108" s="76" t="e">
        <f>SUMIF($C$15:$C$65,"Soit par tarte",VL$15:VL$65)+VJ102</f>
        <v>#DIV/0!</v>
      </c>
      <c r="VM108" s="76"/>
      <c r="VN108" s="21"/>
      <c r="VO108" s="53"/>
    </row>
    <row r="109" spans="3:587" ht="13.5" thickBot="1" x14ac:dyDescent="0.25">
      <c r="C109" s="187" t="s">
        <v>25</v>
      </c>
      <c r="D109" s="9"/>
      <c r="E109" s="10"/>
      <c r="F109" s="11"/>
      <c r="G109" s="53"/>
      <c r="H109" s="151"/>
      <c r="I109" s="152"/>
      <c r="J109" s="153">
        <f>J108-$E$108</f>
        <v>9.9636617114490234E-4</v>
      </c>
      <c r="K109" s="153"/>
      <c r="L109" s="154"/>
      <c r="M109" s="53"/>
      <c r="N109" s="151"/>
      <c r="O109" s="152"/>
      <c r="P109" s="153">
        <f>P108-$E$108</f>
        <v>9.9636617114501336E-4</v>
      </c>
      <c r="Q109" s="153"/>
      <c r="R109" s="154"/>
      <c r="S109" s="53"/>
      <c r="T109" s="9"/>
      <c r="U109" s="10"/>
      <c r="V109" s="77">
        <f>V108-$E$108</f>
        <v>-3.6435199906078353E-2</v>
      </c>
      <c r="W109" s="77"/>
      <c r="X109" s="11"/>
      <c r="Y109" s="9"/>
      <c r="Z109" s="10"/>
      <c r="AA109" s="77">
        <f>AA108-$E$108</f>
        <v>5.8522692238201113E-2</v>
      </c>
      <c r="AB109" s="77"/>
      <c r="AC109" s="11"/>
      <c r="AD109" s="9"/>
      <c r="AE109" s="10"/>
      <c r="AF109" s="77">
        <f t="shared" ref="AF109" si="4091">AF108-$E$108</f>
        <v>-2.0154969352813856E-2</v>
      </c>
      <c r="AG109" s="77"/>
      <c r="AH109" s="11"/>
      <c r="AI109" s="9"/>
      <c r="AJ109" s="10"/>
      <c r="AK109" s="77">
        <f t="shared" ref="AK109" si="4092">AK108-$E$108</f>
        <v>-1.4593618227430882E-2</v>
      </c>
      <c r="AL109" s="77"/>
      <c r="AM109" s="11"/>
      <c r="AN109" s="9"/>
      <c r="AO109" s="10"/>
      <c r="AP109" s="77">
        <f t="shared" ref="AP109" si="4093">AP108-$E$108</f>
        <v>5.2233481678997107E-3</v>
      </c>
      <c r="AQ109" s="77"/>
      <c r="AR109" s="11"/>
      <c r="AS109" s="9"/>
      <c r="AT109" s="10"/>
      <c r="AU109" s="77">
        <f t="shared" ref="AU109" si="4094">AU108-$E$108</f>
        <v>1.7906070855681799E-2</v>
      </c>
      <c r="AV109" s="77"/>
      <c r="AW109" s="11"/>
      <c r="AX109" s="9"/>
      <c r="AY109" s="10"/>
      <c r="AZ109" s="77">
        <f t="shared" ref="AZ109" si="4095">AZ108-$E$108</f>
        <v>-1.8833330141899363E-2</v>
      </c>
      <c r="BA109" s="77"/>
      <c r="BB109" s="11"/>
      <c r="BC109" s="9"/>
      <c r="BD109" s="10"/>
      <c r="BE109" s="77" t="e">
        <f t="shared" ref="BE109" si="4096">BE108-$E$108</f>
        <v>#DIV/0!</v>
      </c>
      <c r="BF109" s="77"/>
      <c r="BG109" s="11"/>
      <c r="BH109" s="9"/>
      <c r="BI109" s="10"/>
      <c r="BJ109" s="77" t="e">
        <f t="shared" ref="BJ109" si="4097">BJ108-$E$108</f>
        <v>#DIV/0!</v>
      </c>
      <c r="BK109" s="77"/>
      <c r="BL109" s="11"/>
      <c r="BM109" s="9"/>
      <c r="BN109" s="10"/>
      <c r="BO109" s="77" t="e">
        <f t="shared" ref="BO109" si="4098">BO108-$E$108</f>
        <v>#DIV/0!</v>
      </c>
      <c r="BP109" s="77"/>
      <c r="BQ109" s="11"/>
      <c r="BR109" s="9"/>
      <c r="BS109" s="10"/>
      <c r="BT109" s="77" t="e">
        <f t="shared" ref="BT109" si="4099">BT108-$E$108</f>
        <v>#DIV/0!</v>
      </c>
      <c r="BU109" s="77"/>
      <c r="BV109" s="11"/>
      <c r="BW109" s="9"/>
      <c r="BX109" s="10"/>
      <c r="BY109" s="77" t="e">
        <f t="shared" ref="BY109" si="4100">BY108-$E$108</f>
        <v>#DIV/0!</v>
      </c>
      <c r="BZ109" s="77"/>
      <c r="CA109" s="11"/>
      <c r="CB109" s="9"/>
      <c r="CC109" s="10"/>
      <c r="CD109" s="77" t="e">
        <f t="shared" ref="CD109" si="4101">CD108-$E$108</f>
        <v>#DIV/0!</v>
      </c>
      <c r="CE109" s="77"/>
      <c r="CF109" s="11"/>
      <c r="CG109" s="9"/>
      <c r="CH109" s="10"/>
      <c r="CI109" s="77" t="e">
        <f t="shared" ref="CI109" si="4102">CI108-$E$108</f>
        <v>#DIV/0!</v>
      </c>
      <c r="CJ109" s="77"/>
      <c r="CK109" s="11"/>
      <c r="CL109" s="9"/>
      <c r="CM109" s="10"/>
      <c r="CN109" s="77" t="e">
        <f t="shared" ref="CN109" si="4103">CN108-$E$108</f>
        <v>#DIV/0!</v>
      </c>
      <c r="CO109" s="77"/>
      <c r="CP109" s="11"/>
      <c r="CQ109" s="9"/>
      <c r="CR109" s="10"/>
      <c r="CS109" s="77" t="e">
        <f t="shared" ref="CS109" si="4104">CS108-$E$108</f>
        <v>#DIV/0!</v>
      </c>
      <c r="CT109" s="77"/>
      <c r="CU109" s="11"/>
      <c r="CV109" s="9"/>
      <c r="CW109" s="10"/>
      <c r="CX109" s="77" t="e">
        <f t="shared" ref="CX109" si="4105">CX108-$E$108</f>
        <v>#DIV/0!</v>
      </c>
      <c r="CY109" s="77"/>
      <c r="CZ109" s="11"/>
      <c r="DA109" s="9"/>
      <c r="DB109" s="10"/>
      <c r="DC109" s="77" t="e">
        <f t="shared" ref="DC109" si="4106">DC108-$E$108</f>
        <v>#DIV/0!</v>
      </c>
      <c r="DD109" s="77"/>
      <c r="DE109" s="11"/>
      <c r="DF109" s="9"/>
      <c r="DG109" s="10"/>
      <c r="DH109" s="77" t="e">
        <f t="shared" ref="DH109" si="4107">DH108-$E$108</f>
        <v>#DIV/0!</v>
      </c>
      <c r="DI109" s="77"/>
      <c r="DJ109" s="11"/>
      <c r="DK109" s="9"/>
      <c r="DL109" s="10"/>
      <c r="DM109" s="77" t="e">
        <f t="shared" ref="DM109" si="4108">DM108-$E$108</f>
        <v>#DIV/0!</v>
      </c>
      <c r="DN109" s="77"/>
      <c r="DO109" s="11"/>
      <c r="DP109" s="9"/>
      <c r="DQ109" s="10"/>
      <c r="DR109" s="77" t="e">
        <f t="shared" ref="DR109" si="4109">DR108-$E$108</f>
        <v>#DIV/0!</v>
      </c>
      <c r="DS109" s="77"/>
      <c r="DT109" s="11"/>
      <c r="DU109" s="9"/>
      <c r="DV109" s="10"/>
      <c r="DW109" s="77" t="e">
        <f t="shared" ref="DW109" si="4110">DW108-$E$108</f>
        <v>#DIV/0!</v>
      </c>
      <c r="DX109" s="77"/>
      <c r="DY109" s="11"/>
      <c r="DZ109" s="9"/>
      <c r="EA109" s="10"/>
      <c r="EB109" s="77" t="e">
        <f t="shared" ref="EB109" si="4111">EB108-$E$108</f>
        <v>#DIV/0!</v>
      </c>
      <c r="EC109" s="77"/>
      <c r="ED109" s="11"/>
      <c r="EE109" s="9"/>
      <c r="EF109" s="10"/>
      <c r="EG109" s="77" t="e">
        <f t="shared" ref="EG109" si="4112">EG108-$E$108</f>
        <v>#DIV/0!</v>
      </c>
      <c r="EH109" s="77"/>
      <c r="EI109" s="11"/>
      <c r="EJ109" s="9"/>
      <c r="EK109" s="10"/>
      <c r="EL109" s="77" t="e">
        <f t="shared" ref="EL109" si="4113">EL108-$E$108</f>
        <v>#DIV/0!</v>
      </c>
      <c r="EM109" s="77"/>
      <c r="EN109" s="11"/>
      <c r="EO109" s="9"/>
      <c r="EP109" s="10"/>
      <c r="EQ109" s="77" t="e">
        <f t="shared" ref="EQ109" si="4114">EQ108-$E$108</f>
        <v>#DIV/0!</v>
      </c>
      <c r="ER109" s="77"/>
      <c r="ES109" s="11"/>
      <c r="ET109" s="9"/>
      <c r="EU109" s="10"/>
      <c r="EV109" s="77" t="e">
        <f t="shared" ref="EV109" si="4115">EV108-$E$108</f>
        <v>#DIV/0!</v>
      </c>
      <c r="EW109" s="77"/>
      <c r="EX109" s="11"/>
      <c r="EY109" s="9"/>
      <c r="EZ109" s="10"/>
      <c r="FA109" s="77" t="e">
        <f t="shared" ref="FA109" si="4116">FA108-$E$108</f>
        <v>#DIV/0!</v>
      </c>
      <c r="FB109" s="77"/>
      <c r="FC109" s="11"/>
      <c r="FD109" s="9"/>
      <c r="FE109" s="10"/>
      <c r="FF109" s="77" t="e">
        <f t="shared" ref="FF109" si="4117">FF108-$E$108</f>
        <v>#DIV/0!</v>
      </c>
      <c r="FG109" s="77"/>
      <c r="FH109" s="11"/>
      <c r="FI109" s="9"/>
      <c r="FJ109" s="10"/>
      <c r="FK109" s="77" t="e">
        <f t="shared" ref="FK109" si="4118">FK108-$E$108</f>
        <v>#DIV/0!</v>
      </c>
      <c r="FL109" s="77"/>
      <c r="FM109" s="11"/>
      <c r="FN109" s="9"/>
      <c r="FO109" s="10"/>
      <c r="FP109" s="77" t="e">
        <f t="shared" ref="FP109" si="4119">FP108-$E$108</f>
        <v>#DIV/0!</v>
      </c>
      <c r="FQ109" s="77"/>
      <c r="FR109" s="11"/>
      <c r="FS109" s="9"/>
      <c r="FT109" s="10"/>
      <c r="FU109" s="77" t="e">
        <f t="shared" ref="FU109" si="4120">FU108-$E$108</f>
        <v>#DIV/0!</v>
      </c>
      <c r="FV109" s="77"/>
      <c r="FW109" s="11"/>
      <c r="FX109" s="9"/>
      <c r="FY109" s="10"/>
      <c r="FZ109" s="77" t="e">
        <f t="shared" ref="FZ109" si="4121">FZ108-$E$108</f>
        <v>#DIV/0!</v>
      </c>
      <c r="GA109" s="77"/>
      <c r="GB109" s="11"/>
      <c r="GC109" s="9"/>
      <c r="GD109" s="10"/>
      <c r="GE109" s="77" t="e">
        <f t="shared" ref="GE109" si="4122">GE108-$E$108</f>
        <v>#DIV/0!</v>
      </c>
      <c r="GF109" s="77"/>
      <c r="GG109" s="11"/>
      <c r="GH109" s="9"/>
      <c r="GI109" s="10"/>
      <c r="GJ109" s="77" t="e">
        <f t="shared" ref="GJ109" si="4123">GJ108-$E$108</f>
        <v>#DIV/0!</v>
      </c>
      <c r="GK109" s="77"/>
      <c r="GL109" s="11"/>
      <c r="GM109" s="9"/>
      <c r="GN109" s="10"/>
      <c r="GO109" s="77" t="e">
        <f t="shared" ref="GO109" si="4124">GO108-$E$108</f>
        <v>#DIV/0!</v>
      </c>
      <c r="GP109" s="77"/>
      <c r="GQ109" s="11"/>
      <c r="GR109" s="9"/>
      <c r="GS109" s="10"/>
      <c r="GT109" s="77" t="e">
        <f t="shared" ref="GT109" si="4125">GT108-$E$108</f>
        <v>#DIV/0!</v>
      </c>
      <c r="GU109" s="77"/>
      <c r="GV109" s="11"/>
      <c r="GW109" s="9"/>
      <c r="GX109" s="10"/>
      <c r="GY109" s="77" t="e">
        <f t="shared" ref="GY109" si="4126">GY108-$E$108</f>
        <v>#DIV/0!</v>
      </c>
      <c r="GZ109" s="77"/>
      <c r="HA109" s="11"/>
      <c r="HB109" s="9"/>
      <c r="HC109" s="10"/>
      <c r="HD109" s="77" t="e">
        <f t="shared" ref="HD109" si="4127">HD108-$E$108</f>
        <v>#DIV/0!</v>
      </c>
      <c r="HE109" s="77"/>
      <c r="HF109" s="11"/>
      <c r="HG109" s="9"/>
      <c r="HH109" s="10"/>
      <c r="HI109" s="77" t="e">
        <f t="shared" ref="HI109" si="4128">HI108-$E$108</f>
        <v>#DIV/0!</v>
      </c>
      <c r="HJ109" s="77"/>
      <c r="HK109" s="11"/>
      <c r="HL109" s="9"/>
      <c r="HM109" s="10"/>
      <c r="HN109" s="77" t="e">
        <f t="shared" ref="HN109" si="4129">HN108-$E$108</f>
        <v>#DIV/0!</v>
      </c>
      <c r="HO109" s="77"/>
      <c r="HP109" s="11"/>
      <c r="HQ109" s="9"/>
      <c r="HR109" s="10"/>
      <c r="HS109" s="77" t="e">
        <f t="shared" ref="HS109" si="4130">HS108-$E$108</f>
        <v>#DIV/0!</v>
      </c>
      <c r="HT109" s="77"/>
      <c r="HU109" s="11"/>
      <c r="HV109" s="9"/>
      <c r="HW109" s="10"/>
      <c r="HX109" s="77" t="e">
        <f t="shared" ref="HX109" si="4131">HX108-$E$108</f>
        <v>#DIV/0!</v>
      </c>
      <c r="HY109" s="77"/>
      <c r="HZ109" s="11"/>
      <c r="IA109" s="9"/>
      <c r="IB109" s="10"/>
      <c r="IC109" s="77" t="e">
        <f t="shared" ref="IC109" si="4132">IC108-$E$108</f>
        <v>#DIV/0!</v>
      </c>
      <c r="ID109" s="77"/>
      <c r="IE109" s="11"/>
      <c r="IF109" s="9"/>
      <c r="IG109" s="10"/>
      <c r="IH109" s="77" t="e">
        <f t="shared" ref="IH109" si="4133">IH108-$E$108</f>
        <v>#DIV/0!</v>
      </c>
      <c r="II109" s="77"/>
      <c r="IJ109" s="11"/>
      <c r="IK109" s="9"/>
      <c r="IL109" s="10"/>
      <c r="IM109" s="77" t="e">
        <f t="shared" ref="IM109" si="4134">IM108-$E$108</f>
        <v>#DIV/0!</v>
      </c>
      <c r="IN109" s="77"/>
      <c r="IO109" s="11"/>
      <c r="IP109" s="9"/>
      <c r="IQ109" s="10"/>
      <c r="IR109" s="77" t="e">
        <f t="shared" ref="IR109" si="4135">IR108-$E$108</f>
        <v>#DIV/0!</v>
      </c>
      <c r="IS109" s="77"/>
      <c r="IT109" s="11"/>
      <c r="IU109" s="9"/>
      <c r="IV109" s="10"/>
      <c r="IW109" s="77" t="e">
        <f t="shared" ref="IW109" si="4136">IW108-$E$108</f>
        <v>#DIV/0!</v>
      </c>
      <c r="IX109" s="77"/>
      <c r="IY109" s="11"/>
      <c r="IZ109" s="9"/>
      <c r="JA109" s="10"/>
      <c r="JB109" s="77" t="e">
        <f t="shared" ref="JB109" si="4137">JB108-$E$108</f>
        <v>#DIV/0!</v>
      </c>
      <c r="JC109" s="77"/>
      <c r="JD109" s="11"/>
      <c r="JE109" s="9"/>
      <c r="JF109" s="10"/>
      <c r="JG109" s="77" t="e">
        <f t="shared" ref="JG109" si="4138">JG108-$E$108</f>
        <v>#DIV/0!</v>
      </c>
      <c r="JH109" s="77"/>
      <c r="JI109" s="11"/>
      <c r="JJ109" s="9"/>
      <c r="JK109" s="10"/>
      <c r="JL109" s="77" t="e">
        <f t="shared" ref="JL109" si="4139">JL108-$E$108</f>
        <v>#DIV/0!</v>
      </c>
      <c r="JM109" s="77"/>
      <c r="JN109" s="11"/>
      <c r="JO109" s="9"/>
      <c r="JP109" s="10"/>
      <c r="JQ109" s="77" t="e">
        <f t="shared" ref="JQ109" si="4140">JQ108-$E$108</f>
        <v>#DIV/0!</v>
      </c>
      <c r="JR109" s="77"/>
      <c r="JS109" s="11"/>
      <c r="JT109" s="9"/>
      <c r="JU109" s="10"/>
      <c r="JV109" s="77" t="e">
        <f t="shared" ref="JV109" si="4141">JV108-$E$108</f>
        <v>#DIV/0!</v>
      </c>
      <c r="JW109" s="77"/>
      <c r="JX109" s="11"/>
      <c r="JY109" s="9"/>
      <c r="JZ109" s="10"/>
      <c r="KA109" s="77" t="e">
        <f t="shared" ref="KA109" si="4142">KA108-$E$108</f>
        <v>#DIV/0!</v>
      </c>
      <c r="KB109" s="77"/>
      <c r="KC109" s="11"/>
      <c r="KD109" s="9"/>
      <c r="KE109" s="10"/>
      <c r="KF109" s="77" t="e">
        <f t="shared" ref="KF109" si="4143">KF108-$E$108</f>
        <v>#DIV/0!</v>
      </c>
      <c r="KG109" s="77"/>
      <c r="KH109" s="11"/>
      <c r="KI109" s="9"/>
      <c r="KJ109" s="10"/>
      <c r="KK109" s="77" t="e">
        <f t="shared" ref="KK109" si="4144">KK108-$E$108</f>
        <v>#DIV/0!</v>
      </c>
      <c r="KL109" s="77"/>
      <c r="KM109" s="11"/>
      <c r="KN109" s="9"/>
      <c r="KO109" s="10"/>
      <c r="KP109" s="77" t="e">
        <f t="shared" ref="KP109" si="4145">KP108-$E$108</f>
        <v>#DIV/0!</v>
      </c>
      <c r="KQ109" s="77"/>
      <c r="KR109" s="11"/>
      <c r="KS109" s="9"/>
      <c r="KT109" s="10"/>
      <c r="KU109" s="77" t="e">
        <f t="shared" ref="KU109" si="4146">KU108-$E$108</f>
        <v>#DIV/0!</v>
      </c>
      <c r="KV109" s="77"/>
      <c r="KW109" s="11"/>
      <c r="KX109" s="9"/>
      <c r="KY109" s="10"/>
      <c r="KZ109" s="77" t="e">
        <f t="shared" ref="KZ109" si="4147">KZ108-$E$108</f>
        <v>#DIV/0!</v>
      </c>
      <c r="LA109" s="77"/>
      <c r="LB109" s="11"/>
      <c r="LC109" s="9"/>
      <c r="LD109" s="10"/>
      <c r="LE109" s="77" t="e">
        <f t="shared" ref="LE109" si="4148">LE108-$E$108</f>
        <v>#DIV/0!</v>
      </c>
      <c r="LF109" s="77"/>
      <c r="LG109" s="11"/>
      <c r="LH109" s="9"/>
      <c r="LI109" s="10"/>
      <c r="LJ109" s="77" t="e">
        <f t="shared" ref="LJ109" si="4149">LJ108-$E$108</f>
        <v>#DIV/0!</v>
      </c>
      <c r="LK109" s="77"/>
      <c r="LL109" s="11"/>
      <c r="LM109" s="9"/>
      <c r="LN109" s="10"/>
      <c r="LO109" s="77" t="e">
        <f t="shared" ref="LO109" si="4150">LO108-$E$108</f>
        <v>#DIV/0!</v>
      </c>
      <c r="LP109" s="77"/>
      <c r="LQ109" s="11"/>
      <c r="LR109" s="9"/>
      <c r="LS109" s="10"/>
      <c r="LT109" s="77" t="e">
        <f t="shared" ref="LT109" si="4151">LT108-$E$108</f>
        <v>#DIV/0!</v>
      </c>
      <c r="LU109" s="77"/>
      <c r="LV109" s="11"/>
      <c r="LW109" s="9"/>
      <c r="LX109" s="10"/>
      <c r="LY109" s="77" t="e">
        <f t="shared" ref="LY109" si="4152">LY108-$E$108</f>
        <v>#DIV/0!</v>
      </c>
      <c r="LZ109" s="77"/>
      <c r="MA109" s="11"/>
      <c r="MB109" s="9"/>
      <c r="MC109" s="10"/>
      <c r="MD109" s="77" t="e">
        <f t="shared" ref="MD109" si="4153">MD108-$E$108</f>
        <v>#DIV/0!</v>
      </c>
      <c r="ME109" s="77"/>
      <c r="MF109" s="11"/>
      <c r="MG109" s="9"/>
      <c r="MH109" s="10"/>
      <c r="MI109" s="77" t="e">
        <f t="shared" ref="MI109" si="4154">MI108-$E$108</f>
        <v>#DIV/0!</v>
      </c>
      <c r="MJ109" s="77"/>
      <c r="MK109" s="11"/>
      <c r="ML109" s="9"/>
      <c r="MM109" s="10"/>
      <c r="MN109" s="77" t="e">
        <f t="shared" ref="MN109" si="4155">MN108-$E$108</f>
        <v>#DIV/0!</v>
      </c>
      <c r="MO109" s="77"/>
      <c r="MP109" s="11"/>
      <c r="MQ109" s="9"/>
      <c r="MR109" s="10"/>
      <c r="MS109" s="77" t="e">
        <f t="shared" ref="MS109" si="4156">MS108-$E$108</f>
        <v>#DIV/0!</v>
      </c>
      <c r="MT109" s="77"/>
      <c r="MU109" s="11"/>
      <c r="MV109" s="9"/>
      <c r="MW109" s="10"/>
      <c r="MX109" s="77" t="e">
        <f t="shared" ref="MX109" si="4157">MX108-$E$108</f>
        <v>#DIV/0!</v>
      </c>
      <c r="MY109" s="77"/>
      <c r="MZ109" s="11"/>
      <c r="NA109" s="9"/>
      <c r="NB109" s="10"/>
      <c r="NC109" s="77" t="e">
        <f t="shared" ref="NC109" si="4158">NC108-$E$108</f>
        <v>#DIV/0!</v>
      </c>
      <c r="ND109" s="77"/>
      <c r="NE109" s="11"/>
      <c r="NF109" s="9"/>
      <c r="NG109" s="10"/>
      <c r="NH109" s="77" t="e">
        <f t="shared" ref="NH109" si="4159">NH108-$E$108</f>
        <v>#DIV/0!</v>
      </c>
      <c r="NI109" s="77"/>
      <c r="NJ109" s="11"/>
      <c r="NK109" s="9"/>
      <c r="NL109" s="10"/>
      <c r="NM109" s="77" t="e">
        <f t="shared" ref="NM109" si="4160">NM108-$E$108</f>
        <v>#DIV/0!</v>
      </c>
      <c r="NN109" s="77"/>
      <c r="NO109" s="11"/>
      <c r="NP109" s="9"/>
      <c r="NQ109" s="10"/>
      <c r="NR109" s="77" t="e">
        <f t="shared" ref="NR109" si="4161">NR108-$E$108</f>
        <v>#DIV/0!</v>
      </c>
      <c r="NS109" s="77"/>
      <c r="NT109" s="11"/>
      <c r="NU109" s="9"/>
      <c r="NV109" s="10"/>
      <c r="NW109" s="77" t="e">
        <f t="shared" ref="NW109" si="4162">NW108-$E$108</f>
        <v>#DIV/0!</v>
      </c>
      <c r="NX109" s="77"/>
      <c r="NY109" s="11"/>
      <c r="NZ109" s="9"/>
      <c r="OA109" s="10"/>
      <c r="OB109" s="77" t="e">
        <f t="shared" ref="OB109" si="4163">OB108-$E$108</f>
        <v>#DIV/0!</v>
      </c>
      <c r="OC109" s="77"/>
      <c r="OD109" s="11"/>
      <c r="OE109" s="9"/>
      <c r="OF109" s="10"/>
      <c r="OG109" s="77" t="e">
        <f t="shared" ref="OG109" si="4164">OG108-$E$108</f>
        <v>#DIV/0!</v>
      </c>
      <c r="OH109" s="77"/>
      <c r="OI109" s="11"/>
      <c r="OJ109" s="9"/>
      <c r="OK109" s="10"/>
      <c r="OL109" s="77" t="e">
        <f t="shared" ref="OL109" si="4165">OL108-$E$108</f>
        <v>#DIV/0!</v>
      </c>
      <c r="OM109" s="77"/>
      <c r="ON109" s="11"/>
      <c r="OO109" s="9"/>
      <c r="OP109" s="10"/>
      <c r="OQ109" s="77" t="e">
        <f t="shared" ref="OQ109" si="4166">OQ108-$E$108</f>
        <v>#DIV/0!</v>
      </c>
      <c r="OR109" s="77"/>
      <c r="OS109" s="11"/>
      <c r="OT109" s="9"/>
      <c r="OU109" s="10"/>
      <c r="OV109" s="77" t="e">
        <f t="shared" ref="OV109" si="4167">OV108-$E$108</f>
        <v>#DIV/0!</v>
      </c>
      <c r="OW109" s="77"/>
      <c r="OX109" s="11"/>
      <c r="OY109" s="9"/>
      <c r="OZ109" s="10"/>
      <c r="PA109" s="77" t="e">
        <f t="shared" ref="PA109" si="4168">PA108-$E$108</f>
        <v>#DIV/0!</v>
      </c>
      <c r="PB109" s="77"/>
      <c r="PC109" s="11"/>
      <c r="PD109" s="9"/>
      <c r="PE109" s="10"/>
      <c r="PF109" s="77" t="e">
        <f t="shared" ref="PF109" si="4169">PF108-$E$108</f>
        <v>#DIV/0!</v>
      </c>
      <c r="PG109" s="77"/>
      <c r="PH109" s="11"/>
      <c r="PI109" s="9"/>
      <c r="PJ109" s="10"/>
      <c r="PK109" s="77" t="e">
        <f t="shared" ref="PK109" si="4170">PK108-$E$108</f>
        <v>#DIV/0!</v>
      </c>
      <c r="PL109" s="77"/>
      <c r="PM109" s="11"/>
      <c r="PN109" s="9"/>
      <c r="PO109" s="10"/>
      <c r="PP109" s="77" t="e">
        <f t="shared" ref="PP109" si="4171">PP108-$E$108</f>
        <v>#DIV/0!</v>
      </c>
      <c r="PQ109" s="77"/>
      <c r="PR109" s="11"/>
      <c r="PS109" s="9"/>
      <c r="PT109" s="10"/>
      <c r="PU109" s="77" t="e">
        <f t="shared" ref="PU109" si="4172">PU108-$E$108</f>
        <v>#DIV/0!</v>
      </c>
      <c r="PV109" s="77"/>
      <c r="PW109" s="11"/>
      <c r="PX109" s="9"/>
      <c r="PY109" s="10"/>
      <c r="PZ109" s="77" t="e">
        <f t="shared" ref="PZ109" si="4173">PZ108-$E$108</f>
        <v>#DIV/0!</v>
      </c>
      <c r="QA109" s="77"/>
      <c r="QB109" s="11"/>
      <c r="QC109" s="9"/>
      <c r="QD109" s="10"/>
      <c r="QE109" s="77" t="e">
        <f t="shared" ref="QE109" si="4174">QE108-$E$108</f>
        <v>#DIV/0!</v>
      </c>
      <c r="QF109" s="77"/>
      <c r="QG109" s="11"/>
      <c r="QH109" s="9"/>
      <c r="QI109" s="10"/>
      <c r="QJ109" s="77" t="e">
        <f t="shared" ref="QJ109" si="4175">QJ108-$E$108</f>
        <v>#DIV/0!</v>
      </c>
      <c r="QK109" s="77"/>
      <c r="QL109" s="11"/>
      <c r="QM109" s="9"/>
      <c r="QN109" s="10"/>
      <c r="QO109" s="77" t="e">
        <f t="shared" ref="QO109" si="4176">QO108-$E$108</f>
        <v>#DIV/0!</v>
      </c>
      <c r="QP109" s="77"/>
      <c r="QQ109" s="11"/>
      <c r="QR109" s="9"/>
      <c r="QS109" s="10"/>
      <c r="QT109" s="77" t="e">
        <f t="shared" ref="QT109" si="4177">QT108-$E$108</f>
        <v>#DIV/0!</v>
      </c>
      <c r="QU109" s="77"/>
      <c r="QV109" s="11"/>
      <c r="QW109" s="9"/>
      <c r="QX109" s="10"/>
      <c r="QY109" s="77" t="e">
        <f t="shared" ref="QY109" si="4178">QY108-$E$108</f>
        <v>#DIV/0!</v>
      </c>
      <c r="QZ109" s="77"/>
      <c r="RA109" s="11"/>
      <c r="RB109" s="9"/>
      <c r="RC109" s="10"/>
      <c r="RD109" s="77" t="e">
        <f t="shared" ref="RD109" si="4179">RD108-$E$108</f>
        <v>#DIV/0!</v>
      </c>
      <c r="RE109" s="77"/>
      <c r="RF109" s="11"/>
      <c r="RG109" s="9"/>
      <c r="RH109" s="10"/>
      <c r="RI109" s="77" t="e">
        <f t="shared" ref="RI109" si="4180">RI108-$E$108</f>
        <v>#DIV/0!</v>
      </c>
      <c r="RJ109" s="77"/>
      <c r="RK109" s="11"/>
      <c r="RL109" s="9"/>
      <c r="RM109" s="10"/>
      <c r="RN109" s="77" t="e">
        <f t="shared" ref="RN109" si="4181">RN108-$E$108</f>
        <v>#DIV/0!</v>
      </c>
      <c r="RO109" s="77"/>
      <c r="RP109" s="11"/>
      <c r="RQ109" s="9"/>
      <c r="RR109" s="10"/>
      <c r="RS109" s="77" t="e">
        <f t="shared" ref="RS109" si="4182">RS108-$E$108</f>
        <v>#DIV/0!</v>
      </c>
      <c r="RT109" s="77"/>
      <c r="RU109" s="11"/>
      <c r="RV109" s="9"/>
      <c r="RW109" s="10"/>
      <c r="RX109" s="77" t="e">
        <f t="shared" ref="RX109" si="4183">RX108-$E$108</f>
        <v>#DIV/0!</v>
      </c>
      <c r="RY109" s="77"/>
      <c r="RZ109" s="11"/>
      <c r="SA109" s="9"/>
      <c r="SB109" s="10"/>
      <c r="SC109" s="77" t="e">
        <f t="shared" ref="SC109" si="4184">SC108-$E$108</f>
        <v>#DIV/0!</v>
      </c>
      <c r="SD109" s="77"/>
      <c r="SE109" s="11"/>
      <c r="SF109" s="9"/>
      <c r="SG109" s="10"/>
      <c r="SH109" s="77" t="e">
        <f t="shared" ref="SH109" si="4185">SH108-$E$108</f>
        <v>#DIV/0!</v>
      </c>
      <c r="SI109" s="77"/>
      <c r="SJ109" s="11"/>
      <c r="SK109" s="9"/>
      <c r="SL109" s="10"/>
      <c r="SM109" s="77" t="e">
        <f t="shared" ref="SM109" si="4186">SM108-$E$108</f>
        <v>#DIV/0!</v>
      </c>
      <c r="SN109" s="77"/>
      <c r="SO109" s="11"/>
      <c r="SP109" s="9"/>
      <c r="SQ109" s="10"/>
      <c r="SR109" s="77" t="e">
        <f t="shared" ref="SR109" si="4187">SR108-$E$108</f>
        <v>#DIV/0!</v>
      </c>
      <c r="SS109" s="77"/>
      <c r="ST109" s="11"/>
      <c r="SU109" s="53"/>
      <c r="SV109" s="151"/>
      <c r="SW109" s="152"/>
      <c r="SX109" s="153">
        <f>SX108-$E$108</f>
        <v>-3.6435199906078353E-2</v>
      </c>
      <c r="SY109" s="153"/>
      <c r="SZ109" s="154"/>
      <c r="TA109" s="53"/>
      <c r="TB109" s="151"/>
      <c r="TC109" s="152"/>
      <c r="TD109" s="153">
        <f>TD108-$E$108</f>
        <v>5.8522692238201224E-2</v>
      </c>
      <c r="TE109" s="153"/>
      <c r="TF109" s="154"/>
      <c r="TG109" s="53"/>
      <c r="TH109" s="151"/>
      <c r="TI109" s="152"/>
      <c r="TJ109" s="153" t="e">
        <f>TJ108-$E$108</f>
        <v>#DIV/0!</v>
      </c>
      <c r="TK109" s="153"/>
      <c r="TL109" s="154"/>
      <c r="TM109" s="53"/>
      <c r="TN109" s="151"/>
      <c r="TO109" s="152"/>
      <c r="TP109" s="153">
        <f>TP108-$E$108</f>
        <v>-2.0154969352813856E-2</v>
      </c>
      <c r="TQ109" s="153"/>
      <c r="TR109" s="154"/>
      <c r="TS109" s="53"/>
      <c r="TT109" s="151"/>
      <c r="TU109" s="152"/>
      <c r="TV109" s="153" t="e">
        <f>TV108-$E$108</f>
        <v>#DIV/0!</v>
      </c>
      <c r="TW109" s="153"/>
      <c r="TX109" s="154"/>
      <c r="TY109" s="53"/>
      <c r="TZ109" s="151"/>
      <c r="UA109" s="152"/>
      <c r="UB109" s="153">
        <f>UB108-$E$108</f>
        <v>-1.4593618227430882E-2</v>
      </c>
      <c r="UC109" s="153"/>
      <c r="UD109" s="154"/>
      <c r="UE109" s="53"/>
      <c r="UF109" s="151"/>
      <c r="UG109" s="152"/>
      <c r="UH109" s="153">
        <f>UH108-$E$108</f>
        <v>5.2233481678997107E-3</v>
      </c>
      <c r="UI109" s="153"/>
      <c r="UJ109" s="154"/>
      <c r="UK109" s="53"/>
      <c r="UL109" s="151"/>
      <c r="UM109" s="152"/>
      <c r="UN109" s="153" t="e">
        <f>UN108-$E$108</f>
        <v>#DIV/0!</v>
      </c>
      <c r="UO109" s="153"/>
      <c r="UP109" s="154"/>
      <c r="UQ109" s="53"/>
      <c r="UR109" s="151"/>
      <c r="US109" s="152"/>
      <c r="UT109" s="153" t="e">
        <f>UT108-$E$108</f>
        <v>#DIV/0!</v>
      </c>
      <c r="UU109" s="153"/>
      <c r="UV109" s="154"/>
      <c r="UW109" s="53"/>
      <c r="UX109" s="151"/>
      <c r="UY109" s="152"/>
      <c r="UZ109" s="153">
        <f>UZ108-$E$108</f>
        <v>-1.6980405810715915E-3</v>
      </c>
      <c r="VA109" s="153"/>
      <c r="VB109" s="154"/>
      <c r="VC109" s="53"/>
      <c r="VD109" s="151"/>
      <c r="VE109" s="152"/>
      <c r="VF109" s="153" t="e">
        <f>VF108-$E$108</f>
        <v>#DIV/0!</v>
      </c>
      <c r="VG109" s="153"/>
      <c r="VH109" s="154"/>
      <c r="VI109" s="53"/>
      <c r="VJ109" s="151"/>
      <c r="VK109" s="152"/>
      <c r="VL109" s="153" t="e">
        <f>VL108-$E$108</f>
        <v>#DIV/0!</v>
      </c>
      <c r="VM109" s="153"/>
      <c r="VN109" s="154"/>
      <c r="VO109" s="53"/>
    </row>
    <row r="110" spans="3:587" x14ac:dyDescent="0.2">
      <c r="C110" s="1"/>
      <c r="G110" s="53"/>
      <c r="H110" s="155"/>
      <c r="I110" s="155"/>
      <c r="J110" s="155"/>
      <c r="K110" s="155"/>
      <c r="L110" s="155"/>
      <c r="M110" s="53"/>
      <c r="N110" s="155"/>
      <c r="O110" s="155"/>
      <c r="P110" s="155"/>
      <c r="Q110" s="155"/>
      <c r="R110" s="155"/>
      <c r="S110" s="53"/>
      <c r="SU110" s="53"/>
      <c r="SV110" s="155"/>
      <c r="SW110" s="155"/>
      <c r="SX110" s="155"/>
      <c r="SY110" s="155"/>
      <c r="SZ110" s="155"/>
      <c r="TA110" s="53"/>
      <c r="TB110" s="155"/>
      <c r="TC110" s="155"/>
      <c r="TD110" s="155"/>
      <c r="TE110" s="155"/>
      <c r="TF110" s="155"/>
      <c r="TG110" s="53"/>
      <c r="TH110" s="155"/>
      <c r="TI110" s="155"/>
      <c r="TJ110" s="155"/>
      <c r="TK110" s="155"/>
      <c r="TL110" s="155"/>
      <c r="TM110" s="53"/>
      <c r="TN110" s="155"/>
      <c r="TO110" s="155"/>
      <c r="TP110" s="155"/>
      <c r="TQ110" s="155"/>
      <c r="TR110" s="155"/>
      <c r="TS110" s="53"/>
      <c r="TT110" s="155"/>
      <c r="TU110" s="155"/>
      <c r="TV110" s="155"/>
      <c r="TW110" s="155"/>
      <c r="TX110" s="155"/>
      <c r="TY110" s="53"/>
      <c r="TZ110" s="155"/>
      <c r="UA110" s="155"/>
      <c r="UB110" s="155"/>
      <c r="UC110" s="155"/>
      <c r="UD110" s="155"/>
      <c r="UE110" s="53"/>
      <c r="UF110" s="155"/>
      <c r="UG110" s="155"/>
      <c r="UH110" s="155"/>
      <c r="UI110" s="155"/>
      <c r="UJ110" s="155"/>
      <c r="UK110" s="53"/>
      <c r="UL110" s="155"/>
      <c r="UM110" s="155"/>
      <c r="UN110" s="155"/>
      <c r="UO110" s="155"/>
      <c r="UP110" s="155"/>
      <c r="UQ110" s="53"/>
      <c r="UR110" s="155"/>
      <c r="US110" s="155"/>
      <c r="UT110" s="155"/>
      <c r="UU110" s="155"/>
      <c r="UV110" s="155"/>
      <c r="UW110" s="53"/>
      <c r="UX110" s="155"/>
      <c r="UY110" s="155"/>
      <c r="UZ110" s="155"/>
      <c r="VA110" s="155"/>
      <c r="VB110" s="155"/>
      <c r="VC110" s="53"/>
      <c r="VD110" s="155"/>
      <c r="VE110" s="155"/>
      <c r="VF110" s="155"/>
      <c r="VG110" s="155"/>
      <c r="VH110" s="155"/>
      <c r="VI110" s="53"/>
      <c r="VJ110" s="155"/>
      <c r="VK110" s="155"/>
      <c r="VL110" s="155"/>
      <c r="VM110" s="155"/>
      <c r="VN110" s="155"/>
      <c r="VO110" s="53"/>
    </row>
    <row r="111" spans="3:587" ht="13.5" thickBot="1" x14ac:dyDescent="0.25">
      <c r="C111" s="1"/>
      <c r="G111" s="53"/>
      <c r="H111" s="155"/>
      <c r="I111" s="155"/>
      <c r="J111" s="155"/>
      <c r="K111" s="155"/>
      <c r="L111" s="155"/>
      <c r="M111" s="53"/>
      <c r="N111" s="155"/>
      <c r="O111" s="155"/>
      <c r="P111" s="155"/>
      <c r="Q111" s="155"/>
      <c r="R111" s="155"/>
      <c r="S111" s="53"/>
      <c r="SU111" s="53"/>
      <c r="SV111" s="155"/>
      <c r="SW111" s="155"/>
      <c r="SX111" s="155"/>
      <c r="SY111" s="155"/>
      <c r="SZ111" s="155"/>
      <c r="TA111" s="53"/>
      <c r="TB111" s="155"/>
      <c r="TC111" s="155"/>
      <c r="TD111" s="155"/>
      <c r="TE111" s="155"/>
      <c r="TF111" s="155"/>
      <c r="TG111" s="53"/>
      <c r="TH111" s="155"/>
      <c r="TI111" s="155"/>
      <c r="TJ111" s="155"/>
      <c r="TK111" s="155"/>
      <c r="TL111" s="155"/>
      <c r="TM111" s="53"/>
      <c r="TN111" s="155"/>
      <c r="TO111" s="155"/>
      <c r="TP111" s="155"/>
      <c r="TQ111" s="155"/>
      <c r="TR111" s="155"/>
      <c r="TS111" s="53"/>
      <c r="TT111" s="155"/>
      <c r="TU111" s="155"/>
      <c r="TV111" s="155"/>
      <c r="TW111" s="155"/>
      <c r="TX111" s="155"/>
      <c r="TY111" s="53"/>
      <c r="TZ111" s="155"/>
      <c r="UA111" s="155"/>
      <c r="UB111" s="155"/>
      <c r="UC111" s="155"/>
      <c r="UD111" s="155"/>
      <c r="UE111" s="53"/>
      <c r="UF111" s="155"/>
      <c r="UG111" s="155"/>
      <c r="UH111" s="155"/>
      <c r="UI111" s="155"/>
      <c r="UJ111" s="155"/>
      <c r="UK111" s="53"/>
      <c r="UL111" s="155"/>
      <c r="UM111" s="155"/>
      <c r="UN111" s="155"/>
      <c r="UO111" s="155"/>
      <c r="UP111" s="155"/>
      <c r="UQ111" s="53"/>
      <c r="UR111" s="155"/>
      <c r="US111" s="155"/>
      <c r="UT111" s="155"/>
      <c r="UU111" s="155"/>
      <c r="UV111" s="155"/>
      <c r="UW111" s="53"/>
      <c r="UX111" s="155"/>
      <c r="UY111" s="155"/>
      <c r="UZ111" s="155"/>
      <c r="VA111" s="155"/>
      <c r="VB111" s="155"/>
      <c r="VC111" s="53"/>
      <c r="VD111" s="155"/>
      <c r="VE111" s="155"/>
      <c r="VF111" s="155"/>
      <c r="VG111" s="155"/>
      <c r="VH111" s="155"/>
      <c r="VI111" s="53"/>
      <c r="VJ111" s="155"/>
      <c r="VK111" s="155"/>
      <c r="VL111" s="155"/>
      <c r="VM111" s="155"/>
      <c r="VN111" s="155"/>
      <c r="VO111" s="53"/>
    </row>
    <row r="112" spans="3:587" ht="15.75" thickBot="1" x14ac:dyDescent="0.3">
      <c r="C112" s="176" t="s">
        <v>16</v>
      </c>
      <c r="D112" s="14"/>
      <c r="E112" s="15"/>
      <c r="F112" s="16"/>
      <c r="G112" s="53"/>
      <c r="H112" s="156"/>
      <c r="I112" s="157"/>
      <c r="J112" s="157"/>
      <c r="K112" s="157"/>
      <c r="L112" s="158"/>
      <c r="M112" s="53"/>
      <c r="N112" s="156"/>
      <c r="O112" s="157"/>
      <c r="P112" s="157"/>
      <c r="Q112" s="157"/>
      <c r="R112" s="158"/>
      <c r="S112" s="53"/>
      <c r="T112" s="14"/>
      <c r="U112" s="15"/>
      <c r="V112" s="15"/>
      <c r="W112" s="15"/>
      <c r="X112" s="16"/>
      <c r="Y112" s="14"/>
      <c r="Z112" s="15"/>
      <c r="AA112" s="15"/>
      <c r="AB112" s="15"/>
      <c r="AC112" s="16"/>
      <c r="AD112" s="14"/>
      <c r="AE112" s="15"/>
      <c r="AF112" s="15"/>
      <c r="AG112" s="15"/>
      <c r="AH112" s="16"/>
      <c r="AI112" s="14"/>
      <c r="AJ112" s="15"/>
      <c r="AK112" s="15"/>
      <c r="AL112" s="15"/>
      <c r="AM112" s="16"/>
      <c r="AN112" s="14"/>
      <c r="AO112" s="15"/>
      <c r="AP112" s="15"/>
      <c r="AQ112" s="15"/>
      <c r="AR112" s="16"/>
      <c r="AS112" s="14"/>
      <c r="AT112" s="15"/>
      <c r="AU112" s="15"/>
      <c r="AV112" s="15"/>
      <c r="AW112" s="16"/>
      <c r="AX112" s="14"/>
      <c r="AY112" s="15"/>
      <c r="AZ112" s="15"/>
      <c r="BA112" s="15"/>
      <c r="BB112" s="16"/>
      <c r="BC112" s="14"/>
      <c r="BD112" s="15"/>
      <c r="BE112" s="15"/>
      <c r="BF112" s="15"/>
      <c r="BG112" s="16"/>
      <c r="BH112" s="14"/>
      <c r="BI112" s="15"/>
      <c r="BJ112" s="15"/>
      <c r="BK112" s="15"/>
      <c r="BL112" s="16"/>
      <c r="BM112" s="14"/>
      <c r="BN112" s="15"/>
      <c r="BO112" s="15"/>
      <c r="BP112" s="15"/>
      <c r="BQ112" s="16"/>
      <c r="BR112" s="14"/>
      <c r="BS112" s="15"/>
      <c r="BT112" s="15"/>
      <c r="BU112" s="15"/>
      <c r="BV112" s="16"/>
      <c r="BW112" s="14"/>
      <c r="BX112" s="15"/>
      <c r="BY112" s="15"/>
      <c r="BZ112" s="15"/>
      <c r="CA112" s="16"/>
      <c r="CB112" s="14"/>
      <c r="CC112" s="15"/>
      <c r="CD112" s="15"/>
      <c r="CE112" s="15"/>
      <c r="CF112" s="16"/>
      <c r="CG112" s="14"/>
      <c r="CH112" s="15"/>
      <c r="CI112" s="15"/>
      <c r="CJ112" s="15"/>
      <c r="CK112" s="16"/>
      <c r="CL112" s="14"/>
      <c r="CM112" s="15"/>
      <c r="CN112" s="15"/>
      <c r="CO112" s="15"/>
      <c r="CP112" s="16"/>
      <c r="CQ112" s="14"/>
      <c r="CR112" s="15"/>
      <c r="CS112" s="15"/>
      <c r="CT112" s="15"/>
      <c r="CU112" s="16"/>
      <c r="CV112" s="14"/>
      <c r="CW112" s="15"/>
      <c r="CX112" s="15"/>
      <c r="CY112" s="15"/>
      <c r="CZ112" s="16"/>
      <c r="DA112" s="14"/>
      <c r="DB112" s="15"/>
      <c r="DC112" s="15"/>
      <c r="DD112" s="15"/>
      <c r="DE112" s="16"/>
      <c r="DF112" s="14"/>
      <c r="DG112" s="15"/>
      <c r="DH112" s="15"/>
      <c r="DI112" s="15"/>
      <c r="DJ112" s="16"/>
      <c r="DK112" s="14"/>
      <c r="DL112" s="15"/>
      <c r="DM112" s="15"/>
      <c r="DN112" s="15"/>
      <c r="DO112" s="16"/>
      <c r="DP112" s="14"/>
      <c r="DQ112" s="15"/>
      <c r="DR112" s="15"/>
      <c r="DS112" s="15"/>
      <c r="DT112" s="16"/>
      <c r="DU112" s="14"/>
      <c r="DV112" s="15"/>
      <c r="DW112" s="15"/>
      <c r="DX112" s="15"/>
      <c r="DY112" s="16"/>
      <c r="DZ112" s="14"/>
      <c r="EA112" s="15"/>
      <c r="EB112" s="15"/>
      <c r="EC112" s="15"/>
      <c r="ED112" s="16"/>
      <c r="EE112" s="14"/>
      <c r="EF112" s="15"/>
      <c r="EG112" s="15"/>
      <c r="EH112" s="15"/>
      <c r="EI112" s="16"/>
      <c r="EJ112" s="14"/>
      <c r="EK112" s="15"/>
      <c r="EL112" s="15"/>
      <c r="EM112" s="15"/>
      <c r="EN112" s="16"/>
      <c r="EO112" s="14"/>
      <c r="EP112" s="15"/>
      <c r="EQ112" s="15"/>
      <c r="ER112" s="15"/>
      <c r="ES112" s="16"/>
      <c r="ET112" s="14"/>
      <c r="EU112" s="15"/>
      <c r="EV112" s="15"/>
      <c r="EW112" s="15"/>
      <c r="EX112" s="16"/>
      <c r="EY112" s="14"/>
      <c r="EZ112" s="15"/>
      <c r="FA112" s="15"/>
      <c r="FB112" s="15"/>
      <c r="FC112" s="16"/>
      <c r="FD112" s="14"/>
      <c r="FE112" s="15"/>
      <c r="FF112" s="15"/>
      <c r="FG112" s="15"/>
      <c r="FH112" s="16"/>
      <c r="FI112" s="14"/>
      <c r="FJ112" s="15"/>
      <c r="FK112" s="15"/>
      <c r="FL112" s="15"/>
      <c r="FM112" s="16"/>
      <c r="FN112" s="14"/>
      <c r="FO112" s="15"/>
      <c r="FP112" s="15"/>
      <c r="FQ112" s="15"/>
      <c r="FR112" s="16"/>
      <c r="FS112" s="14"/>
      <c r="FT112" s="15"/>
      <c r="FU112" s="15"/>
      <c r="FV112" s="15"/>
      <c r="FW112" s="16"/>
      <c r="FX112" s="14"/>
      <c r="FY112" s="15"/>
      <c r="FZ112" s="15"/>
      <c r="GA112" s="15"/>
      <c r="GB112" s="16"/>
      <c r="GC112" s="14"/>
      <c r="GD112" s="15"/>
      <c r="GE112" s="15"/>
      <c r="GF112" s="15"/>
      <c r="GG112" s="16"/>
      <c r="GH112" s="14"/>
      <c r="GI112" s="15"/>
      <c r="GJ112" s="15"/>
      <c r="GK112" s="15"/>
      <c r="GL112" s="16"/>
      <c r="GM112" s="14"/>
      <c r="GN112" s="15"/>
      <c r="GO112" s="15"/>
      <c r="GP112" s="15"/>
      <c r="GQ112" s="16"/>
      <c r="GR112" s="14"/>
      <c r="GS112" s="15"/>
      <c r="GT112" s="15"/>
      <c r="GU112" s="15"/>
      <c r="GV112" s="16"/>
      <c r="GW112" s="14"/>
      <c r="GX112" s="15"/>
      <c r="GY112" s="15"/>
      <c r="GZ112" s="15"/>
      <c r="HA112" s="16"/>
      <c r="HB112" s="14"/>
      <c r="HC112" s="15"/>
      <c r="HD112" s="15"/>
      <c r="HE112" s="15"/>
      <c r="HF112" s="16"/>
      <c r="HG112" s="14"/>
      <c r="HH112" s="15"/>
      <c r="HI112" s="15"/>
      <c r="HJ112" s="15"/>
      <c r="HK112" s="16"/>
      <c r="HL112" s="14"/>
      <c r="HM112" s="15"/>
      <c r="HN112" s="15"/>
      <c r="HO112" s="15"/>
      <c r="HP112" s="16"/>
      <c r="HQ112" s="14"/>
      <c r="HR112" s="15"/>
      <c r="HS112" s="15"/>
      <c r="HT112" s="15"/>
      <c r="HU112" s="16"/>
      <c r="HV112" s="14"/>
      <c r="HW112" s="15"/>
      <c r="HX112" s="15"/>
      <c r="HY112" s="15"/>
      <c r="HZ112" s="16"/>
      <c r="IA112" s="14"/>
      <c r="IB112" s="15"/>
      <c r="IC112" s="15"/>
      <c r="ID112" s="15"/>
      <c r="IE112" s="16"/>
      <c r="IF112" s="14"/>
      <c r="IG112" s="15"/>
      <c r="IH112" s="15"/>
      <c r="II112" s="15"/>
      <c r="IJ112" s="16"/>
      <c r="IK112" s="14"/>
      <c r="IL112" s="15"/>
      <c r="IM112" s="15"/>
      <c r="IN112" s="15"/>
      <c r="IO112" s="16"/>
      <c r="IP112" s="14"/>
      <c r="IQ112" s="15"/>
      <c r="IR112" s="15"/>
      <c r="IS112" s="15"/>
      <c r="IT112" s="16"/>
      <c r="IU112" s="14"/>
      <c r="IV112" s="15"/>
      <c r="IW112" s="15"/>
      <c r="IX112" s="15"/>
      <c r="IY112" s="16"/>
      <c r="IZ112" s="14"/>
      <c r="JA112" s="15"/>
      <c r="JB112" s="15"/>
      <c r="JC112" s="15"/>
      <c r="JD112" s="16"/>
      <c r="JE112" s="14"/>
      <c r="JF112" s="15"/>
      <c r="JG112" s="15"/>
      <c r="JH112" s="15"/>
      <c r="JI112" s="16"/>
      <c r="JJ112" s="14"/>
      <c r="JK112" s="15"/>
      <c r="JL112" s="15"/>
      <c r="JM112" s="15"/>
      <c r="JN112" s="16"/>
      <c r="JO112" s="14"/>
      <c r="JP112" s="15"/>
      <c r="JQ112" s="15"/>
      <c r="JR112" s="15"/>
      <c r="JS112" s="16"/>
      <c r="JT112" s="14"/>
      <c r="JU112" s="15"/>
      <c r="JV112" s="15"/>
      <c r="JW112" s="15"/>
      <c r="JX112" s="16"/>
      <c r="JY112" s="14"/>
      <c r="JZ112" s="15"/>
      <c r="KA112" s="15"/>
      <c r="KB112" s="15"/>
      <c r="KC112" s="16"/>
      <c r="KD112" s="14"/>
      <c r="KE112" s="15"/>
      <c r="KF112" s="15"/>
      <c r="KG112" s="15"/>
      <c r="KH112" s="16"/>
      <c r="KI112" s="14"/>
      <c r="KJ112" s="15"/>
      <c r="KK112" s="15"/>
      <c r="KL112" s="15"/>
      <c r="KM112" s="16"/>
      <c r="KN112" s="14"/>
      <c r="KO112" s="15"/>
      <c r="KP112" s="15"/>
      <c r="KQ112" s="15"/>
      <c r="KR112" s="16"/>
      <c r="KS112" s="14"/>
      <c r="KT112" s="15"/>
      <c r="KU112" s="15"/>
      <c r="KV112" s="15"/>
      <c r="KW112" s="16"/>
      <c r="KX112" s="14"/>
      <c r="KY112" s="15"/>
      <c r="KZ112" s="15"/>
      <c r="LA112" s="15"/>
      <c r="LB112" s="16"/>
      <c r="LC112" s="14"/>
      <c r="LD112" s="15"/>
      <c r="LE112" s="15"/>
      <c r="LF112" s="15"/>
      <c r="LG112" s="16"/>
      <c r="LH112" s="14"/>
      <c r="LI112" s="15"/>
      <c r="LJ112" s="15"/>
      <c r="LK112" s="15"/>
      <c r="LL112" s="16"/>
      <c r="LM112" s="14"/>
      <c r="LN112" s="15"/>
      <c r="LO112" s="15"/>
      <c r="LP112" s="15"/>
      <c r="LQ112" s="16"/>
      <c r="LR112" s="14"/>
      <c r="LS112" s="15"/>
      <c r="LT112" s="15"/>
      <c r="LU112" s="15"/>
      <c r="LV112" s="16"/>
      <c r="LW112" s="14"/>
      <c r="LX112" s="15"/>
      <c r="LY112" s="15"/>
      <c r="LZ112" s="15"/>
      <c r="MA112" s="16"/>
      <c r="MB112" s="14"/>
      <c r="MC112" s="15"/>
      <c r="MD112" s="15"/>
      <c r="ME112" s="15"/>
      <c r="MF112" s="16"/>
      <c r="MG112" s="14"/>
      <c r="MH112" s="15"/>
      <c r="MI112" s="15"/>
      <c r="MJ112" s="15"/>
      <c r="MK112" s="16"/>
      <c r="ML112" s="14"/>
      <c r="MM112" s="15"/>
      <c r="MN112" s="15"/>
      <c r="MO112" s="15"/>
      <c r="MP112" s="16"/>
      <c r="MQ112" s="14"/>
      <c r="MR112" s="15"/>
      <c r="MS112" s="15"/>
      <c r="MT112" s="15"/>
      <c r="MU112" s="16"/>
      <c r="MV112" s="14"/>
      <c r="MW112" s="15"/>
      <c r="MX112" s="15"/>
      <c r="MY112" s="15"/>
      <c r="MZ112" s="16"/>
      <c r="NA112" s="14"/>
      <c r="NB112" s="15"/>
      <c r="NC112" s="15"/>
      <c r="ND112" s="15"/>
      <c r="NE112" s="16"/>
      <c r="NF112" s="14"/>
      <c r="NG112" s="15"/>
      <c r="NH112" s="15"/>
      <c r="NI112" s="15"/>
      <c r="NJ112" s="16"/>
      <c r="NK112" s="14"/>
      <c r="NL112" s="15"/>
      <c r="NM112" s="15"/>
      <c r="NN112" s="15"/>
      <c r="NO112" s="16"/>
      <c r="NP112" s="14"/>
      <c r="NQ112" s="15"/>
      <c r="NR112" s="15"/>
      <c r="NS112" s="15"/>
      <c r="NT112" s="16"/>
      <c r="NU112" s="14"/>
      <c r="NV112" s="15"/>
      <c r="NW112" s="15"/>
      <c r="NX112" s="15"/>
      <c r="NY112" s="16"/>
      <c r="NZ112" s="14"/>
      <c r="OA112" s="15"/>
      <c r="OB112" s="15"/>
      <c r="OC112" s="15"/>
      <c r="OD112" s="16"/>
      <c r="OE112" s="14"/>
      <c r="OF112" s="15"/>
      <c r="OG112" s="15"/>
      <c r="OH112" s="15"/>
      <c r="OI112" s="16"/>
      <c r="OJ112" s="14"/>
      <c r="OK112" s="15"/>
      <c r="OL112" s="15"/>
      <c r="OM112" s="15"/>
      <c r="ON112" s="16"/>
      <c r="OO112" s="14"/>
      <c r="OP112" s="15"/>
      <c r="OQ112" s="15"/>
      <c r="OR112" s="15"/>
      <c r="OS112" s="16"/>
      <c r="OT112" s="14"/>
      <c r="OU112" s="15"/>
      <c r="OV112" s="15"/>
      <c r="OW112" s="15"/>
      <c r="OX112" s="16"/>
      <c r="OY112" s="14"/>
      <c r="OZ112" s="15"/>
      <c r="PA112" s="15"/>
      <c r="PB112" s="15"/>
      <c r="PC112" s="16"/>
      <c r="PD112" s="14"/>
      <c r="PE112" s="15"/>
      <c r="PF112" s="15"/>
      <c r="PG112" s="15"/>
      <c r="PH112" s="16"/>
      <c r="PI112" s="14"/>
      <c r="PJ112" s="15"/>
      <c r="PK112" s="15"/>
      <c r="PL112" s="15"/>
      <c r="PM112" s="16"/>
      <c r="PN112" s="14"/>
      <c r="PO112" s="15"/>
      <c r="PP112" s="15"/>
      <c r="PQ112" s="15"/>
      <c r="PR112" s="16"/>
      <c r="PS112" s="14"/>
      <c r="PT112" s="15"/>
      <c r="PU112" s="15"/>
      <c r="PV112" s="15"/>
      <c r="PW112" s="16"/>
      <c r="PX112" s="14"/>
      <c r="PY112" s="15"/>
      <c r="PZ112" s="15"/>
      <c r="QA112" s="15"/>
      <c r="QB112" s="16"/>
      <c r="QC112" s="14"/>
      <c r="QD112" s="15"/>
      <c r="QE112" s="15"/>
      <c r="QF112" s="15"/>
      <c r="QG112" s="16"/>
      <c r="QH112" s="14"/>
      <c r="QI112" s="15"/>
      <c r="QJ112" s="15"/>
      <c r="QK112" s="15"/>
      <c r="QL112" s="16"/>
      <c r="QM112" s="14"/>
      <c r="QN112" s="15"/>
      <c r="QO112" s="15"/>
      <c r="QP112" s="15"/>
      <c r="QQ112" s="16"/>
      <c r="QR112" s="14"/>
      <c r="QS112" s="15"/>
      <c r="QT112" s="15"/>
      <c r="QU112" s="15"/>
      <c r="QV112" s="16"/>
      <c r="QW112" s="14"/>
      <c r="QX112" s="15"/>
      <c r="QY112" s="15"/>
      <c r="QZ112" s="15"/>
      <c r="RA112" s="16"/>
      <c r="RB112" s="14"/>
      <c r="RC112" s="15"/>
      <c r="RD112" s="15"/>
      <c r="RE112" s="15"/>
      <c r="RF112" s="16"/>
      <c r="RG112" s="14"/>
      <c r="RH112" s="15"/>
      <c r="RI112" s="15"/>
      <c r="RJ112" s="15"/>
      <c r="RK112" s="16"/>
      <c r="RL112" s="14"/>
      <c r="RM112" s="15"/>
      <c r="RN112" s="15"/>
      <c r="RO112" s="15"/>
      <c r="RP112" s="16"/>
      <c r="RQ112" s="14"/>
      <c r="RR112" s="15"/>
      <c r="RS112" s="15"/>
      <c r="RT112" s="15"/>
      <c r="RU112" s="16"/>
      <c r="RV112" s="14"/>
      <c r="RW112" s="15"/>
      <c r="RX112" s="15"/>
      <c r="RY112" s="15"/>
      <c r="RZ112" s="16"/>
      <c r="SA112" s="14"/>
      <c r="SB112" s="15"/>
      <c r="SC112" s="15"/>
      <c r="SD112" s="15"/>
      <c r="SE112" s="16"/>
      <c r="SF112" s="14"/>
      <c r="SG112" s="15"/>
      <c r="SH112" s="15"/>
      <c r="SI112" s="15"/>
      <c r="SJ112" s="16"/>
      <c r="SK112" s="14"/>
      <c r="SL112" s="15"/>
      <c r="SM112" s="15"/>
      <c r="SN112" s="15"/>
      <c r="SO112" s="16"/>
      <c r="SP112" s="14"/>
      <c r="SQ112" s="15"/>
      <c r="SR112" s="15"/>
      <c r="SS112" s="15"/>
      <c r="ST112" s="16"/>
      <c r="SU112" s="53"/>
      <c r="SV112" s="156"/>
      <c r="SW112" s="157"/>
      <c r="SX112" s="157"/>
      <c r="SY112" s="157"/>
      <c r="SZ112" s="158"/>
      <c r="TA112" s="53"/>
      <c r="TB112" s="156"/>
      <c r="TC112" s="157"/>
      <c r="TD112" s="157"/>
      <c r="TE112" s="157"/>
      <c r="TF112" s="158"/>
      <c r="TG112" s="53"/>
      <c r="TH112" s="156"/>
      <c r="TI112" s="157"/>
      <c r="TJ112" s="157"/>
      <c r="TK112" s="157"/>
      <c r="TL112" s="158"/>
      <c r="TM112" s="53"/>
      <c r="TN112" s="156"/>
      <c r="TO112" s="157"/>
      <c r="TP112" s="157"/>
      <c r="TQ112" s="157"/>
      <c r="TR112" s="158"/>
      <c r="TS112" s="53"/>
      <c r="TT112" s="156"/>
      <c r="TU112" s="157"/>
      <c r="TV112" s="157"/>
      <c r="TW112" s="157"/>
      <c r="TX112" s="158"/>
      <c r="TY112" s="53"/>
      <c r="TZ112" s="156"/>
      <c r="UA112" s="157"/>
      <c r="UB112" s="157"/>
      <c r="UC112" s="157"/>
      <c r="UD112" s="158"/>
      <c r="UE112" s="53"/>
      <c r="UF112" s="156"/>
      <c r="UG112" s="157"/>
      <c r="UH112" s="157"/>
      <c r="UI112" s="157"/>
      <c r="UJ112" s="158"/>
      <c r="UK112" s="53"/>
      <c r="UL112" s="156"/>
      <c r="UM112" s="157"/>
      <c r="UN112" s="157"/>
      <c r="UO112" s="157"/>
      <c r="UP112" s="158"/>
      <c r="UQ112" s="53"/>
      <c r="UR112" s="156"/>
      <c r="US112" s="157"/>
      <c r="UT112" s="157"/>
      <c r="UU112" s="157"/>
      <c r="UV112" s="158"/>
      <c r="UW112" s="53"/>
      <c r="UX112" s="156"/>
      <c r="UY112" s="157"/>
      <c r="UZ112" s="157"/>
      <c r="VA112" s="157"/>
      <c r="VB112" s="158"/>
      <c r="VC112" s="53"/>
      <c r="VD112" s="156"/>
      <c r="VE112" s="157"/>
      <c r="VF112" s="157"/>
      <c r="VG112" s="157"/>
      <c r="VH112" s="158"/>
      <c r="VI112" s="53"/>
      <c r="VJ112" s="156"/>
      <c r="VK112" s="157"/>
      <c r="VL112" s="157"/>
      <c r="VM112" s="157"/>
      <c r="VN112" s="158"/>
      <c r="VO112" s="53"/>
    </row>
    <row r="113" spans="3:587" x14ac:dyDescent="0.2">
      <c r="C113" s="183" t="s">
        <v>228</v>
      </c>
      <c r="D113" s="24"/>
      <c r="E113" s="20"/>
      <c r="F113" s="21"/>
      <c r="G113" s="53"/>
      <c r="H113" s="159"/>
      <c r="I113" s="44"/>
      <c r="J113" s="210">
        <f t="shared" ref="J113:J121" si="4188">SUMIF($M$2:$S$2,J$2,$M113:$S113)/$P$13*$J$13</f>
        <v>26.708428246013668</v>
      </c>
      <c r="K113" s="41"/>
      <c r="L113" s="131"/>
      <c r="M113" s="53"/>
      <c r="N113" s="159"/>
      <c r="O113" s="44"/>
      <c r="P113" s="210">
        <f t="shared" ref="P113:P121" si="4189">SUMIF($S$2:$SU$2,P$2,$S113:$SU113)</f>
        <v>469</v>
      </c>
      <c r="Q113" s="41"/>
      <c r="R113" s="131"/>
      <c r="S113" s="53"/>
      <c r="T113" s="7"/>
      <c r="U113" s="2"/>
      <c r="V113" s="209">
        <v>122</v>
      </c>
      <c r="W113" s="41"/>
      <c r="X113" s="8"/>
      <c r="Y113" s="7"/>
      <c r="Z113" s="2"/>
      <c r="AA113" s="209"/>
      <c r="AB113" s="41"/>
      <c r="AC113" s="8"/>
      <c r="AD113" s="7"/>
      <c r="AE113" s="2"/>
      <c r="AF113" s="209">
        <v>63</v>
      </c>
      <c r="AG113" s="41"/>
      <c r="AH113" s="8"/>
      <c r="AI113" s="7"/>
      <c r="AJ113" s="2"/>
      <c r="AK113" s="209">
        <v>130</v>
      </c>
      <c r="AL113" s="41"/>
      <c r="AM113" s="8"/>
      <c r="AN113" s="7"/>
      <c r="AO113" s="2"/>
      <c r="AP113" s="209">
        <v>42</v>
      </c>
      <c r="AQ113" s="41"/>
      <c r="AR113" s="8"/>
      <c r="AS113" s="7"/>
      <c r="AT113" s="2"/>
      <c r="AU113" s="209">
        <v>35</v>
      </c>
      <c r="AV113" s="41"/>
      <c r="AW113" s="8"/>
      <c r="AX113" s="7"/>
      <c r="AY113" s="2"/>
      <c r="AZ113" s="209">
        <v>77</v>
      </c>
      <c r="BA113" s="41"/>
      <c r="BB113" s="8"/>
      <c r="BC113" s="7"/>
      <c r="BD113" s="2"/>
      <c r="BE113" s="209"/>
      <c r="BF113" s="41"/>
      <c r="BG113" s="8"/>
      <c r="BH113" s="7"/>
      <c r="BI113" s="2"/>
      <c r="BJ113" s="209"/>
      <c r="BK113" s="41"/>
      <c r="BL113" s="8"/>
      <c r="BM113" s="7"/>
      <c r="BN113" s="2"/>
      <c r="BO113" s="209"/>
      <c r="BP113" s="41"/>
      <c r="BQ113" s="8"/>
      <c r="BR113" s="7"/>
      <c r="BS113" s="2"/>
      <c r="BT113" s="209"/>
      <c r="BU113" s="41"/>
      <c r="BV113" s="8"/>
      <c r="BW113" s="7"/>
      <c r="BX113" s="2"/>
      <c r="BY113" s="209"/>
      <c r="BZ113" s="41"/>
      <c r="CA113" s="8"/>
      <c r="CB113" s="7"/>
      <c r="CC113" s="2"/>
      <c r="CD113" s="209"/>
      <c r="CE113" s="41"/>
      <c r="CF113" s="8"/>
      <c r="CG113" s="7"/>
      <c r="CH113" s="2"/>
      <c r="CI113" s="209"/>
      <c r="CJ113" s="41"/>
      <c r="CK113" s="8"/>
      <c r="CL113" s="7"/>
      <c r="CM113" s="2"/>
      <c r="CN113" s="209"/>
      <c r="CO113" s="41"/>
      <c r="CP113" s="8"/>
      <c r="CQ113" s="7"/>
      <c r="CR113" s="2"/>
      <c r="CS113" s="209"/>
      <c r="CT113" s="41"/>
      <c r="CU113" s="8"/>
      <c r="CV113" s="7"/>
      <c r="CW113" s="2"/>
      <c r="CX113" s="209"/>
      <c r="CY113" s="41"/>
      <c r="CZ113" s="8"/>
      <c r="DA113" s="7"/>
      <c r="DB113" s="2"/>
      <c r="DC113" s="209"/>
      <c r="DD113" s="41"/>
      <c r="DE113" s="8"/>
      <c r="DF113" s="7"/>
      <c r="DG113" s="2"/>
      <c r="DH113" s="209"/>
      <c r="DI113" s="41"/>
      <c r="DJ113" s="8"/>
      <c r="DK113" s="7"/>
      <c r="DL113" s="2"/>
      <c r="DM113" s="209"/>
      <c r="DN113" s="41"/>
      <c r="DO113" s="8"/>
      <c r="DP113" s="7"/>
      <c r="DQ113" s="2"/>
      <c r="DR113" s="209"/>
      <c r="DS113" s="41"/>
      <c r="DT113" s="8"/>
      <c r="DU113" s="7"/>
      <c r="DV113" s="2"/>
      <c r="DW113" s="209"/>
      <c r="DX113" s="41"/>
      <c r="DY113" s="8"/>
      <c r="DZ113" s="7"/>
      <c r="EA113" s="2"/>
      <c r="EB113" s="209"/>
      <c r="EC113" s="41"/>
      <c r="ED113" s="8"/>
      <c r="EE113" s="7"/>
      <c r="EF113" s="2"/>
      <c r="EG113" s="209"/>
      <c r="EH113" s="41"/>
      <c r="EI113" s="8"/>
      <c r="EJ113" s="7"/>
      <c r="EK113" s="2"/>
      <c r="EL113" s="209"/>
      <c r="EM113" s="41"/>
      <c r="EN113" s="8"/>
      <c r="EO113" s="7"/>
      <c r="EP113" s="2"/>
      <c r="EQ113" s="209"/>
      <c r="ER113" s="41"/>
      <c r="ES113" s="8"/>
      <c r="ET113" s="7"/>
      <c r="EU113" s="2"/>
      <c r="EV113" s="209"/>
      <c r="EW113" s="41"/>
      <c r="EX113" s="8"/>
      <c r="EY113" s="7"/>
      <c r="EZ113" s="2"/>
      <c r="FA113" s="209"/>
      <c r="FB113" s="41"/>
      <c r="FC113" s="8"/>
      <c r="FD113" s="7"/>
      <c r="FE113" s="2"/>
      <c r="FF113" s="209"/>
      <c r="FG113" s="41"/>
      <c r="FH113" s="8"/>
      <c r="FI113" s="7"/>
      <c r="FJ113" s="2"/>
      <c r="FK113" s="209"/>
      <c r="FL113" s="41"/>
      <c r="FM113" s="8"/>
      <c r="FN113" s="7"/>
      <c r="FO113" s="2"/>
      <c r="FP113" s="209"/>
      <c r="FQ113" s="41"/>
      <c r="FR113" s="8"/>
      <c r="FS113" s="7"/>
      <c r="FT113" s="2"/>
      <c r="FU113" s="209"/>
      <c r="FV113" s="41"/>
      <c r="FW113" s="8"/>
      <c r="FX113" s="7"/>
      <c r="FY113" s="2"/>
      <c r="FZ113" s="209"/>
      <c r="GA113" s="41"/>
      <c r="GB113" s="8"/>
      <c r="GC113" s="7"/>
      <c r="GD113" s="2"/>
      <c r="GE113" s="209"/>
      <c r="GF113" s="41"/>
      <c r="GG113" s="8"/>
      <c r="GH113" s="7"/>
      <c r="GI113" s="2"/>
      <c r="GJ113" s="209"/>
      <c r="GK113" s="41"/>
      <c r="GL113" s="8"/>
      <c r="GM113" s="7"/>
      <c r="GN113" s="2"/>
      <c r="GO113" s="209"/>
      <c r="GP113" s="41"/>
      <c r="GQ113" s="8"/>
      <c r="GR113" s="7"/>
      <c r="GS113" s="2"/>
      <c r="GT113" s="209"/>
      <c r="GU113" s="41"/>
      <c r="GV113" s="8"/>
      <c r="GW113" s="7"/>
      <c r="GX113" s="2"/>
      <c r="GY113" s="209"/>
      <c r="GZ113" s="41"/>
      <c r="HA113" s="8"/>
      <c r="HB113" s="7"/>
      <c r="HC113" s="2"/>
      <c r="HD113" s="209"/>
      <c r="HE113" s="41"/>
      <c r="HF113" s="8"/>
      <c r="HG113" s="7"/>
      <c r="HH113" s="2"/>
      <c r="HI113" s="209"/>
      <c r="HJ113" s="41"/>
      <c r="HK113" s="8"/>
      <c r="HL113" s="7"/>
      <c r="HM113" s="2"/>
      <c r="HN113" s="209"/>
      <c r="HO113" s="41"/>
      <c r="HP113" s="8"/>
      <c r="HQ113" s="7"/>
      <c r="HR113" s="2"/>
      <c r="HS113" s="209"/>
      <c r="HT113" s="41"/>
      <c r="HU113" s="8"/>
      <c r="HV113" s="7"/>
      <c r="HW113" s="2"/>
      <c r="HX113" s="209"/>
      <c r="HY113" s="41"/>
      <c r="HZ113" s="8"/>
      <c r="IA113" s="7"/>
      <c r="IB113" s="2"/>
      <c r="IC113" s="209"/>
      <c r="ID113" s="41"/>
      <c r="IE113" s="8"/>
      <c r="IF113" s="7"/>
      <c r="IG113" s="2"/>
      <c r="IH113" s="209"/>
      <c r="II113" s="41"/>
      <c r="IJ113" s="8"/>
      <c r="IK113" s="7"/>
      <c r="IL113" s="2"/>
      <c r="IM113" s="209"/>
      <c r="IN113" s="41"/>
      <c r="IO113" s="8"/>
      <c r="IP113" s="7"/>
      <c r="IQ113" s="2"/>
      <c r="IR113" s="209"/>
      <c r="IS113" s="41"/>
      <c r="IT113" s="8"/>
      <c r="IU113" s="7"/>
      <c r="IV113" s="2"/>
      <c r="IW113" s="209"/>
      <c r="IX113" s="41"/>
      <c r="IY113" s="8"/>
      <c r="IZ113" s="7"/>
      <c r="JA113" s="2"/>
      <c r="JB113" s="209"/>
      <c r="JC113" s="41"/>
      <c r="JD113" s="8"/>
      <c r="JE113" s="7"/>
      <c r="JF113" s="2"/>
      <c r="JG113" s="209"/>
      <c r="JH113" s="41"/>
      <c r="JI113" s="8"/>
      <c r="JJ113" s="7"/>
      <c r="JK113" s="2"/>
      <c r="JL113" s="209"/>
      <c r="JM113" s="41"/>
      <c r="JN113" s="8"/>
      <c r="JO113" s="7"/>
      <c r="JP113" s="2"/>
      <c r="JQ113" s="209"/>
      <c r="JR113" s="41"/>
      <c r="JS113" s="8"/>
      <c r="JT113" s="7"/>
      <c r="JU113" s="2"/>
      <c r="JV113" s="209"/>
      <c r="JW113" s="41"/>
      <c r="JX113" s="8"/>
      <c r="JY113" s="7"/>
      <c r="JZ113" s="2"/>
      <c r="KA113" s="209"/>
      <c r="KB113" s="41"/>
      <c r="KC113" s="8"/>
      <c r="KD113" s="7"/>
      <c r="KE113" s="2"/>
      <c r="KF113" s="209"/>
      <c r="KG113" s="41"/>
      <c r="KH113" s="8"/>
      <c r="KI113" s="7"/>
      <c r="KJ113" s="2"/>
      <c r="KK113" s="209"/>
      <c r="KL113" s="41"/>
      <c r="KM113" s="8"/>
      <c r="KN113" s="7"/>
      <c r="KO113" s="2"/>
      <c r="KP113" s="209"/>
      <c r="KQ113" s="41"/>
      <c r="KR113" s="8"/>
      <c r="KS113" s="7"/>
      <c r="KT113" s="2"/>
      <c r="KU113" s="209"/>
      <c r="KV113" s="41"/>
      <c r="KW113" s="8"/>
      <c r="KX113" s="7"/>
      <c r="KY113" s="2"/>
      <c r="KZ113" s="209"/>
      <c r="LA113" s="41"/>
      <c r="LB113" s="8"/>
      <c r="LC113" s="7"/>
      <c r="LD113" s="2"/>
      <c r="LE113" s="209"/>
      <c r="LF113" s="41"/>
      <c r="LG113" s="8"/>
      <c r="LH113" s="7"/>
      <c r="LI113" s="2"/>
      <c r="LJ113" s="209"/>
      <c r="LK113" s="41"/>
      <c r="LL113" s="8"/>
      <c r="LM113" s="7"/>
      <c r="LN113" s="2"/>
      <c r="LO113" s="209"/>
      <c r="LP113" s="41"/>
      <c r="LQ113" s="8"/>
      <c r="LR113" s="7"/>
      <c r="LS113" s="2"/>
      <c r="LT113" s="209"/>
      <c r="LU113" s="41"/>
      <c r="LV113" s="8"/>
      <c r="LW113" s="7"/>
      <c r="LX113" s="2"/>
      <c r="LY113" s="209"/>
      <c r="LZ113" s="41"/>
      <c r="MA113" s="8"/>
      <c r="MB113" s="7"/>
      <c r="MC113" s="2"/>
      <c r="MD113" s="209"/>
      <c r="ME113" s="41"/>
      <c r="MF113" s="8"/>
      <c r="MG113" s="7"/>
      <c r="MH113" s="2"/>
      <c r="MI113" s="209"/>
      <c r="MJ113" s="41"/>
      <c r="MK113" s="8"/>
      <c r="ML113" s="7"/>
      <c r="MM113" s="2"/>
      <c r="MN113" s="209"/>
      <c r="MO113" s="41"/>
      <c r="MP113" s="8"/>
      <c r="MQ113" s="7"/>
      <c r="MR113" s="2"/>
      <c r="MS113" s="209"/>
      <c r="MT113" s="41"/>
      <c r="MU113" s="8"/>
      <c r="MV113" s="7"/>
      <c r="MW113" s="2"/>
      <c r="MX113" s="209"/>
      <c r="MY113" s="41"/>
      <c r="MZ113" s="8"/>
      <c r="NA113" s="7"/>
      <c r="NB113" s="2"/>
      <c r="NC113" s="209"/>
      <c r="ND113" s="41"/>
      <c r="NE113" s="8"/>
      <c r="NF113" s="7"/>
      <c r="NG113" s="2"/>
      <c r="NH113" s="209"/>
      <c r="NI113" s="41"/>
      <c r="NJ113" s="8"/>
      <c r="NK113" s="7"/>
      <c r="NL113" s="2"/>
      <c r="NM113" s="209"/>
      <c r="NN113" s="41"/>
      <c r="NO113" s="8"/>
      <c r="NP113" s="7"/>
      <c r="NQ113" s="2"/>
      <c r="NR113" s="209"/>
      <c r="NS113" s="41"/>
      <c r="NT113" s="8"/>
      <c r="NU113" s="7"/>
      <c r="NV113" s="2"/>
      <c r="NW113" s="209"/>
      <c r="NX113" s="41"/>
      <c r="NY113" s="8"/>
      <c r="NZ113" s="7"/>
      <c r="OA113" s="2"/>
      <c r="OB113" s="209"/>
      <c r="OC113" s="41"/>
      <c r="OD113" s="8"/>
      <c r="OE113" s="7"/>
      <c r="OF113" s="2"/>
      <c r="OG113" s="209"/>
      <c r="OH113" s="41"/>
      <c r="OI113" s="8"/>
      <c r="OJ113" s="7"/>
      <c r="OK113" s="2"/>
      <c r="OL113" s="209"/>
      <c r="OM113" s="41"/>
      <c r="ON113" s="8"/>
      <c r="OO113" s="7"/>
      <c r="OP113" s="2"/>
      <c r="OQ113" s="209"/>
      <c r="OR113" s="41"/>
      <c r="OS113" s="8"/>
      <c r="OT113" s="7"/>
      <c r="OU113" s="2"/>
      <c r="OV113" s="209"/>
      <c r="OW113" s="41"/>
      <c r="OX113" s="8"/>
      <c r="OY113" s="7"/>
      <c r="OZ113" s="2"/>
      <c r="PA113" s="209"/>
      <c r="PB113" s="41"/>
      <c r="PC113" s="8"/>
      <c r="PD113" s="7"/>
      <c r="PE113" s="2"/>
      <c r="PF113" s="209"/>
      <c r="PG113" s="41"/>
      <c r="PH113" s="8"/>
      <c r="PI113" s="7"/>
      <c r="PJ113" s="2"/>
      <c r="PK113" s="209"/>
      <c r="PL113" s="41"/>
      <c r="PM113" s="8"/>
      <c r="PN113" s="7"/>
      <c r="PO113" s="2"/>
      <c r="PP113" s="209"/>
      <c r="PQ113" s="41"/>
      <c r="PR113" s="8"/>
      <c r="PS113" s="7"/>
      <c r="PT113" s="2"/>
      <c r="PU113" s="209"/>
      <c r="PV113" s="41"/>
      <c r="PW113" s="8"/>
      <c r="PX113" s="7"/>
      <c r="PY113" s="2"/>
      <c r="PZ113" s="209"/>
      <c r="QA113" s="41"/>
      <c r="QB113" s="8"/>
      <c r="QC113" s="7"/>
      <c r="QD113" s="2"/>
      <c r="QE113" s="209"/>
      <c r="QF113" s="41"/>
      <c r="QG113" s="8"/>
      <c r="QH113" s="7"/>
      <c r="QI113" s="2"/>
      <c r="QJ113" s="209"/>
      <c r="QK113" s="41"/>
      <c r="QL113" s="8"/>
      <c r="QM113" s="7"/>
      <c r="QN113" s="2"/>
      <c r="QO113" s="209"/>
      <c r="QP113" s="41"/>
      <c r="QQ113" s="8"/>
      <c r="QR113" s="7"/>
      <c r="QS113" s="2"/>
      <c r="QT113" s="209"/>
      <c r="QU113" s="41"/>
      <c r="QV113" s="8"/>
      <c r="QW113" s="7"/>
      <c r="QX113" s="2"/>
      <c r="QY113" s="209"/>
      <c r="QZ113" s="41"/>
      <c r="RA113" s="8"/>
      <c r="RB113" s="7"/>
      <c r="RC113" s="2"/>
      <c r="RD113" s="209"/>
      <c r="RE113" s="41"/>
      <c r="RF113" s="8"/>
      <c r="RG113" s="7"/>
      <c r="RH113" s="2"/>
      <c r="RI113" s="209"/>
      <c r="RJ113" s="41"/>
      <c r="RK113" s="8"/>
      <c r="RL113" s="7"/>
      <c r="RM113" s="2"/>
      <c r="RN113" s="209"/>
      <c r="RO113" s="41"/>
      <c r="RP113" s="8"/>
      <c r="RQ113" s="7"/>
      <c r="RR113" s="2"/>
      <c r="RS113" s="209"/>
      <c r="RT113" s="41"/>
      <c r="RU113" s="8"/>
      <c r="RV113" s="7"/>
      <c r="RW113" s="2"/>
      <c r="RX113" s="209"/>
      <c r="RY113" s="41"/>
      <c r="RZ113" s="8"/>
      <c r="SA113" s="7"/>
      <c r="SB113" s="2"/>
      <c r="SC113" s="209"/>
      <c r="SD113" s="41"/>
      <c r="SE113" s="8"/>
      <c r="SF113" s="7"/>
      <c r="SG113" s="2"/>
      <c r="SH113" s="209"/>
      <c r="SI113" s="41"/>
      <c r="SJ113" s="8"/>
      <c r="SK113" s="7"/>
      <c r="SL113" s="2"/>
      <c r="SM113" s="209"/>
      <c r="SN113" s="41"/>
      <c r="SO113" s="8"/>
      <c r="SP113" s="7"/>
      <c r="SQ113" s="2"/>
      <c r="SR113" s="209"/>
      <c r="SS113" s="41"/>
      <c r="ST113" s="8"/>
      <c r="SU113" s="53"/>
      <c r="SV113" s="159"/>
      <c r="SW113" s="44"/>
      <c r="SX113" s="210">
        <f t="shared" ref="SX113:SX121" si="4190">SUMIFS($S113:$SU113,$S$2:$SU$2,SX$2,$S$1:$SU$1,SW$11)/SX$1*SX$13</f>
        <v>58.095238095238095</v>
      </c>
      <c r="SY113" s="41"/>
      <c r="SZ113" s="131"/>
      <c r="TA113" s="53"/>
      <c r="TB113" s="159"/>
      <c r="TC113" s="44"/>
      <c r="TD113" s="210">
        <f t="shared" ref="TD113:TD121" si="4191">SUMIFS($S113:$SU113,$S$2:$SU$2,TD$2,$S$1:$SU$1,TC$11)/TD$1*TD$13</f>
        <v>0</v>
      </c>
      <c r="TE113" s="41"/>
      <c r="TF113" s="131"/>
      <c r="TG113" s="53"/>
      <c r="TH113" s="159"/>
      <c r="TI113" s="44"/>
      <c r="TJ113" s="210" t="e">
        <f t="shared" ref="TJ113:TJ121" si="4192">SUMIFS($S113:$SU113,$S$2:$SU$2,TJ$2,$S$1:$SU$1,TI$11)/TJ$1*TJ$13</f>
        <v>#DIV/0!</v>
      </c>
      <c r="TK113" s="41"/>
      <c r="TL113" s="131"/>
      <c r="TM113" s="53"/>
      <c r="TN113" s="159"/>
      <c r="TO113" s="44"/>
      <c r="TP113" s="210">
        <f t="shared" ref="TP113:TP121" si="4193">SUMIFS($S113:$SU113,$S$2:$SU$2,TP$2,$S$1:$SU$1,TO$11)/TP$1*TP$13</f>
        <v>30</v>
      </c>
      <c r="TQ113" s="41"/>
      <c r="TR113" s="131"/>
      <c r="TS113" s="53"/>
      <c r="TT113" s="159"/>
      <c r="TU113" s="44"/>
      <c r="TV113" s="210" t="e">
        <f t="shared" ref="TV113:TV121" si="4194">SUMIFS($S113:$SU113,$S$2:$SU$2,TV$2,$S$1:$SU$1,TU$11)/TV$1*TV$13</f>
        <v>#DIV/0!</v>
      </c>
      <c r="TW113" s="41"/>
      <c r="TX113" s="131"/>
      <c r="TY113" s="53"/>
      <c r="TZ113" s="159"/>
      <c r="UA113" s="44"/>
      <c r="UB113" s="210">
        <f t="shared" ref="UB113:UB121" si="4195">SUMIFS($S113:$SU113,$S$2:$SU$2,UB$2,$S$1:$SU$1,UA$11)/UB$1*UB$13</f>
        <v>44.067796610169488</v>
      </c>
      <c r="UC113" s="41"/>
      <c r="UD113" s="131"/>
      <c r="UE113" s="53"/>
      <c r="UF113" s="159"/>
      <c r="UG113" s="44"/>
      <c r="UH113" s="210">
        <f t="shared" ref="UH113:UH121" si="4196">SUMIFS($S113:$SU113,$S$2:$SU$2,UH$2,$S$1:$SU$1,UG$11)/UH$1*UH$13</f>
        <v>17.5</v>
      </c>
      <c r="UI113" s="41"/>
      <c r="UJ113" s="131"/>
      <c r="UK113" s="53"/>
      <c r="UL113" s="159"/>
      <c r="UM113" s="44"/>
      <c r="UN113" s="210" t="e">
        <f t="shared" ref="UN113:UN121" si="4197">SUMIFS($S113:$SU113,$S$2:$SU$2,UN$2,$S$1:$SU$1,UM$11)/UN$1*UN$13</f>
        <v>#DIV/0!</v>
      </c>
      <c r="UO113" s="41"/>
      <c r="UP113" s="131"/>
      <c r="UQ113" s="53"/>
      <c r="UR113" s="159"/>
      <c r="US113" s="44"/>
      <c r="UT113" s="210" t="e">
        <f t="shared" ref="UT113:UT121" si="4198">SUMIFS($S113:$SU113,$S$2:$SU$2,UT$2,$S$1:$SU$1,US$11)/UT$1*UT$13</f>
        <v>#DIV/0!</v>
      </c>
      <c r="UU113" s="41"/>
      <c r="UV113" s="131"/>
      <c r="UW113" s="53"/>
      <c r="UX113" s="159"/>
      <c r="UY113" s="44"/>
      <c r="UZ113" s="210">
        <f t="shared" ref="UZ113:UZ121" si="4199">SUMIFS($S113:$SU113,$S$2:$SU$2,UZ$2,$S$1:$SU$1,UY$11)/UZ$1*UZ$13</f>
        <v>22.355289421157686</v>
      </c>
      <c r="VA113" s="41"/>
      <c r="VB113" s="131"/>
      <c r="VC113" s="53"/>
      <c r="VD113" s="159"/>
      <c r="VE113" s="44"/>
      <c r="VF113" s="210" t="e">
        <f t="shared" ref="VF113:VF121" si="4200">SUMIFS($S113:$SU113,$S$2:$SU$2,VF$2,$S$1:$SU$1,VE$11)/VF$1*VF$13</f>
        <v>#DIV/0!</v>
      </c>
      <c r="VG113" s="41"/>
      <c r="VH113" s="131"/>
      <c r="VI113" s="53"/>
      <c r="VJ113" s="159"/>
      <c r="VK113" s="44"/>
      <c r="VL113" s="210" t="e">
        <f t="shared" ref="VL113:VL121" si="4201">SUMIFS($S113:$SU113,$S$2:$SU$2,VL$2,$S$1:$SU$1,VK$11)/VL$1*VL$13</f>
        <v>#DIV/0!</v>
      </c>
      <c r="VM113" s="41"/>
      <c r="VN113" s="131"/>
      <c r="VO113" s="53"/>
    </row>
    <row r="114" spans="3:587" x14ac:dyDescent="0.2">
      <c r="C114" s="97" t="s">
        <v>229</v>
      </c>
      <c r="D114" s="7"/>
      <c r="E114" s="2"/>
      <c r="F114" s="8"/>
      <c r="G114" s="53"/>
      <c r="H114" s="159"/>
      <c r="I114" s="44"/>
      <c r="J114" s="210">
        <f t="shared" si="4188"/>
        <v>19.931662870159453</v>
      </c>
      <c r="K114" s="41"/>
      <c r="L114" s="131"/>
      <c r="M114" s="53"/>
      <c r="N114" s="159"/>
      <c r="O114" s="44"/>
      <c r="P114" s="210">
        <f t="shared" si="4189"/>
        <v>350</v>
      </c>
      <c r="Q114" s="41"/>
      <c r="R114" s="131"/>
      <c r="S114" s="53"/>
      <c r="T114" s="7"/>
      <c r="U114" s="2"/>
      <c r="V114" s="209">
        <v>30</v>
      </c>
      <c r="W114" s="41"/>
      <c r="X114" s="8"/>
      <c r="Y114" s="7"/>
      <c r="Z114" s="2"/>
      <c r="AA114" s="209"/>
      <c r="AB114" s="41"/>
      <c r="AC114" s="8"/>
      <c r="AD114" s="7"/>
      <c r="AE114" s="2"/>
      <c r="AF114" s="209">
        <v>10</v>
      </c>
      <c r="AG114" s="41"/>
      <c r="AH114" s="8"/>
      <c r="AI114" s="7"/>
      <c r="AJ114" s="2"/>
      <c r="AK114" s="209">
        <v>90</v>
      </c>
      <c r="AL114" s="41"/>
      <c r="AM114" s="8"/>
      <c r="AN114" s="7"/>
      <c r="AO114" s="2"/>
      <c r="AP114" s="209">
        <v>105</v>
      </c>
      <c r="AQ114" s="41"/>
      <c r="AR114" s="8"/>
      <c r="AS114" s="7"/>
      <c r="AT114" s="2"/>
      <c r="AU114" s="209">
        <v>80</v>
      </c>
      <c r="AV114" s="41"/>
      <c r="AW114" s="8"/>
      <c r="AX114" s="7"/>
      <c r="AY114" s="2"/>
      <c r="AZ114" s="209">
        <v>35</v>
      </c>
      <c r="BA114" s="41"/>
      <c r="BB114" s="8"/>
      <c r="BC114" s="7"/>
      <c r="BD114" s="2"/>
      <c r="BE114" s="209"/>
      <c r="BF114" s="41"/>
      <c r="BG114" s="8"/>
      <c r="BH114" s="7"/>
      <c r="BI114" s="2"/>
      <c r="BJ114" s="209"/>
      <c r="BK114" s="41"/>
      <c r="BL114" s="8"/>
      <c r="BM114" s="7"/>
      <c r="BN114" s="2"/>
      <c r="BO114" s="209"/>
      <c r="BP114" s="41"/>
      <c r="BQ114" s="8"/>
      <c r="BR114" s="7"/>
      <c r="BS114" s="2"/>
      <c r="BT114" s="209"/>
      <c r="BU114" s="41"/>
      <c r="BV114" s="8"/>
      <c r="BW114" s="7"/>
      <c r="BX114" s="2"/>
      <c r="BY114" s="209"/>
      <c r="BZ114" s="41"/>
      <c r="CA114" s="8"/>
      <c r="CB114" s="7"/>
      <c r="CC114" s="2"/>
      <c r="CD114" s="209"/>
      <c r="CE114" s="41"/>
      <c r="CF114" s="8"/>
      <c r="CG114" s="7"/>
      <c r="CH114" s="2"/>
      <c r="CI114" s="209"/>
      <c r="CJ114" s="41"/>
      <c r="CK114" s="8"/>
      <c r="CL114" s="7"/>
      <c r="CM114" s="2"/>
      <c r="CN114" s="209"/>
      <c r="CO114" s="41"/>
      <c r="CP114" s="8"/>
      <c r="CQ114" s="7"/>
      <c r="CR114" s="2"/>
      <c r="CS114" s="209"/>
      <c r="CT114" s="41"/>
      <c r="CU114" s="8"/>
      <c r="CV114" s="7"/>
      <c r="CW114" s="2"/>
      <c r="CX114" s="209"/>
      <c r="CY114" s="41"/>
      <c r="CZ114" s="8"/>
      <c r="DA114" s="7"/>
      <c r="DB114" s="2"/>
      <c r="DC114" s="209"/>
      <c r="DD114" s="41"/>
      <c r="DE114" s="8"/>
      <c r="DF114" s="7"/>
      <c r="DG114" s="2"/>
      <c r="DH114" s="209"/>
      <c r="DI114" s="41"/>
      <c r="DJ114" s="8"/>
      <c r="DK114" s="7"/>
      <c r="DL114" s="2"/>
      <c r="DM114" s="209"/>
      <c r="DN114" s="41"/>
      <c r="DO114" s="8"/>
      <c r="DP114" s="7"/>
      <c r="DQ114" s="2"/>
      <c r="DR114" s="209"/>
      <c r="DS114" s="41"/>
      <c r="DT114" s="8"/>
      <c r="DU114" s="7"/>
      <c r="DV114" s="2"/>
      <c r="DW114" s="209"/>
      <c r="DX114" s="41"/>
      <c r="DY114" s="8"/>
      <c r="DZ114" s="7"/>
      <c r="EA114" s="2"/>
      <c r="EB114" s="209"/>
      <c r="EC114" s="41"/>
      <c r="ED114" s="8"/>
      <c r="EE114" s="7"/>
      <c r="EF114" s="2"/>
      <c r="EG114" s="209"/>
      <c r="EH114" s="41"/>
      <c r="EI114" s="8"/>
      <c r="EJ114" s="7"/>
      <c r="EK114" s="2"/>
      <c r="EL114" s="209"/>
      <c r="EM114" s="41"/>
      <c r="EN114" s="8"/>
      <c r="EO114" s="7"/>
      <c r="EP114" s="2"/>
      <c r="EQ114" s="209"/>
      <c r="ER114" s="41"/>
      <c r="ES114" s="8"/>
      <c r="ET114" s="7"/>
      <c r="EU114" s="2"/>
      <c r="EV114" s="209"/>
      <c r="EW114" s="41"/>
      <c r="EX114" s="8"/>
      <c r="EY114" s="7"/>
      <c r="EZ114" s="2"/>
      <c r="FA114" s="209"/>
      <c r="FB114" s="41"/>
      <c r="FC114" s="8"/>
      <c r="FD114" s="7"/>
      <c r="FE114" s="2"/>
      <c r="FF114" s="209"/>
      <c r="FG114" s="41"/>
      <c r="FH114" s="8"/>
      <c r="FI114" s="7"/>
      <c r="FJ114" s="2"/>
      <c r="FK114" s="209"/>
      <c r="FL114" s="41"/>
      <c r="FM114" s="8"/>
      <c r="FN114" s="7"/>
      <c r="FO114" s="2"/>
      <c r="FP114" s="209"/>
      <c r="FQ114" s="41"/>
      <c r="FR114" s="8"/>
      <c r="FS114" s="7"/>
      <c r="FT114" s="2"/>
      <c r="FU114" s="209"/>
      <c r="FV114" s="41"/>
      <c r="FW114" s="8"/>
      <c r="FX114" s="7"/>
      <c r="FY114" s="2"/>
      <c r="FZ114" s="209"/>
      <c r="GA114" s="41"/>
      <c r="GB114" s="8"/>
      <c r="GC114" s="7"/>
      <c r="GD114" s="2"/>
      <c r="GE114" s="209"/>
      <c r="GF114" s="41"/>
      <c r="GG114" s="8"/>
      <c r="GH114" s="7"/>
      <c r="GI114" s="2"/>
      <c r="GJ114" s="209"/>
      <c r="GK114" s="41"/>
      <c r="GL114" s="8"/>
      <c r="GM114" s="7"/>
      <c r="GN114" s="2"/>
      <c r="GO114" s="209"/>
      <c r="GP114" s="41"/>
      <c r="GQ114" s="8"/>
      <c r="GR114" s="7"/>
      <c r="GS114" s="2"/>
      <c r="GT114" s="209"/>
      <c r="GU114" s="41"/>
      <c r="GV114" s="8"/>
      <c r="GW114" s="7"/>
      <c r="GX114" s="2"/>
      <c r="GY114" s="209"/>
      <c r="GZ114" s="41"/>
      <c r="HA114" s="8"/>
      <c r="HB114" s="7"/>
      <c r="HC114" s="2"/>
      <c r="HD114" s="209"/>
      <c r="HE114" s="41"/>
      <c r="HF114" s="8"/>
      <c r="HG114" s="7"/>
      <c r="HH114" s="2"/>
      <c r="HI114" s="209"/>
      <c r="HJ114" s="41"/>
      <c r="HK114" s="8"/>
      <c r="HL114" s="7"/>
      <c r="HM114" s="2"/>
      <c r="HN114" s="209"/>
      <c r="HO114" s="41"/>
      <c r="HP114" s="8"/>
      <c r="HQ114" s="7"/>
      <c r="HR114" s="2"/>
      <c r="HS114" s="209"/>
      <c r="HT114" s="41"/>
      <c r="HU114" s="8"/>
      <c r="HV114" s="7"/>
      <c r="HW114" s="2"/>
      <c r="HX114" s="209"/>
      <c r="HY114" s="41"/>
      <c r="HZ114" s="8"/>
      <c r="IA114" s="7"/>
      <c r="IB114" s="2"/>
      <c r="IC114" s="209"/>
      <c r="ID114" s="41"/>
      <c r="IE114" s="8"/>
      <c r="IF114" s="7"/>
      <c r="IG114" s="2"/>
      <c r="IH114" s="209"/>
      <c r="II114" s="41"/>
      <c r="IJ114" s="8"/>
      <c r="IK114" s="7"/>
      <c r="IL114" s="2"/>
      <c r="IM114" s="209"/>
      <c r="IN114" s="41"/>
      <c r="IO114" s="8"/>
      <c r="IP114" s="7"/>
      <c r="IQ114" s="2"/>
      <c r="IR114" s="209"/>
      <c r="IS114" s="41"/>
      <c r="IT114" s="8"/>
      <c r="IU114" s="7"/>
      <c r="IV114" s="2"/>
      <c r="IW114" s="209"/>
      <c r="IX114" s="41"/>
      <c r="IY114" s="8"/>
      <c r="IZ114" s="7"/>
      <c r="JA114" s="2"/>
      <c r="JB114" s="209"/>
      <c r="JC114" s="41"/>
      <c r="JD114" s="8"/>
      <c r="JE114" s="7"/>
      <c r="JF114" s="2"/>
      <c r="JG114" s="209"/>
      <c r="JH114" s="41"/>
      <c r="JI114" s="8"/>
      <c r="JJ114" s="7"/>
      <c r="JK114" s="2"/>
      <c r="JL114" s="209"/>
      <c r="JM114" s="41"/>
      <c r="JN114" s="8"/>
      <c r="JO114" s="7"/>
      <c r="JP114" s="2"/>
      <c r="JQ114" s="209"/>
      <c r="JR114" s="41"/>
      <c r="JS114" s="8"/>
      <c r="JT114" s="7"/>
      <c r="JU114" s="2"/>
      <c r="JV114" s="209"/>
      <c r="JW114" s="41"/>
      <c r="JX114" s="8"/>
      <c r="JY114" s="7"/>
      <c r="JZ114" s="2"/>
      <c r="KA114" s="209"/>
      <c r="KB114" s="41"/>
      <c r="KC114" s="8"/>
      <c r="KD114" s="7"/>
      <c r="KE114" s="2"/>
      <c r="KF114" s="209"/>
      <c r="KG114" s="41"/>
      <c r="KH114" s="8"/>
      <c r="KI114" s="7"/>
      <c r="KJ114" s="2"/>
      <c r="KK114" s="209"/>
      <c r="KL114" s="41"/>
      <c r="KM114" s="8"/>
      <c r="KN114" s="7"/>
      <c r="KO114" s="2"/>
      <c r="KP114" s="209"/>
      <c r="KQ114" s="41"/>
      <c r="KR114" s="8"/>
      <c r="KS114" s="7"/>
      <c r="KT114" s="2"/>
      <c r="KU114" s="209"/>
      <c r="KV114" s="41"/>
      <c r="KW114" s="8"/>
      <c r="KX114" s="7"/>
      <c r="KY114" s="2"/>
      <c r="KZ114" s="209"/>
      <c r="LA114" s="41"/>
      <c r="LB114" s="8"/>
      <c r="LC114" s="7"/>
      <c r="LD114" s="2"/>
      <c r="LE114" s="209"/>
      <c r="LF114" s="41"/>
      <c r="LG114" s="8"/>
      <c r="LH114" s="7"/>
      <c r="LI114" s="2"/>
      <c r="LJ114" s="209"/>
      <c r="LK114" s="41"/>
      <c r="LL114" s="8"/>
      <c r="LM114" s="7"/>
      <c r="LN114" s="2"/>
      <c r="LO114" s="209"/>
      <c r="LP114" s="41"/>
      <c r="LQ114" s="8"/>
      <c r="LR114" s="7"/>
      <c r="LS114" s="2"/>
      <c r="LT114" s="209"/>
      <c r="LU114" s="41"/>
      <c r="LV114" s="8"/>
      <c r="LW114" s="7"/>
      <c r="LX114" s="2"/>
      <c r="LY114" s="209"/>
      <c r="LZ114" s="41"/>
      <c r="MA114" s="8"/>
      <c r="MB114" s="7"/>
      <c r="MC114" s="2"/>
      <c r="MD114" s="209"/>
      <c r="ME114" s="41"/>
      <c r="MF114" s="8"/>
      <c r="MG114" s="7"/>
      <c r="MH114" s="2"/>
      <c r="MI114" s="209"/>
      <c r="MJ114" s="41"/>
      <c r="MK114" s="8"/>
      <c r="ML114" s="7"/>
      <c r="MM114" s="2"/>
      <c r="MN114" s="209"/>
      <c r="MO114" s="41"/>
      <c r="MP114" s="8"/>
      <c r="MQ114" s="7"/>
      <c r="MR114" s="2"/>
      <c r="MS114" s="209"/>
      <c r="MT114" s="41"/>
      <c r="MU114" s="8"/>
      <c r="MV114" s="7"/>
      <c r="MW114" s="2"/>
      <c r="MX114" s="209"/>
      <c r="MY114" s="41"/>
      <c r="MZ114" s="8"/>
      <c r="NA114" s="7"/>
      <c r="NB114" s="2"/>
      <c r="NC114" s="209"/>
      <c r="ND114" s="41"/>
      <c r="NE114" s="8"/>
      <c r="NF114" s="7"/>
      <c r="NG114" s="2"/>
      <c r="NH114" s="209"/>
      <c r="NI114" s="41"/>
      <c r="NJ114" s="8"/>
      <c r="NK114" s="7"/>
      <c r="NL114" s="2"/>
      <c r="NM114" s="209"/>
      <c r="NN114" s="41"/>
      <c r="NO114" s="8"/>
      <c r="NP114" s="7"/>
      <c r="NQ114" s="2"/>
      <c r="NR114" s="209"/>
      <c r="NS114" s="41"/>
      <c r="NT114" s="8"/>
      <c r="NU114" s="7"/>
      <c r="NV114" s="2"/>
      <c r="NW114" s="209"/>
      <c r="NX114" s="41"/>
      <c r="NY114" s="8"/>
      <c r="NZ114" s="7"/>
      <c r="OA114" s="2"/>
      <c r="OB114" s="209"/>
      <c r="OC114" s="41"/>
      <c r="OD114" s="8"/>
      <c r="OE114" s="7"/>
      <c r="OF114" s="2"/>
      <c r="OG114" s="209"/>
      <c r="OH114" s="41"/>
      <c r="OI114" s="8"/>
      <c r="OJ114" s="7"/>
      <c r="OK114" s="2"/>
      <c r="OL114" s="209"/>
      <c r="OM114" s="41"/>
      <c r="ON114" s="8"/>
      <c r="OO114" s="7"/>
      <c r="OP114" s="2"/>
      <c r="OQ114" s="209"/>
      <c r="OR114" s="41"/>
      <c r="OS114" s="8"/>
      <c r="OT114" s="7"/>
      <c r="OU114" s="2"/>
      <c r="OV114" s="209"/>
      <c r="OW114" s="41"/>
      <c r="OX114" s="8"/>
      <c r="OY114" s="7"/>
      <c r="OZ114" s="2"/>
      <c r="PA114" s="209"/>
      <c r="PB114" s="41"/>
      <c r="PC114" s="8"/>
      <c r="PD114" s="7"/>
      <c r="PE114" s="2"/>
      <c r="PF114" s="209"/>
      <c r="PG114" s="41"/>
      <c r="PH114" s="8"/>
      <c r="PI114" s="7"/>
      <c r="PJ114" s="2"/>
      <c r="PK114" s="209"/>
      <c r="PL114" s="41"/>
      <c r="PM114" s="8"/>
      <c r="PN114" s="7"/>
      <c r="PO114" s="2"/>
      <c r="PP114" s="209"/>
      <c r="PQ114" s="41"/>
      <c r="PR114" s="8"/>
      <c r="PS114" s="7"/>
      <c r="PT114" s="2"/>
      <c r="PU114" s="209"/>
      <c r="PV114" s="41"/>
      <c r="PW114" s="8"/>
      <c r="PX114" s="7"/>
      <c r="PY114" s="2"/>
      <c r="PZ114" s="209"/>
      <c r="QA114" s="41"/>
      <c r="QB114" s="8"/>
      <c r="QC114" s="7"/>
      <c r="QD114" s="2"/>
      <c r="QE114" s="209"/>
      <c r="QF114" s="41"/>
      <c r="QG114" s="8"/>
      <c r="QH114" s="7"/>
      <c r="QI114" s="2"/>
      <c r="QJ114" s="209"/>
      <c r="QK114" s="41"/>
      <c r="QL114" s="8"/>
      <c r="QM114" s="7"/>
      <c r="QN114" s="2"/>
      <c r="QO114" s="209"/>
      <c r="QP114" s="41"/>
      <c r="QQ114" s="8"/>
      <c r="QR114" s="7"/>
      <c r="QS114" s="2"/>
      <c r="QT114" s="209"/>
      <c r="QU114" s="41"/>
      <c r="QV114" s="8"/>
      <c r="QW114" s="7"/>
      <c r="QX114" s="2"/>
      <c r="QY114" s="209"/>
      <c r="QZ114" s="41"/>
      <c r="RA114" s="8"/>
      <c r="RB114" s="7"/>
      <c r="RC114" s="2"/>
      <c r="RD114" s="209"/>
      <c r="RE114" s="41"/>
      <c r="RF114" s="8"/>
      <c r="RG114" s="7"/>
      <c r="RH114" s="2"/>
      <c r="RI114" s="209"/>
      <c r="RJ114" s="41"/>
      <c r="RK114" s="8"/>
      <c r="RL114" s="7"/>
      <c r="RM114" s="2"/>
      <c r="RN114" s="209"/>
      <c r="RO114" s="41"/>
      <c r="RP114" s="8"/>
      <c r="RQ114" s="7"/>
      <c r="RR114" s="2"/>
      <c r="RS114" s="209"/>
      <c r="RT114" s="41"/>
      <c r="RU114" s="8"/>
      <c r="RV114" s="7"/>
      <c r="RW114" s="2"/>
      <c r="RX114" s="209"/>
      <c r="RY114" s="41"/>
      <c r="RZ114" s="8"/>
      <c r="SA114" s="7"/>
      <c r="SB114" s="2"/>
      <c r="SC114" s="209"/>
      <c r="SD114" s="41"/>
      <c r="SE114" s="8"/>
      <c r="SF114" s="7"/>
      <c r="SG114" s="2"/>
      <c r="SH114" s="209"/>
      <c r="SI114" s="41"/>
      <c r="SJ114" s="8"/>
      <c r="SK114" s="7"/>
      <c r="SL114" s="2"/>
      <c r="SM114" s="209"/>
      <c r="SN114" s="41"/>
      <c r="SO114" s="8"/>
      <c r="SP114" s="7"/>
      <c r="SQ114" s="2"/>
      <c r="SR114" s="209"/>
      <c r="SS114" s="41"/>
      <c r="ST114" s="8"/>
      <c r="SU114" s="53"/>
      <c r="SV114" s="159"/>
      <c r="SW114" s="44"/>
      <c r="SX114" s="210">
        <f t="shared" si="4190"/>
        <v>14.285714285714285</v>
      </c>
      <c r="SY114" s="41"/>
      <c r="SZ114" s="131"/>
      <c r="TA114" s="53"/>
      <c r="TB114" s="159"/>
      <c r="TC114" s="44"/>
      <c r="TD114" s="210">
        <f t="shared" si="4191"/>
        <v>0</v>
      </c>
      <c r="TE114" s="41"/>
      <c r="TF114" s="131"/>
      <c r="TG114" s="53"/>
      <c r="TH114" s="159"/>
      <c r="TI114" s="44"/>
      <c r="TJ114" s="210" t="e">
        <f t="shared" si="4192"/>
        <v>#DIV/0!</v>
      </c>
      <c r="TK114" s="41"/>
      <c r="TL114" s="131"/>
      <c r="TM114" s="53"/>
      <c r="TN114" s="159"/>
      <c r="TO114" s="44"/>
      <c r="TP114" s="210">
        <f t="shared" si="4193"/>
        <v>4.7619047619047628</v>
      </c>
      <c r="TQ114" s="41"/>
      <c r="TR114" s="131"/>
      <c r="TS114" s="53"/>
      <c r="TT114" s="159"/>
      <c r="TU114" s="44"/>
      <c r="TV114" s="210" t="e">
        <f t="shared" si="4194"/>
        <v>#DIV/0!</v>
      </c>
      <c r="TW114" s="41"/>
      <c r="TX114" s="131"/>
      <c r="TY114" s="53"/>
      <c r="TZ114" s="159"/>
      <c r="UA114" s="44"/>
      <c r="UB114" s="210">
        <f t="shared" si="4195"/>
        <v>30.508474576271187</v>
      </c>
      <c r="UC114" s="41"/>
      <c r="UD114" s="131"/>
      <c r="UE114" s="53"/>
      <c r="UF114" s="159"/>
      <c r="UG114" s="44"/>
      <c r="UH114" s="210">
        <f t="shared" si="4196"/>
        <v>43.75</v>
      </c>
      <c r="UI114" s="41"/>
      <c r="UJ114" s="131"/>
      <c r="UK114" s="53"/>
      <c r="UL114" s="159"/>
      <c r="UM114" s="44"/>
      <c r="UN114" s="210" t="e">
        <f t="shared" si="4197"/>
        <v>#DIV/0!</v>
      </c>
      <c r="UO114" s="41"/>
      <c r="UP114" s="131"/>
      <c r="UQ114" s="53"/>
      <c r="UR114" s="159"/>
      <c r="US114" s="44"/>
      <c r="UT114" s="210" t="e">
        <f t="shared" si="4198"/>
        <v>#DIV/0!</v>
      </c>
      <c r="UU114" s="41"/>
      <c r="UV114" s="131"/>
      <c r="UW114" s="53"/>
      <c r="UX114" s="159"/>
      <c r="UY114" s="44"/>
      <c r="UZ114" s="210">
        <f t="shared" si="4199"/>
        <v>22.954091816367264</v>
      </c>
      <c r="VA114" s="41"/>
      <c r="VB114" s="131"/>
      <c r="VC114" s="53"/>
      <c r="VD114" s="159"/>
      <c r="VE114" s="44"/>
      <c r="VF114" s="210" t="e">
        <f t="shared" si="4200"/>
        <v>#DIV/0!</v>
      </c>
      <c r="VG114" s="41"/>
      <c r="VH114" s="131"/>
      <c r="VI114" s="53"/>
      <c r="VJ114" s="159"/>
      <c r="VK114" s="44"/>
      <c r="VL114" s="210" t="e">
        <f t="shared" si="4201"/>
        <v>#DIV/0!</v>
      </c>
      <c r="VM114" s="41"/>
      <c r="VN114" s="131"/>
      <c r="VO114" s="53"/>
    </row>
    <row r="115" spans="3:587" x14ac:dyDescent="0.2">
      <c r="C115" s="97" t="s">
        <v>230</v>
      </c>
      <c r="D115" s="7"/>
      <c r="E115" s="2"/>
      <c r="F115" s="8"/>
      <c r="G115" s="53"/>
      <c r="H115" s="159"/>
      <c r="I115" s="44"/>
      <c r="J115" s="210">
        <f t="shared" si="4188"/>
        <v>0</v>
      </c>
      <c r="K115" s="41"/>
      <c r="L115" s="131"/>
      <c r="M115" s="53"/>
      <c r="N115" s="159"/>
      <c r="O115" s="44"/>
      <c r="P115" s="210">
        <f t="shared" si="4189"/>
        <v>0</v>
      </c>
      <c r="Q115" s="41"/>
      <c r="R115" s="131"/>
      <c r="S115" s="53"/>
      <c r="T115" s="7"/>
      <c r="U115" s="2"/>
      <c r="V115" s="209"/>
      <c r="W115" s="41"/>
      <c r="X115" s="8"/>
      <c r="Y115" s="7"/>
      <c r="Z115" s="2"/>
      <c r="AA115" s="209"/>
      <c r="AB115" s="41"/>
      <c r="AC115" s="8"/>
      <c r="AD115" s="7"/>
      <c r="AE115" s="2"/>
      <c r="AF115" s="209"/>
      <c r="AG115" s="41"/>
      <c r="AH115" s="8"/>
      <c r="AI115" s="7"/>
      <c r="AJ115" s="2"/>
      <c r="AK115" s="209"/>
      <c r="AL115" s="41"/>
      <c r="AM115" s="8"/>
      <c r="AN115" s="7"/>
      <c r="AO115" s="2"/>
      <c r="AP115" s="209"/>
      <c r="AQ115" s="41"/>
      <c r="AR115" s="8"/>
      <c r="AS115" s="7"/>
      <c r="AT115" s="2"/>
      <c r="AU115" s="209"/>
      <c r="AV115" s="41"/>
      <c r="AW115" s="8"/>
      <c r="AX115" s="7"/>
      <c r="AY115" s="2"/>
      <c r="AZ115" s="209"/>
      <c r="BA115" s="41"/>
      <c r="BB115" s="8"/>
      <c r="BC115" s="7"/>
      <c r="BD115" s="2"/>
      <c r="BE115" s="209"/>
      <c r="BF115" s="41"/>
      <c r="BG115" s="8"/>
      <c r="BH115" s="7"/>
      <c r="BI115" s="2"/>
      <c r="BJ115" s="209"/>
      <c r="BK115" s="41"/>
      <c r="BL115" s="8"/>
      <c r="BM115" s="7"/>
      <c r="BN115" s="2"/>
      <c r="BO115" s="209"/>
      <c r="BP115" s="41"/>
      <c r="BQ115" s="8"/>
      <c r="BR115" s="7"/>
      <c r="BS115" s="2"/>
      <c r="BT115" s="209"/>
      <c r="BU115" s="41"/>
      <c r="BV115" s="8"/>
      <c r="BW115" s="7"/>
      <c r="BX115" s="2"/>
      <c r="BY115" s="209"/>
      <c r="BZ115" s="41"/>
      <c r="CA115" s="8"/>
      <c r="CB115" s="7"/>
      <c r="CC115" s="2"/>
      <c r="CD115" s="209"/>
      <c r="CE115" s="41"/>
      <c r="CF115" s="8"/>
      <c r="CG115" s="7"/>
      <c r="CH115" s="2"/>
      <c r="CI115" s="209"/>
      <c r="CJ115" s="41"/>
      <c r="CK115" s="8"/>
      <c r="CL115" s="7"/>
      <c r="CM115" s="2"/>
      <c r="CN115" s="209"/>
      <c r="CO115" s="41"/>
      <c r="CP115" s="8"/>
      <c r="CQ115" s="7"/>
      <c r="CR115" s="2"/>
      <c r="CS115" s="209"/>
      <c r="CT115" s="41"/>
      <c r="CU115" s="8"/>
      <c r="CV115" s="7"/>
      <c r="CW115" s="2"/>
      <c r="CX115" s="209"/>
      <c r="CY115" s="41"/>
      <c r="CZ115" s="8"/>
      <c r="DA115" s="7"/>
      <c r="DB115" s="2"/>
      <c r="DC115" s="209"/>
      <c r="DD115" s="41"/>
      <c r="DE115" s="8"/>
      <c r="DF115" s="7"/>
      <c r="DG115" s="2"/>
      <c r="DH115" s="209"/>
      <c r="DI115" s="41"/>
      <c r="DJ115" s="8"/>
      <c r="DK115" s="7"/>
      <c r="DL115" s="2"/>
      <c r="DM115" s="209"/>
      <c r="DN115" s="41"/>
      <c r="DO115" s="8"/>
      <c r="DP115" s="7"/>
      <c r="DQ115" s="2"/>
      <c r="DR115" s="209"/>
      <c r="DS115" s="41"/>
      <c r="DT115" s="8"/>
      <c r="DU115" s="7"/>
      <c r="DV115" s="2"/>
      <c r="DW115" s="209"/>
      <c r="DX115" s="41"/>
      <c r="DY115" s="8"/>
      <c r="DZ115" s="7"/>
      <c r="EA115" s="2"/>
      <c r="EB115" s="209"/>
      <c r="EC115" s="41"/>
      <c r="ED115" s="8"/>
      <c r="EE115" s="7"/>
      <c r="EF115" s="2"/>
      <c r="EG115" s="209"/>
      <c r="EH115" s="41"/>
      <c r="EI115" s="8"/>
      <c r="EJ115" s="7"/>
      <c r="EK115" s="2"/>
      <c r="EL115" s="209"/>
      <c r="EM115" s="41"/>
      <c r="EN115" s="8"/>
      <c r="EO115" s="7"/>
      <c r="EP115" s="2"/>
      <c r="EQ115" s="209"/>
      <c r="ER115" s="41"/>
      <c r="ES115" s="8"/>
      <c r="ET115" s="7"/>
      <c r="EU115" s="2"/>
      <c r="EV115" s="209"/>
      <c r="EW115" s="41"/>
      <c r="EX115" s="8"/>
      <c r="EY115" s="7"/>
      <c r="EZ115" s="2"/>
      <c r="FA115" s="209"/>
      <c r="FB115" s="41"/>
      <c r="FC115" s="8"/>
      <c r="FD115" s="7"/>
      <c r="FE115" s="2"/>
      <c r="FF115" s="209"/>
      <c r="FG115" s="41"/>
      <c r="FH115" s="8"/>
      <c r="FI115" s="7"/>
      <c r="FJ115" s="2"/>
      <c r="FK115" s="209"/>
      <c r="FL115" s="41"/>
      <c r="FM115" s="8"/>
      <c r="FN115" s="7"/>
      <c r="FO115" s="2"/>
      <c r="FP115" s="209"/>
      <c r="FQ115" s="41"/>
      <c r="FR115" s="8"/>
      <c r="FS115" s="7"/>
      <c r="FT115" s="2"/>
      <c r="FU115" s="209"/>
      <c r="FV115" s="41"/>
      <c r="FW115" s="8"/>
      <c r="FX115" s="7"/>
      <c r="FY115" s="2"/>
      <c r="FZ115" s="209"/>
      <c r="GA115" s="41"/>
      <c r="GB115" s="8"/>
      <c r="GC115" s="7"/>
      <c r="GD115" s="2"/>
      <c r="GE115" s="209"/>
      <c r="GF115" s="41"/>
      <c r="GG115" s="8"/>
      <c r="GH115" s="7"/>
      <c r="GI115" s="2"/>
      <c r="GJ115" s="209"/>
      <c r="GK115" s="41"/>
      <c r="GL115" s="8"/>
      <c r="GM115" s="7"/>
      <c r="GN115" s="2"/>
      <c r="GO115" s="209"/>
      <c r="GP115" s="41"/>
      <c r="GQ115" s="8"/>
      <c r="GR115" s="7"/>
      <c r="GS115" s="2"/>
      <c r="GT115" s="209"/>
      <c r="GU115" s="41"/>
      <c r="GV115" s="8"/>
      <c r="GW115" s="7"/>
      <c r="GX115" s="2"/>
      <c r="GY115" s="209"/>
      <c r="GZ115" s="41"/>
      <c r="HA115" s="8"/>
      <c r="HB115" s="7"/>
      <c r="HC115" s="2"/>
      <c r="HD115" s="209"/>
      <c r="HE115" s="41"/>
      <c r="HF115" s="8"/>
      <c r="HG115" s="7"/>
      <c r="HH115" s="2"/>
      <c r="HI115" s="209"/>
      <c r="HJ115" s="41"/>
      <c r="HK115" s="8"/>
      <c r="HL115" s="7"/>
      <c r="HM115" s="2"/>
      <c r="HN115" s="209"/>
      <c r="HO115" s="41"/>
      <c r="HP115" s="8"/>
      <c r="HQ115" s="7"/>
      <c r="HR115" s="2"/>
      <c r="HS115" s="209"/>
      <c r="HT115" s="41"/>
      <c r="HU115" s="8"/>
      <c r="HV115" s="7"/>
      <c r="HW115" s="2"/>
      <c r="HX115" s="209"/>
      <c r="HY115" s="41"/>
      <c r="HZ115" s="8"/>
      <c r="IA115" s="7"/>
      <c r="IB115" s="2"/>
      <c r="IC115" s="209"/>
      <c r="ID115" s="41"/>
      <c r="IE115" s="8"/>
      <c r="IF115" s="7"/>
      <c r="IG115" s="2"/>
      <c r="IH115" s="209"/>
      <c r="II115" s="41"/>
      <c r="IJ115" s="8"/>
      <c r="IK115" s="7"/>
      <c r="IL115" s="2"/>
      <c r="IM115" s="209"/>
      <c r="IN115" s="41"/>
      <c r="IO115" s="8"/>
      <c r="IP115" s="7"/>
      <c r="IQ115" s="2"/>
      <c r="IR115" s="209"/>
      <c r="IS115" s="41"/>
      <c r="IT115" s="8"/>
      <c r="IU115" s="7"/>
      <c r="IV115" s="2"/>
      <c r="IW115" s="209"/>
      <c r="IX115" s="41"/>
      <c r="IY115" s="8"/>
      <c r="IZ115" s="7"/>
      <c r="JA115" s="2"/>
      <c r="JB115" s="209"/>
      <c r="JC115" s="41"/>
      <c r="JD115" s="8"/>
      <c r="JE115" s="7"/>
      <c r="JF115" s="2"/>
      <c r="JG115" s="209"/>
      <c r="JH115" s="41"/>
      <c r="JI115" s="8"/>
      <c r="JJ115" s="7"/>
      <c r="JK115" s="2"/>
      <c r="JL115" s="209"/>
      <c r="JM115" s="41"/>
      <c r="JN115" s="8"/>
      <c r="JO115" s="7"/>
      <c r="JP115" s="2"/>
      <c r="JQ115" s="209"/>
      <c r="JR115" s="41"/>
      <c r="JS115" s="8"/>
      <c r="JT115" s="7"/>
      <c r="JU115" s="2"/>
      <c r="JV115" s="209"/>
      <c r="JW115" s="41"/>
      <c r="JX115" s="8"/>
      <c r="JY115" s="7"/>
      <c r="JZ115" s="2"/>
      <c r="KA115" s="209"/>
      <c r="KB115" s="41"/>
      <c r="KC115" s="8"/>
      <c r="KD115" s="7"/>
      <c r="KE115" s="2"/>
      <c r="KF115" s="209"/>
      <c r="KG115" s="41"/>
      <c r="KH115" s="8"/>
      <c r="KI115" s="7"/>
      <c r="KJ115" s="2"/>
      <c r="KK115" s="209"/>
      <c r="KL115" s="41"/>
      <c r="KM115" s="8"/>
      <c r="KN115" s="7"/>
      <c r="KO115" s="2"/>
      <c r="KP115" s="209"/>
      <c r="KQ115" s="41"/>
      <c r="KR115" s="8"/>
      <c r="KS115" s="7"/>
      <c r="KT115" s="2"/>
      <c r="KU115" s="209"/>
      <c r="KV115" s="41"/>
      <c r="KW115" s="8"/>
      <c r="KX115" s="7"/>
      <c r="KY115" s="2"/>
      <c r="KZ115" s="209"/>
      <c r="LA115" s="41"/>
      <c r="LB115" s="8"/>
      <c r="LC115" s="7"/>
      <c r="LD115" s="2"/>
      <c r="LE115" s="209"/>
      <c r="LF115" s="41"/>
      <c r="LG115" s="8"/>
      <c r="LH115" s="7"/>
      <c r="LI115" s="2"/>
      <c r="LJ115" s="209"/>
      <c r="LK115" s="41"/>
      <c r="LL115" s="8"/>
      <c r="LM115" s="7"/>
      <c r="LN115" s="2"/>
      <c r="LO115" s="209"/>
      <c r="LP115" s="41"/>
      <c r="LQ115" s="8"/>
      <c r="LR115" s="7"/>
      <c r="LS115" s="2"/>
      <c r="LT115" s="209"/>
      <c r="LU115" s="41"/>
      <c r="LV115" s="8"/>
      <c r="LW115" s="7"/>
      <c r="LX115" s="2"/>
      <c r="LY115" s="209"/>
      <c r="LZ115" s="41"/>
      <c r="MA115" s="8"/>
      <c r="MB115" s="7"/>
      <c r="MC115" s="2"/>
      <c r="MD115" s="209"/>
      <c r="ME115" s="41"/>
      <c r="MF115" s="8"/>
      <c r="MG115" s="7"/>
      <c r="MH115" s="2"/>
      <c r="MI115" s="209"/>
      <c r="MJ115" s="41"/>
      <c r="MK115" s="8"/>
      <c r="ML115" s="7"/>
      <c r="MM115" s="2"/>
      <c r="MN115" s="209"/>
      <c r="MO115" s="41"/>
      <c r="MP115" s="8"/>
      <c r="MQ115" s="7"/>
      <c r="MR115" s="2"/>
      <c r="MS115" s="209"/>
      <c r="MT115" s="41"/>
      <c r="MU115" s="8"/>
      <c r="MV115" s="7"/>
      <c r="MW115" s="2"/>
      <c r="MX115" s="209"/>
      <c r="MY115" s="41"/>
      <c r="MZ115" s="8"/>
      <c r="NA115" s="7"/>
      <c r="NB115" s="2"/>
      <c r="NC115" s="209"/>
      <c r="ND115" s="41"/>
      <c r="NE115" s="8"/>
      <c r="NF115" s="7"/>
      <c r="NG115" s="2"/>
      <c r="NH115" s="209"/>
      <c r="NI115" s="41"/>
      <c r="NJ115" s="8"/>
      <c r="NK115" s="7"/>
      <c r="NL115" s="2"/>
      <c r="NM115" s="209"/>
      <c r="NN115" s="41"/>
      <c r="NO115" s="8"/>
      <c r="NP115" s="7"/>
      <c r="NQ115" s="2"/>
      <c r="NR115" s="209"/>
      <c r="NS115" s="41"/>
      <c r="NT115" s="8"/>
      <c r="NU115" s="7"/>
      <c r="NV115" s="2"/>
      <c r="NW115" s="209"/>
      <c r="NX115" s="41"/>
      <c r="NY115" s="8"/>
      <c r="NZ115" s="7"/>
      <c r="OA115" s="2"/>
      <c r="OB115" s="209"/>
      <c r="OC115" s="41"/>
      <c r="OD115" s="8"/>
      <c r="OE115" s="7"/>
      <c r="OF115" s="2"/>
      <c r="OG115" s="209"/>
      <c r="OH115" s="41"/>
      <c r="OI115" s="8"/>
      <c r="OJ115" s="7"/>
      <c r="OK115" s="2"/>
      <c r="OL115" s="209"/>
      <c r="OM115" s="41"/>
      <c r="ON115" s="8"/>
      <c r="OO115" s="7"/>
      <c r="OP115" s="2"/>
      <c r="OQ115" s="209"/>
      <c r="OR115" s="41"/>
      <c r="OS115" s="8"/>
      <c r="OT115" s="7"/>
      <c r="OU115" s="2"/>
      <c r="OV115" s="209"/>
      <c r="OW115" s="41"/>
      <c r="OX115" s="8"/>
      <c r="OY115" s="7"/>
      <c r="OZ115" s="2"/>
      <c r="PA115" s="209"/>
      <c r="PB115" s="41"/>
      <c r="PC115" s="8"/>
      <c r="PD115" s="7"/>
      <c r="PE115" s="2"/>
      <c r="PF115" s="209"/>
      <c r="PG115" s="41"/>
      <c r="PH115" s="8"/>
      <c r="PI115" s="7"/>
      <c r="PJ115" s="2"/>
      <c r="PK115" s="209"/>
      <c r="PL115" s="41"/>
      <c r="PM115" s="8"/>
      <c r="PN115" s="7"/>
      <c r="PO115" s="2"/>
      <c r="PP115" s="209"/>
      <c r="PQ115" s="41"/>
      <c r="PR115" s="8"/>
      <c r="PS115" s="7"/>
      <c r="PT115" s="2"/>
      <c r="PU115" s="209"/>
      <c r="PV115" s="41"/>
      <c r="PW115" s="8"/>
      <c r="PX115" s="7"/>
      <c r="PY115" s="2"/>
      <c r="PZ115" s="209"/>
      <c r="QA115" s="41"/>
      <c r="QB115" s="8"/>
      <c r="QC115" s="7"/>
      <c r="QD115" s="2"/>
      <c r="QE115" s="209"/>
      <c r="QF115" s="41"/>
      <c r="QG115" s="8"/>
      <c r="QH115" s="7"/>
      <c r="QI115" s="2"/>
      <c r="QJ115" s="209"/>
      <c r="QK115" s="41"/>
      <c r="QL115" s="8"/>
      <c r="QM115" s="7"/>
      <c r="QN115" s="2"/>
      <c r="QO115" s="209"/>
      <c r="QP115" s="41"/>
      <c r="QQ115" s="8"/>
      <c r="QR115" s="7"/>
      <c r="QS115" s="2"/>
      <c r="QT115" s="209"/>
      <c r="QU115" s="41"/>
      <c r="QV115" s="8"/>
      <c r="QW115" s="7"/>
      <c r="QX115" s="2"/>
      <c r="QY115" s="209"/>
      <c r="QZ115" s="41"/>
      <c r="RA115" s="8"/>
      <c r="RB115" s="7"/>
      <c r="RC115" s="2"/>
      <c r="RD115" s="209"/>
      <c r="RE115" s="41"/>
      <c r="RF115" s="8"/>
      <c r="RG115" s="7"/>
      <c r="RH115" s="2"/>
      <c r="RI115" s="209"/>
      <c r="RJ115" s="41"/>
      <c r="RK115" s="8"/>
      <c r="RL115" s="7"/>
      <c r="RM115" s="2"/>
      <c r="RN115" s="209"/>
      <c r="RO115" s="41"/>
      <c r="RP115" s="8"/>
      <c r="RQ115" s="7"/>
      <c r="RR115" s="2"/>
      <c r="RS115" s="209"/>
      <c r="RT115" s="41"/>
      <c r="RU115" s="8"/>
      <c r="RV115" s="7"/>
      <c r="RW115" s="2"/>
      <c r="RX115" s="209"/>
      <c r="RY115" s="41"/>
      <c r="RZ115" s="8"/>
      <c r="SA115" s="7"/>
      <c r="SB115" s="2"/>
      <c r="SC115" s="209"/>
      <c r="SD115" s="41"/>
      <c r="SE115" s="8"/>
      <c r="SF115" s="7"/>
      <c r="SG115" s="2"/>
      <c r="SH115" s="209"/>
      <c r="SI115" s="41"/>
      <c r="SJ115" s="8"/>
      <c r="SK115" s="7"/>
      <c r="SL115" s="2"/>
      <c r="SM115" s="209"/>
      <c r="SN115" s="41"/>
      <c r="SO115" s="8"/>
      <c r="SP115" s="7"/>
      <c r="SQ115" s="2"/>
      <c r="SR115" s="209"/>
      <c r="SS115" s="41"/>
      <c r="ST115" s="8"/>
      <c r="SU115" s="53"/>
      <c r="SV115" s="159"/>
      <c r="SW115" s="44"/>
      <c r="SX115" s="210">
        <f t="shared" si="4190"/>
        <v>0</v>
      </c>
      <c r="SY115" s="41"/>
      <c r="SZ115" s="131"/>
      <c r="TA115" s="53"/>
      <c r="TB115" s="159"/>
      <c r="TC115" s="44"/>
      <c r="TD115" s="210">
        <f t="shared" si="4191"/>
        <v>0</v>
      </c>
      <c r="TE115" s="41"/>
      <c r="TF115" s="131"/>
      <c r="TG115" s="53"/>
      <c r="TH115" s="159"/>
      <c r="TI115" s="44"/>
      <c r="TJ115" s="210" t="e">
        <f t="shared" si="4192"/>
        <v>#DIV/0!</v>
      </c>
      <c r="TK115" s="41"/>
      <c r="TL115" s="131"/>
      <c r="TM115" s="53"/>
      <c r="TN115" s="159"/>
      <c r="TO115" s="44"/>
      <c r="TP115" s="210">
        <f t="shared" si="4193"/>
        <v>0</v>
      </c>
      <c r="TQ115" s="41"/>
      <c r="TR115" s="131"/>
      <c r="TS115" s="53"/>
      <c r="TT115" s="159"/>
      <c r="TU115" s="44"/>
      <c r="TV115" s="210" t="e">
        <f t="shared" si="4194"/>
        <v>#DIV/0!</v>
      </c>
      <c r="TW115" s="41"/>
      <c r="TX115" s="131"/>
      <c r="TY115" s="53"/>
      <c r="TZ115" s="159"/>
      <c r="UA115" s="44"/>
      <c r="UB115" s="210">
        <f t="shared" si="4195"/>
        <v>0</v>
      </c>
      <c r="UC115" s="41"/>
      <c r="UD115" s="131"/>
      <c r="UE115" s="53"/>
      <c r="UF115" s="159"/>
      <c r="UG115" s="44"/>
      <c r="UH115" s="210">
        <f t="shared" si="4196"/>
        <v>0</v>
      </c>
      <c r="UI115" s="41"/>
      <c r="UJ115" s="131"/>
      <c r="UK115" s="53"/>
      <c r="UL115" s="159"/>
      <c r="UM115" s="44"/>
      <c r="UN115" s="210" t="e">
        <f t="shared" si="4197"/>
        <v>#DIV/0!</v>
      </c>
      <c r="UO115" s="41"/>
      <c r="UP115" s="131"/>
      <c r="UQ115" s="53"/>
      <c r="UR115" s="159"/>
      <c r="US115" s="44"/>
      <c r="UT115" s="210" t="e">
        <f t="shared" si="4198"/>
        <v>#DIV/0!</v>
      </c>
      <c r="UU115" s="41"/>
      <c r="UV115" s="131"/>
      <c r="UW115" s="53"/>
      <c r="UX115" s="159"/>
      <c r="UY115" s="44"/>
      <c r="UZ115" s="210">
        <f t="shared" si="4199"/>
        <v>0</v>
      </c>
      <c r="VA115" s="41"/>
      <c r="VB115" s="131"/>
      <c r="VC115" s="53"/>
      <c r="VD115" s="159"/>
      <c r="VE115" s="44"/>
      <c r="VF115" s="210" t="e">
        <f t="shared" si="4200"/>
        <v>#DIV/0!</v>
      </c>
      <c r="VG115" s="41"/>
      <c r="VH115" s="131"/>
      <c r="VI115" s="53"/>
      <c r="VJ115" s="159"/>
      <c r="VK115" s="44"/>
      <c r="VL115" s="210" t="e">
        <f t="shared" si="4201"/>
        <v>#DIV/0!</v>
      </c>
      <c r="VM115" s="41"/>
      <c r="VN115" s="131"/>
      <c r="VO115" s="53"/>
    </row>
    <row r="116" spans="3:587" x14ac:dyDescent="0.2">
      <c r="C116" s="97" t="s">
        <v>231</v>
      </c>
      <c r="D116" s="7"/>
      <c r="E116" s="2"/>
      <c r="F116" s="8"/>
      <c r="G116" s="53"/>
      <c r="H116" s="159"/>
      <c r="I116" s="44"/>
      <c r="J116" s="210">
        <f t="shared" si="4188"/>
        <v>2.9612756264236899</v>
      </c>
      <c r="K116" s="41"/>
      <c r="L116" s="131"/>
      <c r="M116" s="53"/>
      <c r="N116" s="159"/>
      <c r="O116" s="44"/>
      <c r="P116" s="210">
        <f t="shared" si="4189"/>
        <v>52</v>
      </c>
      <c r="Q116" s="41"/>
      <c r="R116" s="131"/>
      <c r="S116" s="53"/>
      <c r="T116" s="7"/>
      <c r="U116" s="2"/>
      <c r="V116" s="209"/>
      <c r="W116" s="41"/>
      <c r="X116" s="8"/>
      <c r="Y116" s="7"/>
      <c r="Z116" s="2"/>
      <c r="AA116" s="209">
        <v>2</v>
      </c>
      <c r="AB116" s="41"/>
      <c r="AC116" s="8"/>
      <c r="AD116" s="7"/>
      <c r="AE116" s="2"/>
      <c r="AF116" s="209">
        <v>10</v>
      </c>
      <c r="AG116" s="41"/>
      <c r="AH116" s="8"/>
      <c r="AI116" s="7"/>
      <c r="AJ116" s="2"/>
      <c r="AK116" s="209">
        <v>16</v>
      </c>
      <c r="AL116" s="41"/>
      <c r="AM116" s="8"/>
      <c r="AN116" s="7"/>
      <c r="AO116" s="2"/>
      <c r="AP116" s="209">
        <v>4</v>
      </c>
      <c r="AQ116" s="41"/>
      <c r="AR116" s="8"/>
      <c r="AS116" s="7"/>
      <c r="AT116" s="2"/>
      <c r="AU116" s="209">
        <v>15</v>
      </c>
      <c r="AV116" s="41"/>
      <c r="AW116" s="8"/>
      <c r="AX116" s="7"/>
      <c r="AY116" s="2"/>
      <c r="AZ116" s="209">
        <v>5</v>
      </c>
      <c r="BA116" s="41"/>
      <c r="BB116" s="8"/>
      <c r="BC116" s="7"/>
      <c r="BD116" s="2"/>
      <c r="BE116" s="209"/>
      <c r="BF116" s="41"/>
      <c r="BG116" s="8"/>
      <c r="BH116" s="7"/>
      <c r="BI116" s="2"/>
      <c r="BJ116" s="209"/>
      <c r="BK116" s="41"/>
      <c r="BL116" s="8"/>
      <c r="BM116" s="7"/>
      <c r="BN116" s="2"/>
      <c r="BO116" s="209"/>
      <c r="BP116" s="41"/>
      <c r="BQ116" s="8"/>
      <c r="BR116" s="7"/>
      <c r="BS116" s="2"/>
      <c r="BT116" s="209"/>
      <c r="BU116" s="41"/>
      <c r="BV116" s="8"/>
      <c r="BW116" s="7"/>
      <c r="BX116" s="2"/>
      <c r="BY116" s="209"/>
      <c r="BZ116" s="41"/>
      <c r="CA116" s="8"/>
      <c r="CB116" s="7"/>
      <c r="CC116" s="2"/>
      <c r="CD116" s="209"/>
      <c r="CE116" s="41"/>
      <c r="CF116" s="8"/>
      <c r="CG116" s="7"/>
      <c r="CH116" s="2"/>
      <c r="CI116" s="209"/>
      <c r="CJ116" s="41"/>
      <c r="CK116" s="8"/>
      <c r="CL116" s="7"/>
      <c r="CM116" s="2"/>
      <c r="CN116" s="209"/>
      <c r="CO116" s="41"/>
      <c r="CP116" s="8"/>
      <c r="CQ116" s="7"/>
      <c r="CR116" s="2"/>
      <c r="CS116" s="209"/>
      <c r="CT116" s="41"/>
      <c r="CU116" s="8"/>
      <c r="CV116" s="7"/>
      <c r="CW116" s="2"/>
      <c r="CX116" s="209"/>
      <c r="CY116" s="41"/>
      <c r="CZ116" s="8"/>
      <c r="DA116" s="7"/>
      <c r="DB116" s="2"/>
      <c r="DC116" s="209"/>
      <c r="DD116" s="41"/>
      <c r="DE116" s="8"/>
      <c r="DF116" s="7"/>
      <c r="DG116" s="2"/>
      <c r="DH116" s="209"/>
      <c r="DI116" s="41"/>
      <c r="DJ116" s="8"/>
      <c r="DK116" s="7"/>
      <c r="DL116" s="2"/>
      <c r="DM116" s="209"/>
      <c r="DN116" s="41"/>
      <c r="DO116" s="8"/>
      <c r="DP116" s="7"/>
      <c r="DQ116" s="2"/>
      <c r="DR116" s="209"/>
      <c r="DS116" s="41"/>
      <c r="DT116" s="8"/>
      <c r="DU116" s="7"/>
      <c r="DV116" s="2"/>
      <c r="DW116" s="209"/>
      <c r="DX116" s="41"/>
      <c r="DY116" s="8"/>
      <c r="DZ116" s="7"/>
      <c r="EA116" s="2"/>
      <c r="EB116" s="209"/>
      <c r="EC116" s="41"/>
      <c r="ED116" s="8"/>
      <c r="EE116" s="7"/>
      <c r="EF116" s="2"/>
      <c r="EG116" s="209"/>
      <c r="EH116" s="41"/>
      <c r="EI116" s="8"/>
      <c r="EJ116" s="7"/>
      <c r="EK116" s="2"/>
      <c r="EL116" s="209"/>
      <c r="EM116" s="41"/>
      <c r="EN116" s="8"/>
      <c r="EO116" s="7"/>
      <c r="EP116" s="2"/>
      <c r="EQ116" s="209"/>
      <c r="ER116" s="41"/>
      <c r="ES116" s="8"/>
      <c r="ET116" s="7"/>
      <c r="EU116" s="2"/>
      <c r="EV116" s="209"/>
      <c r="EW116" s="41"/>
      <c r="EX116" s="8"/>
      <c r="EY116" s="7"/>
      <c r="EZ116" s="2"/>
      <c r="FA116" s="209"/>
      <c r="FB116" s="41"/>
      <c r="FC116" s="8"/>
      <c r="FD116" s="7"/>
      <c r="FE116" s="2"/>
      <c r="FF116" s="209"/>
      <c r="FG116" s="41"/>
      <c r="FH116" s="8"/>
      <c r="FI116" s="7"/>
      <c r="FJ116" s="2"/>
      <c r="FK116" s="209"/>
      <c r="FL116" s="41"/>
      <c r="FM116" s="8"/>
      <c r="FN116" s="7"/>
      <c r="FO116" s="2"/>
      <c r="FP116" s="209"/>
      <c r="FQ116" s="41"/>
      <c r="FR116" s="8"/>
      <c r="FS116" s="7"/>
      <c r="FT116" s="2"/>
      <c r="FU116" s="209"/>
      <c r="FV116" s="41"/>
      <c r="FW116" s="8"/>
      <c r="FX116" s="7"/>
      <c r="FY116" s="2"/>
      <c r="FZ116" s="209"/>
      <c r="GA116" s="41"/>
      <c r="GB116" s="8"/>
      <c r="GC116" s="7"/>
      <c r="GD116" s="2"/>
      <c r="GE116" s="209"/>
      <c r="GF116" s="41"/>
      <c r="GG116" s="8"/>
      <c r="GH116" s="7"/>
      <c r="GI116" s="2"/>
      <c r="GJ116" s="209"/>
      <c r="GK116" s="41"/>
      <c r="GL116" s="8"/>
      <c r="GM116" s="7"/>
      <c r="GN116" s="2"/>
      <c r="GO116" s="209"/>
      <c r="GP116" s="41"/>
      <c r="GQ116" s="8"/>
      <c r="GR116" s="7"/>
      <c r="GS116" s="2"/>
      <c r="GT116" s="209"/>
      <c r="GU116" s="41"/>
      <c r="GV116" s="8"/>
      <c r="GW116" s="7"/>
      <c r="GX116" s="2"/>
      <c r="GY116" s="209"/>
      <c r="GZ116" s="41"/>
      <c r="HA116" s="8"/>
      <c r="HB116" s="7"/>
      <c r="HC116" s="2"/>
      <c r="HD116" s="209"/>
      <c r="HE116" s="41"/>
      <c r="HF116" s="8"/>
      <c r="HG116" s="7"/>
      <c r="HH116" s="2"/>
      <c r="HI116" s="209"/>
      <c r="HJ116" s="41"/>
      <c r="HK116" s="8"/>
      <c r="HL116" s="7"/>
      <c r="HM116" s="2"/>
      <c r="HN116" s="209"/>
      <c r="HO116" s="41"/>
      <c r="HP116" s="8"/>
      <c r="HQ116" s="7"/>
      <c r="HR116" s="2"/>
      <c r="HS116" s="209"/>
      <c r="HT116" s="41"/>
      <c r="HU116" s="8"/>
      <c r="HV116" s="7"/>
      <c r="HW116" s="2"/>
      <c r="HX116" s="209"/>
      <c r="HY116" s="41"/>
      <c r="HZ116" s="8"/>
      <c r="IA116" s="7"/>
      <c r="IB116" s="2"/>
      <c r="IC116" s="209"/>
      <c r="ID116" s="41"/>
      <c r="IE116" s="8"/>
      <c r="IF116" s="7"/>
      <c r="IG116" s="2"/>
      <c r="IH116" s="209"/>
      <c r="II116" s="41"/>
      <c r="IJ116" s="8"/>
      <c r="IK116" s="7"/>
      <c r="IL116" s="2"/>
      <c r="IM116" s="209"/>
      <c r="IN116" s="41"/>
      <c r="IO116" s="8"/>
      <c r="IP116" s="7"/>
      <c r="IQ116" s="2"/>
      <c r="IR116" s="209"/>
      <c r="IS116" s="41"/>
      <c r="IT116" s="8"/>
      <c r="IU116" s="7"/>
      <c r="IV116" s="2"/>
      <c r="IW116" s="209"/>
      <c r="IX116" s="41"/>
      <c r="IY116" s="8"/>
      <c r="IZ116" s="7"/>
      <c r="JA116" s="2"/>
      <c r="JB116" s="209"/>
      <c r="JC116" s="41"/>
      <c r="JD116" s="8"/>
      <c r="JE116" s="7"/>
      <c r="JF116" s="2"/>
      <c r="JG116" s="209"/>
      <c r="JH116" s="41"/>
      <c r="JI116" s="8"/>
      <c r="JJ116" s="7"/>
      <c r="JK116" s="2"/>
      <c r="JL116" s="209"/>
      <c r="JM116" s="41"/>
      <c r="JN116" s="8"/>
      <c r="JO116" s="7"/>
      <c r="JP116" s="2"/>
      <c r="JQ116" s="209"/>
      <c r="JR116" s="41"/>
      <c r="JS116" s="8"/>
      <c r="JT116" s="7"/>
      <c r="JU116" s="2"/>
      <c r="JV116" s="209"/>
      <c r="JW116" s="41"/>
      <c r="JX116" s="8"/>
      <c r="JY116" s="7"/>
      <c r="JZ116" s="2"/>
      <c r="KA116" s="209"/>
      <c r="KB116" s="41"/>
      <c r="KC116" s="8"/>
      <c r="KD116" s="7"/>
      <c r="KE116" s="2"/>
      <c r="KF116" s="209"/>
      <c r="KG116" s="41"/>
      <c r="KH116" s="8"/>
      <c r="KI116" s="7"/>
      <c r="KJ116" s="2"/>
      <c r="KK116" s="209"/>
      <c r="KL116" s="41"/>
      <c r="KM116" s="8"/>
      <c r="KN116" s="7"/>
      <c r="KO116" s="2"/>
      <c r="KP116" s="209"/>
      <c r="KQ116" s="41"/>
      <c r="KR116" s="8"/>
      <c r="KS116" s="7"/>
      <c r="KT116" s="2"/>
      <c r="KU116" s="209"/>
      <c r="KV116" s="41"/>
      <c r="KW116" s="8"/>
      <c r="KX116" s="7"/>
      <c r="KY116" s="2"/>
      <c r="KZ116" s="209"/>
      <c r="LA116" s="41"/>
      <c r="LB116" s="8"/>
      <c r="LC116" s="7"/>
      <c r="LD116" s="2"/>
      <c r="LE116" s="209"/>
      <c r="LF116" s="41"/>
      <c r="LG116" s="8"/>
      <c r="LH116" s="7"/>
      <c r="LI116" s="2"/>
      <c r="LJ116" s="209"/>
      <c r="LK116" s="41"/>
      <c r="LL116" s="8"/>
      <c r="LM116" s="7"/>
      <c r="LN116" s="2"/>
      <c r="LO116" s="209"/>
      <c r="LP116" s="41"/>
      <c r="LQ116" s="8"/>
      <c r="LR116" s="7"/>
      <c r="LS116" s="2"/>
      <c r="LT116" s="209"/>
      <c r="LU116" s="41"/>
      <c r="LV116" s="8"/>
      <c r="LW116" s="7"/>
      <c r="LX116" s="2"/>
      <c r="LY116" s="209"/>
      <c r="LZ116" s="41"/>
      <c r="MA116" s="8"/>
      <c r="MB116" s="7"/>
      <c r="MC116" s="2"/>
      <c r="MD116" s="209"/>
      <c r="ME116" s="41"/>
      <c r="MF116" s="8"/>
      <c r="MG116" s="7"/>
      <c r="MH116" s="2"/>
      <c r="MI116" s="209"/>
      <c r="MJ116" s="41"/>
      <c r="MK116" s="8"/>
      <c r="ML116" s="7"/>
      <c r="MM116" s="2"/>
      <c r="MN116" s="209"/>
      <c r="MO116" s="41"/>
      <c r="MP116" s="8"/>
      <c r="MQ116" s="7"/>
      <c r="MR116" s="2"/>
      <c r="MS116" s="209"/>
      <c r="MT116" s="41"/>
      <c r="MU116" s="8"/>
      <c r="MV116" s="7"/>
      <c r="MW116" s="2"/>
      <c r="MX116" s="209"/>
      <c r="MY116" s="41"/>
      <c r="MZ116" s="8"/>
      <c r="NA116" s="7"/>
      <c r="NB116" s="2"/>
      <c r="NC116" s="209"/>
      <c r="ND116" s="41"/>
      <c r="NE116" s="8"/>
      <c r="NF116" s="7"/>
      <c r="NG116" s="2"/>
      <c r="NH116" s="209"/>
      <c r="NI116" s="41"/>
      <c r="NJ116" s="8"/>
      <c r="NK116" s="7"/>
      <c r="NL116" s="2"/>
      <c r="NM116" s="209"/>
      <c r="NN116" s="41"/>
      <c r="NO116" s="8"/>
      <c r="NP116" s="7"/>
      <c r="NQ116" s="2"/>
      <c r="NR116" s="209"/>
      <c r="NS116" s="41"/>
      <c r="NT116" s="8"/>
      <c r="NU116" s="7"/>
      <c r="NV116" s="2"/>
      <c r="NW116" s="209"/>
      <c r="NX116" s="41"/>
      <c r="NY116" s="8"/>
      <c r="NZ116" s="7"/>
      <c r="OA116" s="2"/>
      <c r="OB116" s="209"/>
      <c r="OC116" s="41"/>
      <c r="OD116" s="8"/>
      <c r="OE116" s="7"/>
      <c r="OF116" s="2"/>
      <c r="OG116" s="209"/>
      <c r="OH116" s="41"/>
      <c r="OI116" s="8"/>
      <c r="OJ116" s="7"/>
      <c r="OK116" s="2"/>
      <c r="OL116" s="209"/>
      <c r="OM116" s="41"/>
      <c r="ON116" s="8"/>
      <c r="OO116" s="7"/>
      <c r="OP116" s="2"/>
      <c r="OQ116" s="209"/>
      <c r="OR116" s="41"/>
      <c r="OS116" s="8"/>
      <c r="OT116" s="7"/>
      <c r="OU116" s="2"/>
      <c r="OV116" s="209"/>
      <c r="OW116" s="41"/>
      <c r="OX116" s="8"/>
      <c r="OY116" s="7"/>
      <c r="OZ116" s="2"/>
      <c r="PA116" s="209"/>
      <c r="PB116" s="41"/>
      <c r="PC116" s="8"/>
      <c r="PD116" s="7"/>
      <c r="PE116" s="2"/>
      <c r="PF116" s="209"/>
      <c r="PG116" s="41"/>
      <c r="PH116" s="8"/>
      <c r="PI116" s="7"/>
      <c r="PJ116" s="2"/>
      <c r="PK116" s="209"/>
      <c r="PL116" s="41"/>
      <c r="PM116" s="8"/>
      <c r="PN116" s="7"/>
      <c r="PO116" s="2"/>
      <c r="PP116" s="209"/>
      <c r="PQ116" s="41"/>
      <c r="PR116" s="8"/>
      <c r="PS116" s="7"/>
      <c r="PT116" s="2"/>
      <c r="PU116" s="209"/>
      <c r="PV116" s="41"/>
      <c r="PW116" s="8"/>
      <c r="PX116" s="7"/>
      <c r="PY116" s="2"/>
      <c r="PZ116" s="209"/>
      <c r="QA116" s="41"/>
      <c r="QB116" s="8"/>
      <c r="QC116" s="7"/>
      <c r="QD116" s="2"/>
      <c r="QE116" s="209"/>
      <c r="QF116" s="41"/>
      <c r="QG116" s="8"/>
      <c r="QH116" s="7"/>
      <c r="QI116" s="2"/>
      <c r="QJ116" s="209"/>
      <c r="QK116" s="41"/>
      <c r="QL116" s="8"/>
      <c r="QM116" s="7"/>
      <c r="QN116" s="2"/>
      <c r="QO116" s="209"/>
      <c r="QP116" s="41"/>
      <c r="QQ116" s="8"/>
      <c r="QR116" s="7"/>
      <c r="QS116" s="2"/>
      <c r="QT116" s="209"/>
      <c r="QU116" s="41"/>
      <c r="QV116" s="8"/>
      <c r="QW116" s="7"/>
      <c r="QX116" s="2"/>
      <c r="QY116" s="209"/>
      <c r="QZ116" s="41"/>
      <c r="RA116" s="8"/>
      <c r="RB116" s="7"/>
      <c r="RC116" s="2"/>
      <c r="RD116" s="209"/>
      <c r="RE116" s="41"/>
      <c r="RF116" s="8"/>
      <c r="RG116" s="7"/>
      <c r="RH116" s="2"/>
      <c r="RI116" s="209"/>
      <c r="RJ116" s="41"/>
      <c r="RK116" s="8"/>
      <c r="RL116" s="7"/>
      <c r="RM116" s="2"/>
      <c r="RN116" s="209"/>
      <c r="RO116" s="41"/>
      <c r="RP116" s="8"/>
      <c r="RQ116" s="7"/>
      <c r="RR116" s="2"/>
      <c r="RS116" s="209"/>
      <c r="RT116" s="41"/>
      <c r="RU116" s="8"/>
      <c r="RV116" s="7"/>
      <c r="RW116" s="2"/>
      <c r="RX116" s="209"/>
      <c r="RY116" s="41"/>
      <c r="RZ116" s="8"/>
      <c r="SA116" s="7"/>
      <c r="SB116" s="2"/>
      <c r="SC116" s="209"/>
      <c r="SD116" s="41"/>
      <c r="SE116" s="8"/>
      <c r="SF116" s="7"/>
      <c r="SG116" s="2"/>
      <c r="SH116" s="209"/>
      <c r="SI116" s="41"/>
      <c r="SJ116" s="8"/>
      <c r="SK116" s="7"/>
      <c r="SL116" s="2"/>
      <c r="SM116" s="209"/>
      <c r="SN116" s="41"/>
      <c r="SO116" s="8"/>
      <c r="SP116" s="7"/>
      <c r="SQ116" s="2"/>
      <c r="SR116" s="209"/>
      <c r="SS116" s="41"/>
      <c r="ST116" s="8"/>
      <c r="SU116" s="53"/>
      <c r="SV116" s="159"/>
      <c r="SW116" s="44"/>
      <c r="SX116" s="210">
        <f t="shared" si="4190"/>
        <v>0</v>
      </c>
      <c r="SY116" s="41"/>
      <c r="SZ116" s="131"/>
      <c r="TA116" s="53"/>
      <c r="TB116" s="159"/>
      <c r="TC116" s="44"/>
      <c r="TD116" s="210">
        <f t="shared" si="4191"/>
        <v>0.66666666666666663</v>
      </c>
      <c r="TE116" s="41"/>
      <c r="TF116" s="131"/>
      <c r="TG116" s="53"/>
      <c r="TH116" s="159"/>
      <c r="TI116" s="44"/>
      <c r="TJ116" s="210" t="e">
        <f t="shared" si="4192"/>
        <v>#DIV/0!</v>
      </c>
      <c r="TK116" s="41"/>
      <c r="TL116" s="131"/>
      <c r="TM116" s="53"/>
      <c r="TN116" s="159"/>
      <c r="TO116" s="44"/>
      <c r="TP116" s="210">
        <f t="shared" si="4193"/>
        <v>4.7619047619047628</v>
      </c>
      <c r="TQ116" s="41"/>
      <c r="TR116" s="131"/>
      <c r="TS116" s="53"/>
      <c r="TT116" s="159"/>
      <c r="TU116" s="44"/>
      <c r="TV116" s="210" t="e">
        <f t="shared" si="4194"/>
        <v>#DIV/0!</v>
      </c>
      <c r="TW116" s="41"/>
      <c r="TX116" s="131"/>
      <c r="TY116" s="53"/>
      <c r="TZ116" s="159"/>
      <c r="UA116" s="44"/>
      <c r="UB116" s="210">
        <f t="shared" si="4195"/>
        <v>5.4237288135593227</v>
      </c>
      <c r="UC116" s="41"/>
      <c r="UD116" s="131"/>
      <c r="UE116" s="53"/>
      <c r="UF116" s="159"/>
      <c r="UG116" s="44"/>
      <c r="UH116" s="210">
        <f t="shared" si="4196"/>
        <v>1.6666666666666667</v>
      </c>
      <c r="UI116" s="41"/>
      <c r="UJ116" s="131"/>
      <c r="UK116" s="53"/>
      <c r="UL116" s="159"/>
      <c r="UM116" s="44"/>
      <c r="UN116" s="210" t="e">
        <f t="shared" si="4197"/>
        <v>#DIV/0!</v>
      </c>
      <c r="UO116" s="41"/>
      <c r="UP116" s="131"/>
      <c r="UQ116" s="53"/>
      <c r="UR116" s="159"/>
      <c r="US116" s="44"/>
      <c r="UT116" s="210" t="e">
        <f t="shared" si="4198"/>
        <v>#DIV/0!</v>
      </c>
      <c r="UU116" s="41"/>
      <c r="UV116" s="131"/>
      <c r="UW116" s="53"/>
      <c r="UX116" s="159"/>
      <c r="UY116" s="44"/>
      <c r="UZ116" s="210">
        <f t="shared" si="4199"/>
        <v>3.992015968063872</v>
      </c>
      <c r="VA116" s="41"/>
      <c r="VB116" s="131"/>
      <c r="VC116" s="53"/>
      <c r="VD116" s="159"/>
      <c r="VE116" s="44"/>
      <c r="VF116" s="210" t="e">
        <f t="shared" si="4200"/>
        <v>#DIV/0!</v>
      </c>
      <c r="VG116" s="41"/>
      <c r="VH116" s="131"/>
      <c r="VI116" s="53"/>
      <c r="VJ116" s="159"/>
      <c r="VK116" s="44"/>
      <c r="VL116" s="210" t="e">
        <f t="shared" si="4201"/>
        <v>#DIV/0!</v>
      </c>
      <c r="VM116" s="41"/>
      <c r="VN116" s="131"/>
      <c r="VO116" s="53"/>
    </row>
    <row r="117" spans="3:587" x14ac:dyDescent="0.2">
      <c r="C117" s="97" t="s">
        <v>232</v>
      </c>
      <c r="D117" s="7"/>
      <c r="E117" s="2"/>
      <c r="F117" s="8"/>
      <c r="G117" s="53"/>
      <c r="H117" s="159"/>
      <c r="I117" s="44"/>
      <c r="J117" s="210">
        <f t="shared" si="4188"/>
        <v>5.523917995444191</v>
      </c>
      <c r="K117" s="41"/>
      <c r="L117" s="131"/>
      <c r="M117" s="53"/>
      <c r="N117" s="159"/>
      <c r="O117" s="44"/>
      <c r="P117" s="210">
        <f t="shared" si="4189"/>
        <v>97</v>
      </c>
      <c r="Q117" s="41"/>
      <c r="R117" s="131"/>
      <c r="S117" s="53"/>
      <c r="T117" s="7"/>
      <c r="U117" s="2"/>
      <c r="V117" s="209">
        <v>18</v>
      </c>
      <c r="W117" s="41"/>
      <c r="X117" s="8"/>
      <c r="Y117" s="7"/>
      <c r="Z117" s="2"/>
      <c r="AA117" s="209">
        <v>12</v>
      </c>
      <c r="AB117" s="41"/>
      <c r="AC117" s="8"/>
      <c r="AD117" s="7"/>
      <c r="AE117" s="2"/>
      <c r="AF117" s="209">
        <v>8</v>
      </c>
      <c r="AG117" s="41"/>
      <c r="AH117" s="8"/>
      <c r="AI117" s="7"/>
      <c r="AJ117" s="2"/>
      <c r="AK117" s="209">
        <v>4</v>
      </c>
      <c r="AL117" s="41"/>
      <c r="AM117" s="8"/>
      <c r="AN117" s="7"/>
      <c r="AO117" s="2"/>
      <c r="AP117" s="209">
        <v>6</v>
      </c>
      <c r="AQ117" s="41"/>
      <c r="AR117" s="8"/>
      <c r="AS117" s="7"/>
      <c r="AT117" s="2"/>
      <c r="AU117" s="209">
        <v>39</v>
      </c>
      <c r="AV117" s="41"/>
      <c r="AW117" s="8"/>
      <c r="AX117" s="7"/>
      <c r="AY117" s="2"/>
      <c r="AZ117" s="209">
        <v>10</v>
      </c>
      <c r="BA117" s="41"/>
      <c r="BB117" s="8"/>
      <c r="BC117" s="7"/>
      <c r="BD117" s="2"/>
      <c r="BE117" s="209"/>
      <c r="BF117" s="41"/>
      <c r="BG117" s="8"/>
      <c r="BH117" s="7"/>
      <c r="BI117" s="2"/>
      <c r="BJ117" s="209"/>
      <c r="BK117" s="41"/>
      <c r="BL117" s="8"/>
      <c r="BM117" s="7"/>
      <c r="BN117" s="2"/>
      <c r="BO117" s="209"/>
      <c r="BP117" s="41"/>
      <c r="BQ117" s="8"/>
      <c r="BR117" s="7"/>
      <c r="BS117" s="2"/>
      <c r="BT117" s="209"/>
      <c r="BU117" s="41"/>
      <c r="BV117" s="8"/>
      <c r="BW117" s="7"/>
      <c r="BX117" s="2"/>
      <c r="BY117" s="209"/>
      <c r="BZ117" s="41"/>
      <c r="CA117" s="8"/>
      <c r="CB117" s="7"/>
      <c r="CC117" s="2"/>
      <c r="CD117" s="209"/>
      <c r="CE117" s="41"/>
      <c r="CF117" s="8"/>
      <c r="CG117" s="7"/>
      <c r="CH117" s="2"/>
      <c r="CI117" s="209"/>
      <c r="CJ117" s="41"/>
      <c r="CK117" s="8"/>
      <c r="CL117" s="7"/>
      <c r="CM117" s="2"/>
      <c r="CN117" s="209"/>
      <c r="CO117" s="41"/>
      <c r="CP117" s="8"/>
      <c r="CQ117" s="7"/>
      <c r="CR117" s="2"/>
      <c r="CS117" s="209"/>
      <c r="CT117" s="41"/>
      <c r="CU117" s="8"/>
      <c r="CV117" s="7"/>
      <c r="CW117" s="2"/>
      <c r="CX117" s="209"/>
      <c r="CY117" s="41"/>
      <c r="CZ117" s="8"/>
      <c r="DA117" s="7"/>
      <c r="DB117" s="2"/>
      <c r="DC117" s="209"/>
      <c r="DD117" s="41"/>
      <c r="DE117" s="8"/>
      <c r="DF117" s="7"/>
      <c r="DG117" s="2"/>
      <c r="DH117" s="209"/>
      <c r="DI117" s="41"/>
      <c r="DJ117" s="8"/>
      <c r="DK117" s="7"/>
      <c r="DL117" s="2"/>
      <c r="DM117" s="209"/>
      <c r="DN117" s="41"/>
      <c r="DO117" s="8"/>
      <c r="DP117" s="7"/>
      <c r="DQ117" s="2"/>
      <c r="DR117" s="209"/>
      <c r="DS117" s="41"/>
      <c r="DT117" s="8"/>
      <c r="DU117" s="7"/>
      <c r="DV117" s="2"/>
      <c r="DW117" s="209"/>
      <c r="DX117" s="41"/>
      <c r="DY117" s="8"/>
      <c r="DZ117" s="7"/>
      <c r="EA117" s="2"/>
      <c r="EB117" s="209"/>
      <c r="EC117" s="41"/>
      <c r="ED117" s="8"/>
      <c r="EE117" s="7"/>
      <c r="EF117" s="2"/>
      <c r="EG117" s="209"/>
      <c r="EH117" s="41"/>
      <c r="EI117" s="8"/>
      <c r="EJ117" s="7"/>
      <c r="EK117" s="2"/>
      <c r="EL117" s="209"/>
      <c r="EM117" s="41"/>
      <c r="EN117" s="8"/>
      <c r="EO117" s="7"/>
      <c r="EP117" s="2"/>
      <c r="EQ117" s="209"/>
      <c r="ER117" s="41"/>
      <c r="ES117" s="8"/>
      <c r="ET117" s="7"/>
      <c r="EU117" s="2"/>
      <c r="EV117" s="209"/>
      <c r="EW117" s="41"/>
      <c r="EX117" s="8"/>
      <c r="EY117" s="7"/>
      <c r="EZ117" s="2"/>
      <c r="FA117" s="209"/>
      <c r="FB117" s="41"/>
      <c r="FC117" s="8"/>
      <c r="FD117" s="7"/>
      <c r="FE117" s="2"/>
      <c r="FF117" s="209"/>
      <c r="FG117" s="41"/>
      <c r="FH117" s="8"/>
      <c r="FI117" s="7"/>
      <c r="FJ117" s="2"/>
      <c r="FK117" s="209"/>
      <c r="FL117" s="41"/>
      <c r="FM117" s="8"/>
      <c r="FN117" s="7"/>
      <c r="FO117" s="2"/>
      <c r="FP117" s="209"/>
      <c r="FQ117" s="41"/>
      <c r="FR117" s="8"/>
      <c r="FS117" s="7"/>
      <c r="FT117" s="2"/>
      <c r="FU117" s="209"/>
      <c r="FV117" s="41"/>
      <c r="FW117" s="8"/>
      <c r="FX117" s="7"/>
      <c r="FY117" s="2"/>
      <c r="FZ117" s="209"/>
      <c r="GA117" s="41"/>
      <c r="GB117" s="8"/>
      <c r="GC117" s="7"/>
      <c r="GD117" s="2"/>
      <c r="GE117" s="209"/>
      <c r="GF117" s="41"/>
      <c r="GG117" s="8"/>
      <c r="GH117" s="7"/>
      <c r="GI117" s="2"/>
      <c r="GJ117" s="209"/>
      <c r="GK117" s="41"/>
      <c r="GL117" s="8"/>
      <c r="GM117" s="7"/>
      <c r="GN117" s="2"/>
      <c r="GO117" s="209"/>
      <c r="GP117" s="41"/>
      <c r="GQ117" s="8"/>
      <c r="GR117" s="7"/>
      <c r="GS117" s="2"/>
      <c r="GT117" s="209"/>
      <c r="GU117" s="41"/>
      <c r="GV117" s="8"/>
      <c r="GW117" s="7"/>
      <c r="GX117" s="2"/>
      <c r="GY117" s="209"/>
      <c r="GZ117" s="41"/>
      <c r="HA117" s="8"/>
      <c r="HB117" s="7"/>
      <c r="HC117" s="2"/>
      <c r="HD117" s="209"/>
      <c r="HE117" s="41"/>
      <c r="HF117" s="8"/>
      <c r="HG117" s="7"/>
      <c r="HH117" s="2"/>
      <c r="HI117" s="209"/>
      <c r="HJ117" s="41"/>
      <c r="HK117" s="8"/>
      <c r="HL117" s="7"/>
      <c r="HM117" s="2"/>
      <c r="HN117" s="209"/>
      <c r="HO117" s="41"/>
      <c r="HP117" s="8"/>
      <c r="HQ117" s="7"/>
      <c r="HR117" s="2"/>
      <c r="HS117" s="209"/>
      <c r="HT117" s="41"/>
      <c r="HU117" s="8"/>
      <c r="HV117" s="7"/>
      <c r="HW117" s="2"/>
      <c r="HX117" s="209"/>
      <c r="HY117" s="41"/>
      <c r="HZ117" s="8"/>
      <c r="IA117" s="7"/>
      <c r="IB117" s="2"/>
      <c r="IC117" s="209"/>
      <c r="ID117" s="41"/>
      <c r="IE117" s="8"/>
      <c r="IF117" s="7"/>
      <c r="IG117" s="2"/>
      <c r="IH117" s="209"/>
      <c r="II117" s="41"/>
      <c r="IJ117" s="8"/>
      <c r="IK117" s="7"/>
      <c r="IL117" s="2"/>
      <c r="IM117" s="209"/>
      <c r="IN117" s="41"/>
      <c r="IO117" s="8"/>
      <c r="IP117" s="7"/>
      <c r="IQ117" s="2"/>
      <c r="IR117" s="209"/>
      <c r="IS117" s="41"/>
      <c r="IT117" s="8"/>
      <c r="IU117" s="7"/>
      <c r="IV117" s="2"/>
      <c r="IW117" s="209"/>
      <c r="IX117" s="41"/>
      <c r="IY117" s="8"/>
      <c r="IZ117" s="7"/>
      <c r="JA117" s="2"/>
      <c r="JB117" s="209"/>
      <c r="JC117" s="41"/>
      <c r="JD117" s="8"/>
      <c r="JE117" s="7"/>
      <c r="JF117" s="2"/>
      <c r="JG117" s="209"/>
      <c r="JH117" s="41"/>
      <c r="JI117" s="8"/>
      <c r="JJ117" s="7"/>
      <c r="JK117" s="2"/>
      <c r="JL117" s="209"/>
      <c r="JM117" s="41"/>
      <c r="JN117" s="8"/>
      <c r="JO117" s="7"/>
      <c r="JP117" s="2"/>
      <c r="JQ117" s="209"/>
      <c r="JR117" s="41"/>
      <c r="JS117" s="8"/>
      <c r="JT117" s="7"/>
      <c r="JU117" s="2"/>
      <c r="JV117" s="209"/>
      <c r="JW117" s="41"/>
      <c r="JX117" s="8"/>
      <c r="JY117" s="7"/>
      <c r="JZ117" s="2"/>
      <c r="KA117" s="209"/>
      <c r="KB117" s="41"/>
      <c r="KC117" s="8"/>
      <c r="KD117" s="7"/>
      <c r="KE117" s="2"/>
      <c r="KF117" s="209"/>
      <c r="KG117" s="41"/>
      <c r="KH117" s="8"/>
      <c r="KI117" s="7"/>
      <c r="KJ117" s="2"/>
      <c r="KK117" s="209"/>
      <c r="KL117" s="41"/>
      <c r="KM117" s="8"/>
      <c r="KN117" s="7"/>
      <c r="KO117" s="2"/>
      <c r="KP117" s="209"/>
      <c r="KQ117" s="41"/>
      <c r="KR117" s="8"/>
      <c r="KS117" s="7"/>
      <c r="KT117" s="2"/>
      <c r="KU117" s="209"/>
      <c r="KV117" s="41"/>
      <c r="KW117" s="8"/>
      <c r="KX117" s="7"/>
      <c r="KY117" s="2"/>
      <c r="KZ117" s="209"/>
      <c r="LA117" s="41"/>
      <c r="LB117" s="8"/>
      <c r="LC117" s="7"/>
      <c r="LD117" s="2"/>
      <c r="LE117" s="209"/>
      <c r="LF117" s="41"/>
      <c r="LG117" s="8"/>
      <c r="LH117" s="7"/>
      <c r="LI117" s="2"/>
      <c r="LJ117" s="209"/>
      <c r="LK117" s="41"/>
      <c r="LL117" s="8"/>
      <c r="LM117" s="7"/>
      <c r="LN117" s="2"/>
      <c r="LO117" s="209"/>
      <c r="LP117" s="41"/>
      <c r="LQ117" s="8"/>
      <c r="LR117" s="7"/>
      <c r="LS117" s="2"/>
      <c r="LT117" s="209"/>
      <c r="LU117" s="41"/>
      <c r="LV117" s="8"/>
      <c r="LW117" s="7"/>
      <c r="LX117" s="2"/>
      <c r="LY117" s="209"/>
      <c r="LZ117" s="41"/>
      <c r="MA117" s="8"/>
      <c r="MB117" s="7"/>
      <c r="MC117" s="2"/>
      <c r="MD117" s="209"/>
      <c r="ME117" s="41"/>
      <c r="MF117" s="8"/>
      <c r="MG117" s="7"/>
      <c r="MH117" s="2"/>
      <c r="MI117" s="209"/>
      <c r="MJ117" s="41"/>
      <c r="MK117" s="8"/>
      <c r="ML117" s="7"/>
      <c r="MM117" s="2"/>
      <c r="MN117" s="209"/>
      <c r="MO117" s="41"/>
      <c r="MP117" s="8"/>
      <c r="MQ117" s="7"/>
      <c r="MR117" s="2"/>
      <c r="MS117" s="209"/>
      <c r="MT117" s="41"/>
      <c r="MU117" s="8"/>
      <c r="MV117" s="7"/>
      <c r="MW117" s="2"/>
      <c r="MX117" s="209"/>
      <c r="MY117" s="41"/>
      <c r="MZ117" s="8"/>
      <c r="NA117" s="7"/>
      <c r="NB117" s="2"/>
      <c r="NC117" s="209"/>
      <c r="ND117" s="41"/>
      <c r="NE117" s="8"/>
      <c r="NF117" s="7"/>
      <c r="NG117" s="2"/>
      <c r="NH117" s="209"/>
      <c r="NI117" s="41"/>
      <c r="NJ117" s="8"/>
      <c r="NK117" s="7"/>
      <c r="NL117" s="2"/>
      <c r="NM117" s="209"/>
      <c r="NN117" s="41"/>
      <c r="NO117" s="8"/>
      <c r="NP117" s="7"/>
      <c r="NQ117" s="2"/>
      <c r="NR117" s="209"/>
      <c r="NS117" s="41"/>
      <c r="NT117" s="8"/>
      <c r="NU117" s="7"/>
      <c r="NV117" s="2"/>
      <c r="NW117" s="209"/>
      <c r="NX117" s="41"/>
      <c r="NY117" s="8"/>
      <c r="NZ117" s="7"/>
      <c r="OA117" s="2"/>
      <c r="OB117" s="209"/>
      <c r="OC117" s="41"/>
      <c r="OD117" s="8"/>
      <c r="OE117" s="7"/>
      <c r="OF117" s="2"/>
      <c r="OG117" s="209"/>
      <c r="OH117" s="41"/>
      <c r="OI117" s="8"/>
      <c r="OJ117" s="7"/>
      <c r="OK117" s="2"/>
      <c r="OL117" s="209"/>
      <c r="OM117" s="41"/>
      <c r="ON117" s="8"/>
      <c r="OO117" s="7"/>
      <c r="OP117" s="2"/>
      <c r="OQ117" s="209"/>
      <c r="OR117" s="41"/>
      <c r="OS117" s="8"/>
      <c r="OT117" s="7"/>
      <c r="OU117" s="2"/>
      <c r="OV117" s="209"/>
      <c r="OW117" s="41"/>
      <c r="OX117" s="8"/>
      <c r="OY117" s="7"/>
      <c r="OZ117" s="2"/>
      <c r="PA117" s="209"/>
      <c r="PB117" s="41"/>
      <c r="PC117" s="8"/>
      <c r="PD117" s="7"/>
      <c r="PE117" s="2"/>
      <c r="PF117" s="209"/>
      <c r="PG117" s="41"/>
      <c r="PH117" s="8"/>
      <c r="PI117" s="7"/>
      <c r="PJ117" s="2"/>
      <c r="PK117" s="209"/>
      <c r="PL117" s="41"/>
      <c r="PM117" s="8"/>
      <c r="PN117" s="7"/>
      <c r="PO117" s="2"/>
      <c r="PP117" s="209"/>
      <c r="PQ117" s="41"/>
      <c r="PR117" s="8"/>
      <c r="PS117" s="7"/>
      <c r="PT117" s="2"/>
      <c r="PU117" s="209"/>
      <c r="PV117" s="41"/>
      <c r="PW117" s="8"/>
      <c r="PX117" s="7"/>
      <c r="PY117" s="2"/>
      <c r="PZ117" s="209"/>
      <c r="QA117" s="41"/>
      <c r="QB117" s="8"/>
      <c r="QC117" s="7"/>
      <c r="QD117" s="2"/>
      <c r="QE117" s="209"/>
      <c r="QF117" s="41"/>
      <c r="QG117" s="8"/>
      <c r="QH117" s="7"/>
      <c r="QI117" s="2"/>
      <c r="QJ117" s="209"/>
      <c r="QK117" s="41"/>
      <c r="QL117" s="8"/>
      <c r="QM117" s="7"/>
      <c r="QN117" s="2"/>
      <c r="QO117" s="209"/>
      <c r="QP117" s="41"/>
      <c r="QQ117" s="8"/>
      <c r="QR117" s="7"/>
      <c r="QS117" s="2"/>
      <c r="QT117" s="209"/>
      <c r="QU117" s="41"/>
      <c r="QV117" s="8"/>
      <c r="QW117" s="7"/>
      <c r="QX117" s="2"/>
      <c r="QY117" s="209"/>
      <c r="QZ117" s="41"/>
      <c r="RA117" s="8"/>
      <c r="RB117" s="7"/>
      <c r="RC117" s="2"/>
      <c r="RD117" s="209"/>
      <c r="RE117" s="41"/>
      <c r="RF117" s="8"/>
      <c r="RG117" s="7"/>
      <c r="RH117" s="2"/>
      <c r="RI117" s="209"/>
      <c r="RJ117" s="41"/>
      <c r="RK117" s="8"/>
      <c r="RL117" s="7"/>
      <c r="RM117" s="2"/>
      <c r="RN117" s="209"/>
      <c r="RO117" s="41"/>
      <c r="RP117" s="8"/>
      <c r="RQ117" s="7"/>
      <c r="RR117" s="2"/>
      <c r="RS117" s="209"/>
      <c r="RT117" s="41"/>
      <c r="RU117" s="8"/>
      <c r="RV117" s="7"/>
      <c r="RW117" s="2"/>
      <c r="RX117" s="209"/>
      <c r="RY117" s="41"/>
      <c r="RZ117" s="8"/>
      <c r="SA117" s="7"/>
      <c r="SB117" s="2"/>
      <c r="SC117" s="209"/>
      <c r="SD117" s="41"/>
      <c r="SE117" s="8"/>
      <c r="SF117" s="7"/>
      <c r="SG117" s="2"/>
      <c r="SH117" s="209"/>
      <c r="SI117" s="41"/>
      <c r="SJ117" s="8"/>
      <c r="SK117" s="7"/>
      <c r="SL117" s="2"/>
      <c r="SM117" s="209"/>
      <c r="SN117" s="41"/>
      <c r="SO117" s="8"/>
      <c r="SP117" s="7"/>
      <c r="SQ117" s="2"/>
      <c r="SR117" s="209"/>
      <c r="SS117" s="41"/>
      <c r="ST117" s="8"/>
      <c r="SU117" s="53"/>
      <c r="SV117" s="159"/>
      <c r="SW117" s="44"/>
      <c r="SX117" s="210">
        <f t="shared" si="4190"/>
        <v>8.5714285714285712</v>
      </c>
      <c r="SY117" s="41"/>
      <c r="SZ117" s="131"/>
      <c r="TA117" s="53"/>
      <c r="TB117" s="159"/>
      <c r="TC117" s="44"/>
      <c r="TD117" s="210">
        <f t="shared" si="4191"/>
        <v>4</v>
      </c>
      <c r="TE117" s="41"/>
      <c r="TF117" s="131"/>
      <c r="TG117" s="53"/>
      <c r="TH117" s="159"/>
      <c r="TI117" s="44"/>
      <c r="TJ117" s="210" t="e">
        <f t="shared" si="4192"/>
        <v>#DIV/0!</v>
      </c>
      <c r="TK117" s="41"/>
      <c r="TL117" s="131"/>
      <c r="TM117" s="53"/>
      <c r="TN117" s="159"/>
      <c r="TO117" s="44"/>
      <c r="TP117" s="210">
        <f t="shared" si="4193"/>
        <v>3.8095238095238093</v>
      </c>
      <c r="TQ117" s="41"/>
      <c r="TR117" s="131"/>
      <c r="TS117" s="53"/>
      <c r="TT117" s="159"/>
      <c r="TU117" s="44"/>
      <c r="TV117" s="210" t="e">
        <f t="shared" si="4194"/>
        <v>#DIV/0!</v>
      </c>
      <c r="TW117" s="41"/>
      <c r="TX117" s="131"/>
      <c r="TY117" s="53"/>
      <c r="TZ117" s="159"/>
      <c r="UA117" s="44"/>
      <c r="UB117" s="210">
        <f t="shared" si="4195"/>
        <v>1.3559322033898307</v>
      </c>
      <c r="UC117" s="41"/>
      <c r="UD117" s="131"/>
      <c r="UE117" s="53"/>
      <c r="UF117" s="159"/>
      <c r="UG117" s="44"/>
      <c r="UH117" s="210">
        <f t="shared" si="4196"/>
        <v>2.5</v>
      </c>
      <c r="UI117" s="41"/>
      <c r="UJ117" s="131"/>
      <c r="UK117" s="53"/>
      <c r="UL117" s="159"/>
      <c r="UM117" s="44"/>
      <c r="UN117" s="210" t="e">
        <f t="shared" si="4197"/>
        <v>#DIV/0!</v>
      </c>
      <c r="UO117" s="41"/>
      <c r="UP117" s="131"/>
      <c r="UQ117" s="53"/>
      <c r="UR117" s="159"/>
      <c r="US117" s="44"/>
      <c r="UT117" s="210" t="e">
        <f t="shared" si="4198"/>
        <v>#DIV/0!</v>
      </c>
      <c r="UU117" s="41"/>
      <c r="UV117" s="131"/>
      <c r="UW117" s="53"/>
      <c r="UX117" s="159"/>
      <c r="UY117" s="44"/>
      <c r="UZ117" s="210">
        <f t="shared" si="4199"/>
        <v>9.780439121756487</v>
      </c>
      <c r="VA117" s="41"/>
      <c r="VB117" s="131"/>
      <c r="VC117" s="53"/>
      <c r="VD117" s="159"/>
      <c r="VE117" s="44"/>
      <c r="VF117" s="210" t="e">
        <f t="shared" si="4200"/>
        <v>#DIV/0!</v>
      </c>
      <c r="VG117" s="41"/>
      <c r="VH117" s="131"/>
      <c r="VI117" s="53"/>
      <c r="VJ117" s="159"/>
      <c r="VK117" s="44"/>
      <c r="VL117" s="210" t="e">
        <f t="shared" si="4201"/>
        <v>#DIV/0!</v>
      </c>
      <c r="VM117" s="41"/>
      <c r="VN117" s="131"/>
      <c r="VO117" s="53"/>
    </row>
    <row r="118" spans="3:587" x14ac:dyDescent="0.2">
      <c r="C118" s="97" t="s">
        <v>256</v>
      </c>
      <c r="D118" s="7"/>
      <c r="E118" s="2"/>
      <c r="F118" s="8"/>
      <c r="G118" s="53"/>
      <c r="H118" s="159"/>
      <c r="I118" s="44"/>
      <c r="J118" s="210">
        <f t="shared" si="4188"/>
        <v>0</v>
      </c>
      <c r="K118" s="41"/>
      <c r="L118" s="131"/>
      <c r="M118" s="53"/>
      <c r="N118" s="159"/>
      <c r="O118" s="44"/>
      <c r="P118" s="210">
        <f t="shared" si="4189"/>
        <v>0</v>
      </c>
      <c r="Q118" s="41"/>
      <c r="R118" s="131"/>
      <c r="S118" s="53"/>
      <c r="T118" s="7"/>
      <c r="U118" s="2"/>
      <c r="V118" s="209"/>
      <c r="W118" s="41"/>
      <c r="X118" s="8"/>
      <c r="Y118" s="7"/>
      <c r="Z118" s="2"/>
      <c r="AA118" s="209"/>
      <c r="AB118" s="41"/>
      <c r="AC118" s="8"/>
      <c r="AD118" s="7"/>
      <c r="AE118" s="2"/>
      <c r="AF118" s="209"/>
      <c r="AG118" s="41"/>
      <c r="AH118" s="8"/>
      <c r="AI118" s="7"/>
      <c r="AJ118" s="2"/>
      <c r="AK118" s="209"/>
      <c r="AL118" s="41"/>
      <c r="AM118" s="8"/>
      <c r="AN118" s="7"/>
      <c r="AO118" s="2"/>
      <c r="AP118" s="209"/>
      <c r="AQ118" s="41"/>
      <c r="AR118" s="8"/>
      <c r="AS118" s="7"/>
      <c r="AT118" s="2"/>
      <c r="AU118" s="209"/>
      <c r="AV118" s="41"/>
      <c r="AW118" s="8"/>
      <c r="AX118" s="7"/>
      <c r="AY118" s="2"/>
      <c r="AZ118" s="209"/>
      <c r="BA118" s="41"/>
      <c r="BB118" s="8"/>
      <c r="BC118" s="7"/>
      <c r="BD118" s="2"/>
      <c r="BE118" s="209"/>
      <c r="BF118" s="41"/>
      <c r="BG118" s="8"/>
      <c r="BH118" s="7"/>
      <c r="BI118" s="2"/>
      <c r="BJ118" s="209"/>
      <c r="BK118" s="41"/>
      <c r="BL118" s="8"/>
      <c r="BM118" s="7"/>
      <c r="BN118" s="2"/>
      <c r="BO118" s="209"/>
      <c r="BP118" s="41"/>
      <c r="BQ118" s="8"/>
      <c r="BR118" s="7"/>
      <c r="BS118" s="2"/>
      <c r="BT118" s="209"/>
      <c r="BU118" s="41"/>
      <c r="BV118" s="8"/>
      <c r="BW118" s="7"/>
      <c r="BX118" s="2"/>
      <c r="BY118" s="209"/>
      <c r="BZ118" s="41"/>
      <c r="CA118" s="8"/>
      <c r="CB118" s="7"/>
      <c r="CC118" s="2"/>
      <c r="CD118" s="209"/>
      <c r="CE118" s="41"/>
      <c r="CF118" s="8"/>
      <c r="CG118" s="7"/>
      <c r="CH118" s="2"/>
      <c r="CI118" s="209"/>
      <c r="CJ118" s="41"/>
      <c r="CK118" s="8"/>
      <c r="CL118" s="7"/>
      <c r="CM118" s="2"/>
      <c r="CN118" s="209"/>
      <c r="CO118" s="41"/>
      <c r="CP118" s="8"/>
      <c r="CQ118" s="7"/>
      <c r="CR118" s="2"/>
      <c r="CS118" s="209"/>
      <c r="CT118" s="41"/>
      <c r="CU118" s="8"/>
      <c r="CV118" s="7"/>
      <c r="CW118" s="2"/>
      <c r="CX118" s="209"/>
      <c r="CY118" s="41"/>
      <c r="CZ118" s="8"/>
      <c r="DA118" s="7"/>
      <c r="DB118" s="2"/>
      <c r="DC118" s="209"/>
      <c r="DD118" s="41"/>
      <c r="DE118" s="8"/>
      <c r="DF118" s="7"/>
      <c r="DG118" s="2"/>
      <c r="DH118" s="209"/>
      <c r="DI118" s="41"/>
      <c r="DJ118" s="8"/>
      <c r="DK118" s="7"/>
      <c r="DL118" s="2"/>
      <c r="DM118" s="209"/>
      <c r="DN118" s="41"/>
      <c r="DO118" s="8"/>
      <c r="DP118" s="7"/>
      <c r="DQ118" s="2"/>
      <c r="DR118" s="209"/>
      <c r="DS118" s="41"/>
      <c r="DT118" s="8"/>
      <c r="DU118" s="7"/>
      <c r="DV118" s="2"/>
      <c r="DW118" s="209"/>
      <c r="DX118" s="41"/>
      <c r="DY118" s="8"/>
      <c r="DZ118" s="7"/>
      <c r="EA118" s="2"/>
      <c r="EB118" s="209"/>
      <c r="EC118" s="41"/>
      <c r="ED118" s="8"/>
      <c r="EE118" s="7"/>
      <c r="EF118" s="2"/>
      <c r="EG118" s="209"/>
      <c r="EH118" s="41"/>
      <c r="EI118" s="8"/>
      <c r="EJ118" s="7"/>
      <c r="EK118" s="2"/>
      <c r="EL118" s="209"/>
      <c r="EM118" s="41"/>
      <c r="EN118" s="8"/>
      <c r="EO118" s="7"/>
      <c r="EP118" s="2"/>
      <c r="EQ118" s="209"/>
      <c r="ER118" s="41"/>
      <c r="ES118" s="8"/>
      <c r="ET118" s="7"/>
      <c r="EU118" s="2"/>
      <c r="EV118" s="209"/>
      <c r="EW118" s="41"/>
      <c r="EX118" s="8"/>
      <c r="EY118" s="7"/>
      <c r="EZ118" s="2"/>
      <c r="FA118" s="209"/>
      <c r="FB118" s="41"/>
      <c r="FC118" s="8"/>
      <c r="FD118" s="7"/>
      <c r="FE118" s="2"/>
      <c r="FF118" s="209"/>
      <c r="FG118" s="41"/>
      <c r="FH118" s="8"/>
      <c r="FI118" s="7"/>
      <c r="FJ118" s="2"/>
      <c r="FK118" s="209"/>
      <c r="FL118" s="41"/>
      <c r="FM118" s="8"/>
      <c r="FN118" s="7"/>
      <c r="FO118" s="2"/>
      <c r="FP118" s="209"/>
      <c r="FQ118" s="41"/>
      <c r="FR118" s="8"/>
      <c r="FS118" s="7"/>
      <c r="FT118" s="2"/>
      <c r="FU118" s="209"/>
      <c r="FV118" s="41"/>
      <c r="FW118" s="8"/>
      <c r="FX118" s="7"/>
      <c r="FY118" s="2"/>
      <c r="FZ118" s="209"/>
      <c r="GA118" s="41"/>
      <c r="GB118" s="8"/>
      <c r="GC118" s="7"/>
      <c r="GD118" s="2"/>
      <c r="GE118" s="209"/>
      <c r="GF118" s="41"/>
      <c r="GG118" s="8"/>
      <c r="GH118" s="7"/>
      <c r="GI118" s="2"/>
      <c r="GJ118" s="209"/>
      <c r="GK118" s="41"/>
      <c r="GL118" s="8"/>
      <c r="GM118" s="7"/>
      <c r="GN118" s="2"/>
      <c r="GO118" s="209"/>
      <c r="GP118" s="41"/>
      <c r="GQ118" s="8"/>
      <c r="GR118" s="7"/>
      <c r="GS118" s="2"/>
      <c r="GT118" s="209"/>
      <c r="GU118" s="41"/>
      <c r="GV118" s="8"/>
      <c r="GW118" s="7"/>
      <c r="GX118" s="2"/>
      <c r="GY118" s="209"/>
      <c r="GZ118" s="41"/>
      <c r="HA118" s="8"/>
      <c r="HB118" s="7"/>
      <c r="HC118" s="2"/>
      <c r="HD118" s="209"/>
      <c r="HE118" s="41"/>
      <c r="HF118" s="8"/>
      <c r="HG118" s="7"/>
      <c r="HH118" s="2"/>
      <c r="HI118" s="209"/>
      <c r="HJ118" s="41"/>
      <c r="HK118" s="8"/>
      <c r="HL118" s="7"/>
      <c r="HM118" s="2"/>
      <c r="HN118" s="209"/>
      <c r="HO118" s="41"/>
      <c r="HP118" s="8"/>
      <c r="HQ118" s="7"/>
      <c r="HR118" s="2"/>
      <c r="HS118" s="209"/>
      <c r="HT118" s="41"/>
      <c r="HU118" s="8"/>
      <c r="HV118" s="7"/>
      <c r="HW118" s="2"/>
      <c r="HX118" s="209"/>
      <c r="HY118" s="41"/>
      <c r="HZ118" s="8"/>
      <c r="IA118" s="7"/>
      <c r="IB118" s="2"/>
      <c r="IC118" s="209"/>
      <c r="ID118" s="41"/>
      <c r="IE118" s="8"/>
      <c r="IF118" s="7"/>
      <c r="IG118" s="2"/>
      <c r="IH118" s="209"/>
      <c r="II118" s="41"/>
      <c r="IJ118" s="8"/>
      <c r="IK118" s="7"/>
      <c r="IL118" s="2"/>
      <c r="IM118" s="209"/>
      <c r="IN118" s="41"/>
      <c r="IO118" s="8"/>
      <c r="IP118" s="7"/>
      <c r="IQ118" s="2"/>
      <c r="IR118" s="209"/>
      <c r="IS118" s="41"/>
      <c r="IT118" s="8"/>
      <c r="IU118" s="7"/>
      <c r="IV118" s="2"/>
      <c r="IW118" s="209"/>
      <c r="IX118" s="41"/>
      <c r="IY118" s="8"/>
      <c r="IZ118" s="7"/>
      <c r="JA118" s="2"/>
      <c r="JB118" s="209"/>
      <c r="JC118" s="41"/>
      <c r="JD118" s="8"/>
      <c r="JE118" s="7"/>
      <c r="JF118" s="2"/>
      <c r="JG118" s="209"/>
      <c r="JH118" s="41"/>
      <c r="JI118" s="8"/>
      <c r="JJ118" s="7"/>
      <c r="JK118" s="2"/>
      <c r="JL118" s="209"/>
      <c r="JM118" s="41"/>
      <c r="JN118" s="8"/>
      <c r="JO118" s="7"/>
      <c r="JP118" s="2"/>
      <c r="JQ118" s="209"/>
      <c r="JR118" s="41"/>
      <c r="JS118" s="8"/>
      <c r="JT118" s="7"/>
      <c r="JU118" s="2"/>
      <c r="JV118" s="209"/>
      <c r="JW118" s="41"/>
      <c r="JX118" s="8"/>
      <c r="JY118" s="7"/>
      <c r="JZ118" s="2"/>
      <c r="KA118" s="209"/>
      <c r="KB118" s="41"/>
      <c r="KC118" s="8"/>
      <c r="KD118" s="7"/>
      <c r="KE118" s="2"/>
      <c r="KF118" s="209"/>
      <c r="KG118" s="41"/>
      <c r="KH118" s="8"/>
      <c r="KI118" s="7"/>
      <c r="KJ118" s="2"/>
      <c r="KK118" s="209"/>
      <c r="KL118" s="41"/>
      <c r="KM118" s="8"/>
      <c r="KN118" s="7"/>
      <c r="KO118" s="2"/>
      <c r="KP118" s="209"/>
      <c r="KQ118" s="41"/>
      <c r="KR118" s="8"/>
      <c r="KS118" s="7"/>
      <c r="KT118" s="2"/>
      <c r="KU118" s="209"/>
      <c r="KV118" s="41"/>
      <c r="KW118" s="8"/>
      <c r="KX118" s="7"/>
      <c r="KY118" s="2"/>
      <c r="KZ118" s="209"/>
      <c r="LA118" s="41"/>
      <c r="LB118" s="8"/>
      <c r="LC118" s="7"/>
      <c r="LD118" s="2"/>
      <c r="LE118" s="209"/>
      <c r="LF118" s="41"/>
      <c r="LG118" s="8"/>
      <c r="LH118" s="7"/>
      <c r="LI118" s="2"/>
      <c r="LJ118" s="209"/>
      <c r="LK118" s="41"/>
      <c r="LL118" s="8"/>
      <c r="LM118" s="7"/>
      <c r="LN118" s="2"/>
      <c r="LO118" s="209"/>
      <c r="LP118" s="41"/>
      <c r="LQ118" s="8"/>
      <c r="LR118" s="7"/>
      <c r="LS118" s="2"/>
      <c r="LT118" s="209"/>
      <c r="LU118" s="41"/>
      <c r="LV118" s="8"/>
      <c r="LW118" s="7"/>
      <c r="LX118" s="2"/>
      <c r="LY118" s="209"/>
      <c r="LZ118" s="41"/>
      <c r="MA118" s="8"/>
      <c r="MB118" s="7"/>
      <c r="MC118" s="2"/>
      <c r="MD118" s="209"/>
      <c r="ME118" s="41"/>
      <c r="MF118" s="8"/>
      <c r="MG118" s="7"/>
      <c r="MH118" s="2"/>
      <c r="MI118" s="209"/>
      <c r="MJ118" s="41"/>
      <c r="MK118" s="8"/>
      <c r="ML118" s="7"/>
      <c r="MM118" s="2"/>
      <c r="MN118" s="209"/>
      <c r="MO118" s="41"/>
      <c r="MP118" s="8"/>
      <c r="MQ118" s="7"/>
      <c r="MR118" s="2"/>
      <c r="MS118" s="209"/>
      <c r="MT118" s="41"/>
      <c r="MU118" s="8"/>
      <c r="MV118" s="7"/>
      <c r="MW118" s="2"/>
      <c r="MX118" s="209"/>
      <c r="MY118" s="41"/>
      <c r="MZ118" s="8"/>
      <c r="NA118" s="7"/>
      <c r="NB118" s="2"/>
      <c r="NC118" s="209"/>
      <c r="ND118" s="41"/>
      <c r="NE118" s="8"/>
      <c r="NF118" s="7"/>
      <c r="NG118" s="2"/>
      <c r="NH118" s="209"/>
      <c r="NI118" s="41"/>
      <c r="NJ118" s="8"/>
      <c r="NK118" s="7"/>
      <c r="NL118" s="2"/>
      <c r="NM118" s="209"/>
      <c r="NN118" s="41"/>
      <c r="NO118" s="8"/>
      <c r="NP118" s="7"/>
      <c r="NQ118" s="2"/>
      <c r="NR118" s="209"/>
      <c r="NS118" s="41"/>
      <c r="NT118" s="8"/>
      <c r="NU118" s="7"/>
      <c r="NV118" s="2"/>
      <c r="NW118" s="209"/>
      <c r="NX118" s="41"/>
      <c r="NY118" s="8"/>
      <c r="NZ118" s="7"/>
      <c r="OA118" s="2"/>
      <c r="OB118" s="209"/>
      <c r="OC118" s="41"/>
      <c r="OD118" s="8"/>
      <c r="OE118" s="7"/>
      <c r="OF118" s="2"/>
      <c r="OG118" s="209"/>
      <c r="OH118" s="41"/>
      <c r="OI118" s="8"/>
      <c r="OJ118" s="7"/>
      <c r="OK118" s="2"/>
      <c r="OL118" s="209"/>
      <c r="OM118" s="41"/>
      <c r="ON118" s="8"/>
      <c r="OO118" s="7"/>
      <c r="OP118" s="2"/>
      <c r="OQ118" s="209"/>
      <c r="OR118" s="41"/>
      <c r="OS118" s="8"/>
      <c r="OT118" s="7"/>
      <c r="OU118" s="2"/>
      <c r="OV118" s="209"/>
      <c r="OW118" s="41"/>
      <c r="OX118" s="8"/>
      <c r="OY118" s="7"/>
      <c r="OZ118" s="2"/>
      <c r="PA118" s="209"/>
      <c r="PB118" s="41"/>
      <c r="PC118" s="8"/>
      <c r="PD118" s="7"/>
      <c r="PE118" s="2"/>
      <c r="PF118" s="209"/>
      <c r="PG118" s="41"/>
      <c r="PH118" s="8"/>
      <c r="PI118" s="7"/>
      <c r="PJ118" s="2"/>
      <c r="PK118" s="209"/>
      <c r="PL118" s="41"/>
      <c r="PM118" s="8"/>
      <c r="PN118" s="7"/>
      <c r="PO118" s="2"/>
      <c r="PP118" s="209"/>
      <c r="PQ118" s="41"/>
      <c r="PR118" s="8"/>
      <c r="PS118" s="7"/>
      <c r="PT118" s="2"/>
      <c r="PU118" s="209"/>
      <c r="PV118" s="41"/>
      <c r="PW118" s="8"/>
      <c r="PX118" s="7"/>
      <c r="PY118" s="2"/>
      <c r="PZ118" s="209"/>
      <c r="QA118" s="41"/>
      <c r="QB118" s="8"/>
      <c r="QC118" s="7"/>
      <c r="QD118" s="2"/>
      <c r="QE118" s="209"/>
      <c r="QF118" s="41"/>
      <c r="QG118" s="8"/>
      <c r="QH118" s="7"/>
      <c r="QI118" s="2"/>
      <c r="QJ118" s="209"/>
      <c r="QK118" s="41"/>
      <c r="QL118" s="8"/>
      <c r="QM118" s="7"/>
      <c r="QN118" s="2"/>
      <c r="QO118" s="209"/>
      <c r="QP118" s="41"/>
      <c r="QQ118" s="8"/>
      <c r="QR118" s="7"/>
      <c r="QS118" s="2"/>
      <c r="QT118" s="209"/>
      <c r="QU118" s="41"/>
      <c r="QV118" s="8"/>
      <c r="QW118" s="7"/>
      <c r="QX118" s="2"/>
      <c r="QY118" s="209"/>
      <c r="QZ118" s="41"/>
      <c r="RA118" s="8"/>
      <c r="RB118" s="7"/>
      <c r="RC118" s="2"/>
      <c r="RD118" s="209"/>
      <c r="RE118" s="41"/>
      <c r="RF118" s="8"/>
      <c r="RG118" s="7"/>
      <c r="RH118" s="2"/>
      <c r="RI118" s="209"/>
      <c r="RJ118" s="41"/>
      <c r="RK118" s="8"/>
      <c r="RL118" s="7"/>
      <c r="RM118" s="2"/>
      <c r="RN118" s="209"/>
      <c r="RO118" s="41"/>
      <c r="RP118" s="8"/>
      <c r="RQ118" s="7"/>
      <c r="RR118" s="2"/>
      <c r="RS118" s="209"/>
      <c r="RT118" s="41"/>
      <c r="RU118" s="8"/>
      <c r="RV118" s="7"/>
      <c r="RW118" s="2"/>
      <c r="RX118" s="209"/>
      <c r="RY118" s="41"/>
      <c r="RZ118" s="8"/>
      <c r="SA118" s="7"/>
      <c r="SB118" s="2"/>
      <c r="SC118" s="209"/>
      <c r="SD118" s="41"/>
      <c r="SE118" s="8"/>
      <c r="SF118" s="7"/>
      <c r="SG118" s="2"/>
      <c r="SH118" s="209"/>
      <c r="SI118" s="41"/>
      <c r="SJ118" s="8"/>
      <c r="SK118" s="7"/>
      <c r="SL118" s="2"/>
      <c r="SM118" s="209"/>
      <c r="SN118" s="41"/>
      <c r="SO118" s="8"/>
      <c r="SP118" s="7"/>
      <c r="SQ118" s="2"/>
      <c r="SR118" s="209"/>
      <c r="SS118" s="41"/>
      <c r="ST118" s="8"/>
      <c r="SU118" s="53"/>
      <c r="SV118" s="159"/>
      <c r="SW118" s="44"/>
      <c r="SX118" s="210">
        <f t="shared" si="4190"/>
        <v>0</v>
      </c>
      <c r="SY118" s="41"/>
      <c r="SZ118" s="131"/>
      <c r="TA118" s="53"/>
      <c r="TB118" s="159"/>
      <c r="TC118" s="44"/>
      <c r="TD118" s="210">
        <f t="shared" si="4191"/>
        <v>0</v>
      </c>
      <c r="TE118" s="41"/>
      <c r="TF118" s="131"/>
      <c r="TG118" s="53"/>
      <c r="TH118" s="159"/>
      <c r="TI118" s="44"/>
      <c r="TJ118" s="210" t="e">
        <f t="shared" si="4192"/>
        <v>#DIV/0!</v>
      </c>
      <c r="TK118" s="41"/>
      <c r="TL118" s="131"/>
      <c r="TM118" s="53"/>
      <c r="TN118" s="159"/>
      <c r="TO118" s="44"/>
      <c r="TP118" s="210">
        <f t="shared" si="4193"/>
        <v>0</v>
      </c>
      <c r="TQ118" s="41"/>
      <c r="TR118" s="131"/>
      <c r="TS118" s="53"/>
      <c r="TT118" s="159"/>
      <c r="TU118" s="44"/>
      <c r="TV118" s="210" t="e">
        <f t="shared" si="4194"/>
        <v>#DIV/0!</v>
      </c>
      <c r="TW118" s="41"/>
      <c r="TX118" s="131"/>
      <c r="TY118" s="53"/>
      <c r="TZ118" s="159"/>
      <c r="UA118" s="44"/>
      <c r="UB118" s="210">
        <f t="shared" si="4195"/>
        <v>0</v>
      </c>
      <c r="UC118" s="41"/>
      <c r="UD118" s="131"/>
      <c r="UE118" s="53"/>
      <c r="UF118" s="159"/>
      <c r="UG118" s="44"/>
      <c r="UH118" s="210">
        <f t="shared" si="4196"/>
        <v>0</v>
      </c>
      <c r="UI118" s="41"/>
      <c r="UJ118" s="131"/>
      <c r="UK118" s="53"/>
      <c r="UL118" s="159"/>
      <c r="UM118" s="44"/>
      <c r="UN118" s="210" t="e">
        <f t="shared" si="4197"/>
        <v>#DIV/0!</v>
      </c>
      <c r="UO118" s="41"/>
      <c r="UP118" s="131"/>
      <c r="UQ118" s="53"/>
      <c r="UR118" s="159"/>
      <c r="US118" s="44"/>
      <c r="UT118" s="210" t="e">
        <f t="shared" si="4198"/>
        <v>#DIV/0!</v>
      </c>
      <c r="UU118" s="41"/>
      <c r="UV118" s="131"/>
      <c r="UW118" s="53"/>
      <c r="UX118" s="159"/>
      <c r="UY118" s="44"/>
      <c r="UZ118" s="210">
        <f t="shared" si="4199"/>
        <v>0</v>
      </c>
      <c r="VA118" s="41"/>
      <c r="VB118" s="131"/>
      <c r="VC118" s="53"/>
      <c r="VD118" s="159"/>
      <c r="VE118" s="44"/>
      <c r="VF118" s="210" t="e">
        <f t="shared" si="4200"/>
        <v>#DIV/0!</v>
      </c>
      <c r="VG118" s="41"/>
      <c r="VH118" s="131"/>
      <c r="VI118" s="53"/>
      <c r="VJ118" s="159"/>
      <c r="VK118" s="44"/>
      <c r="VL118" s="210" t="e">
        <f t="shared" si="4201"/>
        <v>#DIV/0!</v>
      </c>
      <c r="VM118" s="41"/>
      <c r="VN118" s="131"/>
      <c r="VO118" s="53"/>
    </row>
    <row r="119" spans="3:587" x14ac:dyDescent="0.2">
      <c r="C119" s="97" t="s">
        <v>257</v>
      </c>
      <c r="D119" s="7"/>
      <c r="E119" s="2"/>
      <c r="F119" s="8"/>
      <c r="G119" s="53"/>
      <c r="H119" s="159"/>
      <c r="I119" s="44"/>
      <c r="J119" s="210">
        <f t="shared" si="4188"/>
        <v>0</v>
      </c>
      <c r="K119" s="41"/>
      <c r="L119" s="131"/>
      <c r="M119" s="53"/>
      <c r="N119" s="159"/>
      <c r="O119" s="44"/>
      <c r="P119" s="210">
        <f t="shared" si="4189"/>
        <v>0</v>
      </c>
      <c r="Q119" s="41"/>
      <c r="R119" s="131"/>
      <c r="S119" s="53"/>
      <c r="T119" s="7"/>
      <c r="U119" s="2"/>
      <c r="V119" s="209"/>
      <c r="W119" s="41"/>
      <c r="X119" s="8"/>
      <c r="Y119" s="7"/>
      <c r="Z119" s="2"/>
      <c r="AA119" s="209"/>
      <c r="AB119" s="41"/>
      <c r="AC119" s="8"/>
      <c r="AD119" s="7"/>
      <c r="AE119" s="2"/>
      <c r="AF119" s="209"/>
      <c r="AG119" s="41"/>
      <c r="AH119" s="8"/>
      <c r="AI119" s="7"/>
      <c r="AJ119" s="2"/>
      <c r="AK119" s="209"/>
      <c r="AL119" s="41"/>
      <c r="AM119" s="8"/>
      <c r="AN119" s="7"/>
      <c r="AO119" s="2"/>
      <c r="AP119" s="209"/>
      <c r="AQ119" s="41"/>
      <c r="AR119" s="8"/>
      <c r="AS119" s="7"/>
      <c r="AT119" s="2"/>
      <c r="AU119" s="209"/>
      <c r="AV119" s="41"/>
      <c r="AW119" s="8"/>
      <c r="AX119" s="7"/>
      <c r="AY119" s="2"/>
      <c r="AZ119" s="209"/>
      <c r="BA119" s="41"/>
      <c r="BB119" s="8"/>
      <c r="BC119" s="7"/>
      <c r="BD119" s="2"/>
      <c r="BE119" s="209"/>
      <c r="BF119" s="41"/>
      <c r="BG119" s="8"/>
      <c r="BH119" s="7"/>
      <c r="BI119" s="2"/>
      <c r="BJ119" s="209"/>
      <c r="BK119" s="41"/>
      <c r="BL119" s="8"/>
      <c r="BM119" s="7"/>
      <c r="BN119" s="2"/>
      <c r="BO119" s="209"/>
      <c r="BP119" s="41"/>
      <c r="BQ119" s="8"/>
      <c r="BR119" s="7"/>
      <c r="BS119" s="2"/>
      <c r="BT119" s="209"/>
      <c r="BU119" s="41"/>
      <c r="BV119" s="8"/>
      <c r="BW119" s="7"/>
      <c r="BX119" s="2"/>
      <c r="BY119" s="209"/>
      <c r="BZ119" s="41"/>
      <c r="CA119" s="8"/>
      <c r="CB119" s="7"/>
      <c r="CC119" s="2"/>
      <c r="CD119" s="209"/>
      <c r="CE119" s="41"/>
      <c r="CF119" s="8"/>
      <c r="CG119" s="7"/>
      <c r="CH119" s="2"/>
      <c r="CI119" s="209"/>
      <c r="CJ119" s="41"/>
      <c r="CK119" s="8"/>
      <c r="CL119" s="7"/>
      <c r="CM119" s="2"/>
      <c r="CN119" s="209"/>
      <c r="CO119" s="41"/>
      <c r="CP119" s="8"/>
      <c r="CQ119" s="7"/>
      <c r="CR119" s="2"/>
      <c r="CS119" s="209"/>
      <c r="CT119" s="41"/>
      <c r="CU119" s="8"/>
      <c r="CV119" s="7"/>
      <c r="CW119" s="2"/>
      <c r="CX119" s="209"/>
      <c r="CY119" s="41"/>
      <c r="CZ119" s="8"/>
      <c r="DA119" s="7"/>
      <c r="DB119" s="2"/>
      <c r="DC119" s="209"/>
      <c r="DD119" s="41"/>
      <c r="DE119" s="8"/>
      <c r="DF119" s="7"/>
      <c r="DG119" s="2"/>
      <c r="DH119" s="209"/>
      <c r="DI119" s="41"/>
      <c r="DJ119" s="8"/>
      <c r="DK119" s="7"/>
      <c r="DL119" s="2"/>
      <c r="DM119" s="209"/>
      <c r="DN119" s="41"/>
      <c r="DO119" s="8"/>
      <c r="DP119" s="7"/>
      <c r="DQ119" s="2"/>
      <c r="DR119" s="209"/>
      <c r="DS119" s="41"/>
      <c r="DT119" s="8"/>
      <c r="DU119" s="7"/>
      <c r="DV119" s="2"/>
      <c r="DW119" s="209"/>
      <c r="DX119" s="41"/>
      <c r="DY119" s="8"/>
      <c r="DZ119" s="7"/>
      <c r="EA119" s="2"/>
      <c r="EB119" s="209"/>
      <c r="EC119" s="41"/>
      <c r="ED119" s="8"/>
      <c r="EE119" s="7"/>
      <c r="EF119" s="2"/>
      <c r="EG119" s="209"/>
      <c r="EH119" s="41"/>
      <c r="EI119" s="8"/>
      <c r="EJ119" s="7"/>
      <c r="EK119" s="2"/>
      <c r="EL119" s="209"/>
      <c r="EM119" s="41"/>
      <c r="EN119" s="8"/>
      <c r="EO119" s="7"/>
      <c r="EP119" s="2"/>
      <c r="EQ119" s="209"/>
      <c r="ER119" s="41"/>
      <c r="ES119" s="8"/>
      <c r="ET119" s="7"/>
      <c r="EU119" s="2"/>
      <c r="EV119" s="209"/>
      <c r="EW119" s="41"/>
      <c r="EX119" s="8"/>
      <c r="EY119" s="7"/>
      <c r="EZ119" s="2"/>
      <c r="FA119" s="209"/>
      <c r="FB119" s="41"/>
      <c r="FC119" s="8"/>
      <c r="FD119" s="7"/>
      <c r="FE119" s="2"/>
      <c r="FF119" s="209"/>
      <c r="FG119" s="41"/>
      <c r="FH119" s="8"/>
      <c r="FI119" s="7"/>
      <c r="FJ119" s="2"/>
      <c r="FK119" s="209"/>
      <c r="FL119" s="41"/>
      <c r="FM119" s="8"/>
      <c r="FN119" s="7"/>
      <c r="FO119" s="2"/>
      <c r="FP119" s="209"/>
      <c r="FQ119" s="41"/>
      <c r="FR119" s="8"/>
      <c r="FS119" s="7"/>
      <c r="FT119" s="2"/>
      <c r="FU119" s="209"/>
      <c r="FV119" s="41"/>
      <c r="FW119" s="8"/>
      <c r="FX119" s="7"/>
      <c r="FY119" s="2"/>
      <c r="FZ119" s="209"/>
      <c r="GA119" s="41"/>
      <c r="GB119" s="8"/>
      <c r="GC119" s="7"/>
      <c r="GD119" s="2"/>
      <c r="GE119" s="209"/>
      <c r="GF119" s="41"/>
      <c r="GG119" s="8"/>
      <c r="GH119" s="7"/>
      <c r="GI119" s="2"/>
      <c r="GJ119" s="209"/>
      <c r="GK119" s="41"/>
      <c r="GL119" s="8"/>
      <c r="GM119" s="7"/>
      <c r="GN119" s="2"/>
      <c r="GO119" s="209"/>
      <c r="GP119" s="41"/>
      <c r="GQ119" s="8"/>
      <c r="GR119" s="7"/>
      <c r="GS119" s="2"/>
      <c r="GT119" s="209"/>
      <c r="GU119" s="41"/>
      <c r="GV119" s="8"/>
      <c r="GW119" s="7"/>
      <c r="GX119" s="2"/>
      <c r="GY119" s="209"/>
      <c r="GZ119" s="41"/>
      <c r="HA119" s="8"/>
      <c r="HB119" s="7"/>
      <c r="HC119" s="2"/>
      <c r="HD119" s="209"/>
      <c r="HE119" s="41"/>
      <c r="HF119" s="8"/>
      <c r="HG119" s="7"/>
      <c r="HH119" s="2"/>
      <c r="HI119" s="209"/>
      <c r="HJ119" s="41"/>
      <c r="HK119" s="8"/>
      <c r="HL119" s="7"/>
      <c r="HM119" s="2"/>
      <c r="HN119" s="209"/>
      <c r="HO119" s="41"/>
      <c r="HP119" s="8"/>
      <c r="HQ119" s="7"/>
      <c r="HR119" s="2"/>
      <c r="HS119" s="209"/>
      <c r="HT119" s="41"/>
      <c r="HU119" s="8"/>
      <c r="HV119" s="7"/>
      <c r="HW119" s="2"/>
      <c r="HX119" s="209"/>
      <c r="HY119" s="41"/>
      <c r="HZ119" s="8"/>
      <c r="IA119" s="7"/>
      <c r="IB119" s="2"/>
      <c r="IC119" s="209"/>
      <c r="ID119" s="41"/>
      <c r="IE119" s="8"/>
      <c r="IF119" s="7"/>
      <c r="IG119" s="2"/>
      <c r="IH119" s="209"/>
      <c r="II119" s="41"/>
      <c r="IJ119" s="8"/>
      <c r="IK119" s="7"/>
      <c r="IL119" s="2"/>
      <c r="IM119" s="209"/>
      <c r="IN119" s="41"/>
      <c r="IO119" s="8"/>
      <c r="IP119" s="7"/>
      <c r="IQ119" s="2"/>
      <c r="IR119" s="209"/>
      <c r="IS119" s="41"/>
      <c r="IT119" s="8"/>
      <c r="IU119" s="7"/>
      <c r="IV119" s="2"/>
      <c r="IW119" s="209"/>
      <c r="IX119" s="41"/>
      <c r="IY119" s="8"/>
      <c r="IZ119" s="7"/>
      <c r="JA119" s="2"/>
      <c r="JB119" s="209"/>
      <c r="JC119" s="41"/>
      <c r="JD119" s="8"/>
      <c r="JE119" s="7"/>
      <c r="JF119" s="2"/>
      <c r="JG119" s="209"/>
      <c r="JH119" s="41"/>
      <c r="JI119" s="8"/>
      <c r="JJ119" s="7"/>
      <c r="JK119" s="2"/>
      <c r="JL119" s="209"/>
      <c r="JM119" s="41"/>
      <c r="JN119" s="8"/>
      <c r="JO119" s="7"/>
      <c r="JP119" s="2"/>
      <c r="JQ119" s="209"/>
      <c r="JR119" s="41"/>
      <c r="JS119" s="8"/>
      <c r="JT119" s="7"/>
      <c r="JU119" s="2"/>
      <c r="JV119" s="209"/>
      <c r="JW119" s="41"/>
      <c r="JX119" s="8"/>
      <c r="JY119" s="7"/>
      <c r="JZ119" s="2"/>
      <c r="KA119" s="209"/>
      <c r="KB119" s="41"/>
      <c r="KC119" s="8"/>
      <c r="KD119" s="7"/>
      <c r="KE119" s="2"/>
      <c r="KF119" s="209"/>
      <c r="KG119" s="41"/>
      <c r="KH119" s="8"/>
      <c r="KI119" s="7"/>
      <c r="KJ119" s="2"/>
      <c r="KK119" s="209"/>
      <c r="KL119" s="41"/>
      <c r="KM119" s="8"/>
      <c r="KN119" s="7"/>
      <c r="KO119" s="2"/>
      <c r="KP119" s="209"/>
      <c r="KQ119" s="41"/>
      <c r="KR119" s="8"/>
      <c r="KS119" s="7"/>
      <c r="KT119" s="2"/>
      <c r="KU119" s="209"/>
      <c r="KV119" s="41"/>
      <c r="KW119" s="8"/>
      <c r="KX119" s="7"/>
      <c r="KY119" s="2"/>
      <c r="KZ119" s="209"/>
      <c r="LA119" s="41"/>
      <c r="LB119" s="8"/>
      <c r="LC119" s="7"/>
      <c r="LD119" s="2"/>
      <c r="LE119" s="209"/>
      <c r="LF119" s="41"/>
      <c r="LG119" s="8"/>
      <c r="LH119" s="7"/>
      <c r="LI119" s="2"/>
      <c r="LJ119" s="209"/>
      <c r="LK119" s="41"/>
      <c r="LL119" s="8"/>
      <c r="LM119" s="7"/>
      <c r="LN119" s="2"/>
      <c r="LO119" s="209"/>
      <c r="LP119" s="41"/>
      <c r="LQ119" s="8"/>
      <c r="LR119" s="7"/>
      <c r="LS119" s="2"/>
      <c r="LT119" s="209"/>
      <c r="LU119" s="41"/>
      <c r="LV119" s="8"/>
      <c r="LW119" s="7"/>
      <c r="LX119" s="2"/>
      <c r="LY119" s="209"/>
      <c r="LZ119" s="41"/>
      <c r="MA119" s="8"/>
      <c r="MB119" s="7"/>
      <c r="MC119" s="2"/>
      <c r="MD119" s="209"/>
      <c r="ME119" s="41"/>
      <c r="MF119" s="8"/>
      <c r="MG119" s="7"/>
      <c r="MH119" s="2"/>
      <c r="MI119" s="209"/>
      <c r="MJ119" s="41"/>
      <c r="MK119" s="8"/>
      <c r="ML119" s="7"/>
      <c r="MM119" s="2"/>
      <c r="MN119" s="209"/>
      <c r="MO119" s="41"/>
      <c r="MP119" s="8"/>
      <c r="MQ119" s="7"/>
      <c r="MR119" s="2"/>
      <c r="MS119" s="209"/>
      <c r="MT119" s="41"/>
      <c r="MU119" s="8"/>
      <c r="MV119" s="7"/>
      <c r="MW119" s="2"/>
      <c r="MX119" s="209"/>
      <c r="MY119" s="41"/>
      <c r="MZ119" s="8"/>
      <c r="NA119" s="7"/>
      <c r="NB119" s="2"/>
      <c r="NC119" s="209"/>
      <c r="ND119" s="41"/>
      <c r="NE119" s="8"/>
      <c r="NF119" s="7"/>
      <c r="NG119" s="2"/>
      <c r="NH119" s="209"/>
      <c r="NI119" s="41"/>
      <c r="NJ119" s="8"/>
      <c r="NK119" s="7"/>
      <c r="NL119" s="2"/>
      <c r="NM119" s="209"/>
      <c r="NN119" s="41"/>
      <c r="NO119" s="8"/>
      <c r="NP119" s="7"/>
      <c r="NQ119" s="2"/>
      <c r="NR119" s="209"/>
      <c r="NS119" s="41"/>
      <c r="NT119" s="8"/>
      <c r="NU119" s="7"/>
      <c r="NV119" s="2"/>
      <c r="NW119" s="209"/>
      <c r="NX119" s="41"/>
      <c r="NY119" s="8"/>
      <c r="NZ119" s="7"/>
      <c r="OA119" s="2"/>
      <c r="OB119" s="209"/>
      <c r="OC119" s="41"/>
      <c r="OD119" s="8"/>
      <c r="OE119" s="7"/>
      <c r="OF119" s="2"/>
      <c r="OG119" s="209"/>
      <c r="OH119" s="41"/>
      <c r="OI119" s="8"/>
      <c r="OJ119" s="7"/>
      <c r="OK119" s="2"/>
      <c r="OL119" s="209"/>
      <c r="OM119" s="41"/>
      <c r="ON119" s="8"/>
      <c r="OO119" s="7"/>
      <c r="OP119" s="2"/>
      <c r="OQ119" s="209"/>
      <c r="OR119" s="41"/>
      <c r="OS119" s="8"/>
      <c r="OT119" s="7"/>
      <c r="OU119" s="2"/>
      <c r="OV119" s="209"/>
      <c r="OW119" s="41"/>
      <c r="OX119" s="8"/>
      <c r="OY119" s="7"/>
      <c r="OZ119" s="2"/>
      <c r="PA119" s="209"/>
      <c r="PB119" s="41"/>
      <c r="PC119" s="8"/>
      <c r="PD119" s="7"/>
      <c r="PE119" s="2"/>
      <c r="PF119" s="209"/>
      <c r="PG119" s="41"/>
      <c r="PH119" s="8"/>
      <c r="PI119" s="7"/>
      <c r="PJ119" s="2"/>
      <c r="PK119" s="209"/>
      <c r="PL119" s="41"/>
      <c r="PM119" s="8"/>
      <c r="PN119" s="7"/>
      <c r="PO119" s="2"/>
      <c r="PP119" s="209"/>
      <c r="PQ119" s="41"/>
      <c r="PR119" s="8"/>
      <c r="PS119" s="7"/>
      <c r="PT119" s="2"/>
      <c r="PU119" s="209"/>
      <c r="PV119" s="41"/>
      <c r="PW119" s="8"/>
      <c r="PX119" s="7"/>
      <c r="PY119" s="2"/>
      <c r="PZ119" s="209"/>
      <c r="QA119" s="41"/>
      <c r="QB119" s="8"/>
      <c r="QC119" s="7"/>
      <c r="QD119" s="2"/>
      <c r="QE119" s="209"/>
      <c r="QF119" s="41"/>
      <c r="QG119" s="8"/>
      <c r="QH119" s="7"/>
      <c r="QI119" s="2"/>
      <c r="QJ119" s="209"/>
      <c r="QK119" s="41"/>
      <c r="QL119" s="8"/>
      <c r="QM119" s="7"/>
      <c r="QN119" s="2"/>
      <c r="QO119" s="209"/>
      <c r="QP119" s="41"/>
      <c r="QQ119" s="8"/>
      <c r="QR119" s="7"/>
      <c r="QS119" s="2"/>
      <c r="QT119" s="209"/>
      <c r="QU119" s="41"/>
      <c r="QV119" s="8"/>
      <c r="QW119" s="7"/>
      <c r="QX119" s="2"/>
      <c r="QY119" s="209"/>
      <c r="QZ119" s="41"/>
      <c r="RA119" s="8"/>
      <c r="RB119" s="7"/>
      <c r="RC119" s="2"/>
      <c r="RD119" s="209"/>
      <c r="RE119" s="41"/>
      <c r="RF119" s="8"/>
      <c r="RG119" s="7"/>
      <c r="RH119" s="2"/>
      <c r="RI119" s="209"/>
      <c r="RJ119" s="41"/>
      <c r="RK119" s="8"/>
      <c r="RL119" s="7"/>
      <c r="RM119" s="2"/>
      <c r="RN119" s="209"/>
      <c r="RO119" s="41"/>
      <c r="RP119" s="8"/>
      <c r="RQ119" s="7"/>
      <c r="RR119" s="2"/>
      <c r="RS119" s="209"/>
      <c r="RT119" s="41"/>
      <c r="RU119" s="8"/>
      <c r="RV119" s="7"/>
      <c r="RW119" s="2"/>
      <c r="RX119" s="209"/>
      <c r="RY119" s="41"/>
      <c r="RZ119" s="8"/>
      <c r="SA119" s="7"/>
      <c r="SB119" s="2"/>
      <c r="SC119" s="209"/>
      <c r="SD119" s="41"/>
      <c r="SE119" s="8"/>
      <c r="SF119" s="7"/>
      <c r="SG119" s="2"/>
      <c r="SH119" s="209"/>
      <c r="SI119" s="41"/>
      <c r="SJ119" s="8"/>
      <c r="SK119" s="7"/>
      <c r="SL119" s="2"/>
      <c r="SM119" s="209"/>
      <c r="SN119" s="41"/>
      <c r="SO119" s="8"/>
      <c r="SP119" s="7"/>
      <c r="SQ119" s="2"/>
      <c r="SR119" s="209"/>
      <c r="SS119" s="41"/>
      <c r="ST119" s="8"/>
      <c r="SU119" s="53"/>
      <c r="SV119" s="159"/>
      <c r="SW119" s="44"/>
      <c r="SX119" s="210">
        <f t="shared" si="4190"/>
        <v>0</v>
      </c>
      <c r="SY119" s="41"/>
      <c r="SZ119" s="131"/>
      <c r="TA119" s="53"/>
      <c r="TB119" s="159"/>
      <c r="TC119" s="44"/>
      <c r="TD119" s="210">
        <f t="shared" si="4191"/>
        <v>0</v>
      </c>
      <c r="TE119" s="41"/>
      <c r="TF119" s="131"/>
      <c r="TG119" s="53"/>
      <c r="TH119" s="159"/>
      <c r="TI119" s="44"/>
      <c r="TJ119" s="210" t="e">
        <f t="shared" si="4192"/>
        <v>#DIV/0!</v>
      </c>
      <c r="TK119" s="41"/>
      <c r="TL119" s="131"/>
      <c r="TM119" s="53"/>
      <c r="TN119" s="159"/>
      <c r="TO119" s="44"/>
      <c r="TP119" s="210">
        <f t="shared" si="4193"/>
        <v>0</v>
      </c>
      <c r="TQ119" s="41"/>
      <c r="TR119" s="131"/>
      <c r="TS119" s="53"/>
      <c r="TT119" s="159"/>
      <c r="TU119" s="44"/>
      <c r="TV119" s="210" t="e">
        <f t="shared" si="4194"/>
        <v>#DIV/0!</v>
      </c>
      <c r="TW119" s="41"/>
      <c r="TX119" s="131"/>
      <c r="TY119" s="53"/>
      <c r="TZ119" s="159"/>
      <c r="UA119" s="44"/>
      <c r="UB119" s="210">
        <f t="shared" si="4195"/>
        <v>0</v>
      </c>
      <c r="UC119" s="41"/>
      <c r="UD119" s="131"/>
      <c r="UE119" s="53"/>
      <c r="UF119" s="159"/>
      <c r="UG119" s="44"/>
      <c r="UH119" s="210">
        <f t="shared" si="4196"/>
        <v>0</v>
      </c>
      <c r="UI119" s="41"/>
      <c r="UJ119" s="131"/>
      <c r="UK119" s="53"/>
      <c r="UL119" s="159"/>
      <c r="UM119" s="44"/>
      <c r="UN119" s="210" t="e">
        <f t="shared" si="4197"/>
        <v>#DIV/0!</v>
      </c>
      <c r="UO119" s="41"/>
      <c r="UP119" s="131"/>
      <c r="UQ119" s="53"/>
      <c r="UR119" s="159"/>
      <c r="US119" s="44"/>
      <c r="UT119" s="210" t="e">
        <f t="shared" si="4198"/>
        <v>#DIV/0!</v>
      </c>
      <c r="UU119" s="41"/>
      <c r="UV119" s="131"/>
      <c r="UW119" s="53"/>
      <c r="UX119" s="159"/>
      <c r="UY119" s="44"/>
      <c r="UZ119" s="210">
        <f t="shared" si="4199"/>
        <v>0</v>
      </c>
      <c r="VA119" s="41"/>
      <c r="VB119" s="131"/>
      <c r="VC119" s="53"/>
      <c r="VD119" s="159"/>
      <c r="VE119" s="44"/>
      <c r="VF119" s="210" t="e">
        <f t="shared" si="4200"/>
        <v>#DIV/0!</v>
      </c>
      <c r="VG119" s="41"/>
      <c r="VH119" s="131"/>
      <c r="VI119" s="53"/>
      <c r="VJ119" s="159"/>
      <c r="VK119" s="44"/>
      <c r="VL119" s="210" t="e">
        <f t="shared" si="4201"/>
        <v>#DIV/0!</v>
      </c>
      <c r="VM119" s="41"/>
      <c r="VN119" s="131"/>
      <c r="VO119" s="53"/>
    </row>
    <row r="120" spans="3:587" x14ac:dyDescent="0.2">
      <c r="C120" s="97" t="s">
        <v>233</v>
      </c>
      <c r="D120" s="7"/>
      <c r="E120" s="2"/>
      <c r="F120" s="8"/>
      <c r="G120" s="53"/>
      <c r="H120" s="159"/>
      <c r="I120" s="44"/>
      <c r="J120" s="210">
        <f t="shared" si="4188"/>
        <v>1.6514806378132119</v>
      </c>
      <c r="K120" s="41"/>
      <c r="L120" s="131"/>
      <c r="M120" s="53"/>
      <c r="N120" s="159"/>
      <c r="O120" s="44"/>
      <c r="P120" s="210">
        <f t="shared" si="4189"/>
        <v>29</v>
      </c>
      <c r="Q120" s="41"/>
      <c r="R120" s="131"/>
      <c r="S120" s="53"/>
      <c r="T120" s="7"/>
      <c r="U120" s="2"/>
      <c r="V120" s="209"/>
      <c r="W120" s="41"/>
      <c r="X120" s="8"/>
      <c r="Y120" s="7"/>
      <c r="Z120" s="2"/>
      <c r="AA120" s="209">
        <v>4</v>
      </c>
      <c r="AB120" s="41"/>
      <c r="AC120" s="8"/>
      <c r="AD120" s="7"/>
      <c r="AE120" s="2"/>
      <c r="AF120" s="209">
        <v>15</v>
      </c>
      <c r="AG120" s="41"/>
      <c r="AH120" s="8"/>
      <c r="AI120" s="7"/>
      <c r="AJ120" s="2"/>
      <c r="AK120" s="209">
        <v>5</v>
      </c>
      <c r="AL120" s="41"/>
      <c r="AM120" s="8"/>
      <c r="AN120" s="7"/>
      <c r="AO120" s="2"/>
      <c r="AP120" s="209">
        <v>4</v>
      </c>
      <c r="AQ120" s="41"/>
      <c r="AR120" s="8"/>
      <c r="AS120" s="7"/>
      <c r="AT120" s="2"/>
      <c r="AU120" s="209">
        <v>1</v>
      </c>
      <c r="AV120" s="41"/>
      <c r="AW120" s="8"/>
      <c r="AX120" s="7"/>
      <c r="AY120" s="2"/>
      <c r="AZ120" s="209"/>
      <c r="BA120" s="41"/>
      <c r="BB120" s="8"/>
      <c r="BC120" s="7"/>
      <c r="BD120" s="2"/>
      <c r="BE120" s="209"/>
      <c r="BF120" s="41"/>
      <c r="BG120" s="8"/>
      <c r="BH120" s="7"/>
      <c r="BI120" s="2"/>
      <c r="BJ120" s="209"/>
      <c r="BK120" s="41"/>
      <c r="BL120" s="8"/>
      <c r="BM120" s="7"/>
      <c r="BN120" s="2"/>
      <c r="BO120" s="209"/>
      <c r="BP120" s="41"/>
      <c r="BQ120" s="8"/>
      <c r="BR120" s="7"/>
      <c r="BS120" s="2"/>
      <c r="BT120" s="209"/>
      <c r="BU120" s="41"/>
      <c r="BV120" s="8"/>
      <c r="BW120" s="7"/>
      <c r="BX120" s="2"/>
      <c r="BY120" s="209"/>
      <c r="BZ120" s="41"/>
      <c r="CA120" s="8"/>
      <c r="CB120" s="7"/>
      <c r="CC120" s="2"/>
      <c r="CD120" s="209"/>
      <c r="CE120" s="41"/>
      <c r="CF120" s="8"/>
      <c r="CG120" s="7"/>
      <c r="CH120" s="2"/>
      <c r="CI120" s="209"/>
      <c r="CJ120" s="41"/>
      <c r="CK120" s="8"/>
      <c r="CL120" s="7"/>
      <c r="CM120" s="2"/>
      <c r="CN120" s="209"/>
      <c r="CO120" s="41"/>
      <c r="CP120" s="8"/>
      <c r="CQ120" s="7"/>
      <c r="CR120" s="2"/>
      <c r="CS120" s="209"/>
      <c r="CT120" s="41"/>
      <c r="CU120" s="8"/>
      <c r="CV120" s="7"/>
      <c r="CW120" s="2"/>
      <c r="CX120" s="209"/>
      <c r="CY120" s="41"/>
      <c r="CZ120" s="8"/>
      <c r="DA120" s="7"/>
      <c r="DB120" s="2"/>
      <c r="DC120" s="209"/>
      <c r="DD120" s="41"/>
      <c r="DE120" s="8"/>
      <c r="DF120" s="7"/>
      <c r="DG120" s="2"/>
      <c r="DH120" s="209"/>
      <c r="DI120" s="41"/>
      <c r="DJ120" s="8"/>
      <c r="DK120" s="7"/>
      <c r="DL120" s="2"/>
      <c r="DM120" s="209"/>
      <c r="DN120" s="41"/>
      <c r="DO120" s="8"/>
      <c r="DP120" s="7"/>
      <c r="DQ120" s="2"/>
      <c r="DR120" s="209"/>
      <c r="DS120" s="41"/>
      <c r="DT120" s="8"/>
      <c r="DU120" s="7"/>
      <c r="DV120" s="2"/>
      <c r="DW120" s="209"/>
      <c r="DX120" s="41"/>
      <c r="DY120" s="8"/>
      <c r="DZ120" s="7"/>
      <c r="EA120" s="2"/>
      <c r="EB120" s="209"/>
      <c r="EC120" s="41"/>
      <c r="ED120" s="8"/>
      <c r="EE120" s="7"/>
      <c r="EF120" s="2"/>
      <c r="EG120" s="209"/>
      <c r="EH120" s="41"/>
      <c r="EI120" s="8"/>
      <c r="EJ120" s="7"/>
      <c r="EK120" s="2"/>
      <c r="EL120" s="209"/>
      <c r="EM120" s="41"/>
      <c r="EN120" s="8"/>
      <c r="EO120" s="7"/>
      <c r="EP120" s="2"/>
      <c r="EQ120" s="209"/>
      <c r="ER120" s="41"/>
      <c r="ES120" s="8"/>
      <c r="ET120" s="7"/>
      <c r="EU120" s="2"/>
      <c r="EV120" s="209"/>
      <c r="EW120" s="41"/>
      <c r="EX120" s="8"/>
      <c r="EY120" s="7"/>
      <c r="EZ120" s="2"/>
      <c r="FA120" s="209"/>
      <c r="FB120" s="41"/>
      <c r="FC120" s="8"/>
      <c r="FD120" s="7"/>
      <c r="FE120" s="2"/>
      <c r="FF120" s="209"/>
      <c r="FG120" s="41"/>
      <c r="FH120" s="8"/>
      <c r="FI120" s="7"/>
      <c r="FJ120" s="2"/>
      <c r="FK120" s="209"/>
      <c r="FL120" s="41"/>
      <c r="FM120" s="8"/>
      <c r="FN120" s="7"/>
      <c r="FO120" s="2"/>
      <c r="FP120" s="209"/>
      <c r="FQ120" s="41"/>
      <c r="FR120" s="8"/>
      <c r="FS120" s="7"/>
      <c r="FT120" s="2"/>
      <c r="FU120" s="209"/>
      <c r="FV120" s="41"/>
      <c r="FW120" s="8"/>
      <c r="FX120" s="7"/>
      <c r="FY120" s="2"/>
      <c r="FZ120" s="209"/>
      <c r="GA120" s="41"/>
      <c r="GB120" s="8"/>
      <c r="GC120" s="7"/>
      <c r="GD120" s="2"/>
      <c r="GE120" s="209"/>
      <c r="GF120" s="41"/>
      <c r="GG120" s="8"/>
      <c r="GH120" s="7"/>
      <c r="GI120" s="2"/>
      <c r="GJ120" s="209"/>
      <c r="GK120" s="41"/>
      <c r="GL120" s="8"/>
      <c r="GM120" s="7"/>
      <c r="GN120" s="2"/>
      <c r="GO120" s="209"/>
      <c r="GP120" s="41"/>
      <c r="GQ120" s="8"/>
      <c r="GR120" s="7"/>
      <c r="GS120" s="2"/>
      <c r="GT120" s="209"/>
      <c r="GU120" s="41"/>
      <c r="GV120" s="8"/>
      <c r="GW120" s="7"/>
      <c r="GX120" s="2"/>
      <c r="GY120" s="209"/>
      <c r="GZ120" s="41"/>
      <c r="HA120" s="8"/>
      <c r="HB120" s="7"/>
      <c r="HC120" s="2"/>
      <c r="HD120" s="209"/>
      <c r="HE120" s="41"/>
      <c r="HF120" s="8"/>
      <c r="HG120" s="7"/>
      <c r="HH120" s="2"/>
      <c r="HI120" s="209"/>
      <c r="HJ120" s="41"/>
      <c r="HK120" s="8"/>
      <c r="HL120" s="7"/>
      <c r="HM120" s="2"/>
      <c r="HN120" s="209"/>
      <c r="HO120" s="41"/>
      <c r="HP120" s="8"/>
      <c r="HQ120" s="7"/>
      <c r="HR120" s="2"/>
      <c r="HS120" s="209"/>
      <c r="HT120" s="41"/>
      <c r="HU120" s="8"/>
      <c r="HV120" s="7"/>
      <c r="HW120" s="2"/>
      <c r="HX120" s="209"/>
      <c r="HY120" s="41"/>
      <c r="HZ120" s="8"/>
      <c r="IA120" s="7"/>
      <c r="IB120" s="2"/>
      <c r="IC120" s="209"/>
      <c r="ID120" s="41"/>
      <c r="IE120" s="8"/>
      <c r="IF120" s="7"/>
      <c r="IG120" s="2"/>
      <c r="IH120" s="209"/>
      <c r="II120" s="41"/>
      <c r="IJ120" s="8"/>
      <c r="IK120" s="7"/>
      <c r="IL120" s="2"/>
      <c r="IM120" s="209"/>
      <c r="IN120" s="41"/>
      <c r="IO120" s="8"/>
      <c r="IP120" s="7"/>
      <c r="IQ120" s="2"/>
      <c r="IR120" s="209"/>
      <c r="IS120" s="41"/>
      <c r="IT120" s="8"/>
      <c r="IU120" s="7"/>
      <c r="IV120" s="2"/>
      <c r="IW120" s="209"/>
      <c r="IX120" s="41"/>
      <c r="IY120" s="8"/>
      <c r="IZ120" s="7"/>
      <c r="JA120" s="2"/>
      <c r="JB120" s="209"/>
      <c r="JC120" s="41"/>
      <c r="JD120" s="8"/>
      <c r="JE120" s="7"/>
      <c r="JF120" s="2"/>
      <c r="JG120" s="209"/>
      <c r="JH120" s="41"/>
      <c r="JI120" s="8"/>
      <c r="JJ120" s="7"/>
      <c r="JK120" s="2"/>
      <c r="JL120" s="209"/>
      <c r="JM120" s="41"/>
      <c r="JN120" s="8"/>
      <c r="JO120" s="7"/>
      <c r="JP120" s="2"/>
      <c r="JQ120" s="209"/>
      <c r="JR120" s="41"/>
      <c r="JS120" s="8"/>
      <c r="JT120" s="7"/>
      <c r="JU120" s="2"/>
      <c r="JV120" s="209"/>
      <c r="JW120" s="41"/>
      <c r="JX120" s="8"/>
      <c r="JY120" s="7"/>
      <c r="JZ120" s="2"/>
      <c r="KA120" s="209"/>
      <c r="KB120" s="41"/>
      <c r="KC120" s="8"/>
      <c r="KD120" s="7"/>
      <c r="KE120" s="2"/>
      <c r="KF120" s="209"/>
      <c r="KG120" s="41"/>
      <c r="KH120" s="8"/>
      <c r="KI120" s="7"/>
      <c r="KJ120" s="2"/>
      <c r="KK120" s="209"/>
      <c r="KL120" s="41"/>
      <c r="KM120" s="8"/>
      <c r="KN120" s="7"/>
      <c r="KO120" s="2"/>
      <c r="KP120" s="209"/>
      <c r="KQ120" s="41"/>
      <c r="KR120" s="8"/>
      <c r="KS120" s="7"/>
      <c r="KT120" s="2"/>
      <c r="KU120" s="209"/>
      <c r="KV120" s="41"/>
      <c r="KW120" s="8"/>
      <c r="KX120" s="7"/>
      <c r="KY120" s="2"/>
      <c r="KZ120" s="209"/>
      <c r="LA120" s="41"/>
      <c r="LB120" s="8"/>
      <c r="LC120" s="7"/>
      <c r="LD120" s="2"/>
      <c r="LE120" s="209"/>
      <c r="LF120" s="41"/>
      <c r="LG120" s="8"/>
      <c r="LH120" s="7"/>
      <c r="LI120" s="2"/>
      <c r="LJ120" s="209"/>
      <c r="LK120" s="41"/>
      <c r="LL120" s="8"/>
      <c r="LM120" s="7"/>
      <c r="LN120" s="2"/>
      <c r="LO120" s="209"/>
      <c r="LP120" s="41"/>
      <c r="LQ120" s="8"/>
      <c r="LR120" s="7"/>
      <c r="LS120" s="2"/>
      <c r="LT120" s="209"/>
      <c r="LU120" s="41"/>
      <c r="LV120" s="8"/>
      <c r="LW120" s="7"/>
      <c r="LX120" s="2"/>
      <c r="LY120" s="209"/>
      <c r="LZ120" s="41"/>
      <c r="MA120" s="8"/>
      <c r="MB120" s="7"/>
      <c r="MC120" s="2"/>
      <c r="MD120" s="209"/>
      <c r="ME120" s="41"/>
      <c r="MF120" s="8"/>
      <c r="MG120" s="7"/>
      <c r="MH120" s="2"/>
      <c r="MI120" s="209"/>
      <c r="MJ120" s="41"/>
      <c r="MK120" s="8"/>
      <c r="ML120" s="7"/>
      <c r="MM120" s="2"/>
      <c r="MN120" s="209"/>
      <c r="MO120" s="41"/>
      <c r="MP120" s="8"/>
      <c r="MQ120" s="7"/>
      <c r="MR120" s="2"/>
      <c r="MS120" s="209"/>
      <c r="MT120" s="41"/>
      <c r="MU120" s="8"/>
      <c r="MV120" s="7"/>
      <c r="MW120" s="2"/>
      <c r="MX120" s="209"/>
      <c r="MY120" s="41"/>
      <c r="MZ120" s="8"/>
      <c r="NA120" s="7"/>
      <c r="NB120" s="2"/>
      <c r="NC120" s="209"/>
      <c r="ND120" s="41"/>
      <c r="NE120" s="8"/>
      <c r="NF120" s="7"/>
      <c r="NG120" s="2"/>
      <c r="NH120" s="209"/>
      <c r="NI120" s="41"/>
      <c r="NJ120" s="8"/>
      <c r="NK120" s="7"/>
      <c r="NL120" s="2"/>
      <c r="NM120" s="209"/>
      <c r="NN120" s="41"/>
      <c r="NO120" s="8"/>
      <c r="NP120" s="7"/>
      <c r="NQ120" s="2"/>
      <c r="NR120" s="209"/>
      <c r="NS120" s="41"/>
      <c r="NT120" s="8"/>
      <c r="NU120" s="7"/>
      <c r="NV120" s="2"/>
      <c r="NW120" s="209"/>
      <c r="NX120" s="41"/>
      <c r="NY120" s="8"/>
      <c r="NZ120" s="7"/>
      <c r="OA120" s="2"/>
      <c r="OB120" s="209"/>
      <c r="OC120" s="41"/>
      <c r="OD120" s="8"/>
      <c r="OE120" s="7"/>
      <c r="OF120" s="2"/>
      <c r="OG120" s="209"/>
      <c r="OH120" s="41"/>
      <c r="OI120" s="8"/>
      <c r="OJ120" s="7"/>
      <c r="OK120" s="2"/>
      <c r="OL120" s="209"/>
      <c r="OM120" s="41"/>
      <c r="ON120" s="8"/>
      <c r="OO120" s="7"/>
      <c r="OP120" s="2"/>
      <c r="OQ120" s="209"/>
      <c r="OR120" s="41"/>
      <c r="OS120" s="8"/>
      <c r="OT120" s="7"/>
      <c r="OU120" s="2"/>
      <c r="OV120" s="209"/>
      <c r="OW120" s="41"/>
      <c r="OX120" s="8"/>
      <c r="OY120" s="7"/>
      <c r="OZ120" s="2"/>
      <c r="PA120" s="209"/>
      <c r="PB120" s="41"/>
      <c r="PC120" s="8"/>
      <c r="PD120" s="7"/>
      <c r="PE120" s="2"/>
      <c r="PF120" s="209"/>
      <c r="PG120" s="41"/>
      <c r="PH120" s="8"/>
      <c r="PI120" s="7"/>
      <c r="PJ120" s="2"/>
      <c r="PK120" s="209"/>
      <c r="PL120" s="41"/>
      <c r="PM120" s="8"/>
      <c r="PN120" s="7"/>
      <c r="PO120" s="2"/>
      <c r="PP120" s="209"/>
      <c r="PQ120" s="41"/>
      <c r="PR120" s="8"/>
      <c r="PS120" s="7"/>
      <c r="PT120" s="2"/>
      <c r="PU120" s="209"/>
      <c r="PV120" s="41"/>
      <c r="PW120" s="8"/>
      <c r="PX120" s="7"/>
      <c r="PY120" s="2"/>
      <c r="PZ120" s="209"/>
      <c r="QA120" s="41"/>
      <c r="QB120" s="8"/>
      <c r="QC120" s="7"/>
      <c r="QD120" s="2"/>
      <c r="QE120" s="209"/>
      <c r="QF120" s="41"/>
      <c r="QG120" s="8"/>
      <c r="QH120" s="7"/>
      <c r="QI120" s="2"/>
      <c r="QJ120" s="209"/>
      <c r="QK120" s="41"/>
      <c r="QL120" s="8"/>
      <c r="QM120" s="7"/>
      <c r="QN120" s="2"/>
      <c r="QO120" s="209"/>
      <c r="QP120" s="41"/>
      <c r="QQ120" s="8"/>
      <c r="QR120" s="7"/>
      <c r="QS120" s="2"/>
      <c r="QT120" s="209"/>
      <c r="QU120" s="41"/>
      <c r="QV120" s="8"/>
      <c r="QW120" s="7"/>
      <c r="QX120" s="2"/>
      <c r="QY120" s="209"/>
      <c r="QZ120" s="41"/>
      <c r="RA120" s="8"/>
      <c r="RB120" s="7"/>
      <c r="RC120" s="2"/>
      <c r="RD120" s="209"/>
      <c r="RE120" s="41"/>
      <c r="RF120" s="8"/>
      <c r="RG120" s="7"/>
      <c r="RH120" s="2"/>
      <c r="RI120" s="209"/>
      <c r="RJ120" s="41"/>
      <c r="RK120" s="8"/>
      <c r="RL120" s="7"/>
      <c r="RM120" s="2"/>
      <c r="RN120" s="209"/>
      <c r="RO120" s="41"/>
      <c r="RP120" s="8"/>
      <c r="RQ120" s="7"/>
      <c r="RR120" s="2"/>
      <c r="RS120" s="209"/>
      <c r="RT120" s="41"/>
      <c r="RU120" s="8"/>
      <c r="RV120" s="7"/>
      <c r="RW120" s="2"/>
      <c r="RX120" s="209"/>
      <c r="RY120" s="41"/>
      <c r="RZ120" s="8"/>
      <c r="SA120" s="7"/>
      <c r="SB120" s="2"/>
      <c r="SC120" s="209"/>
      <c r="SD120" s="41"/>
      <c r="SE120" s="8"/>
      <c r="SF120" s="7"/>
      <c r="SG120" s="2"/>
      <c r="SH120" s="209"/>
      <c r="SI120" s="41"/>
      <c r="SJ120" s="8"/>
      <c r="SK120" s="7"/>
      <c r="SL120" s="2"/>
      <c r="SM120" s="209"/>
      <c r="SN120" s="41"/>
      <c r="SO120" s="8"/>
      <c r="SP120" s="7"/>
      <c r="SQ120" s="2"/>
      <c r="SR120" s="209"/>
      <c r="SS120" s="41"/>
      <c r="ST120" s="8"/>
      <c r="SU120" s="53"/>
      <c r="SV120" s="159"/>
      <c r="SW120" s="44"/>
      <c r="SX120" s="210">
        <f t="shared" si="4190"/>
        <v>0</v>
      </c>
      <c r="SY120" s="41"/>
      <c r="SZ120" s="131"/>
      <c r="TA120" s="53"/>
      <c r="TB120" s="159"/>
      <c r="TC120" s="44"/>
      <c r="TD120" s="210">
        <f t="shared" si="4191"/>
        <v>1.3333333333333333</v>
      </c>
      <c r="TE120" s="41"/>
      <c r="TF120" s="131"/>
      <c r="TG120" s="53"/>
      <c r="TH120" s="159"/>
      <c r="TI120" s="44"/>
      <c r="TJ120" s="210" t="e">
        <f t="shared" si="4192"/>
        <v>#DIV/0!</v>
      </c>
      <c r="TK120" s="41"/>
      <c r="TL120" s="131"/>
      <c r="TM120" s="53"/>
      <c r="TN120" s="159"/>
      <c r="TO120" s="44"/>
      <c r="TP120" s="210">
        <f t="shared" si="4193"/>
        <v>7.1428571428571423</v>
      </c>
      <c r="TQ120" s="41"/>
      <c r="TR120" s="131"/>
      <c r="TS120" s="53"/>
      <c r="TT120" s="159"/>
      <c r="TU120" s="44"/>
      <c r="TV120" s="210" t="e">
        <f t="shared" si="4194"/>
        <v>#DIV/0!</v>
      </c>
      <c r="TW120" s="41"/>
      <c r="TX120" s="131"/>
      <c r="TY120" s="53"/>
      <c r="TZ120" s="159"/>
      <c r="UA120" s="44"/>
      <c r="UB120" s="210">
        <f t="shared" si="4195"/>
        <v>1.6949152542372881</v>
      </c>
      <c r="UC120" s="41"/>
      <c r="UD120" s="131"/>
      <c r="UE120" s="53"/>
      <c r="UF120" s="159"/>
      <c r="UG120" s="44"/>
      <c r="UH120" s="210">
        <f t="shared" si="4196"/>
        <v>1.6666666666666667</v>
      </c>
      <c r="UI120" s="41"/>
      <c r="UJ120" s="131"/>
      <c r="UK120" s="53"/>
      <c r="UL120" s="159"/>
      <c r="UM120" s="44"/>
      <c r="UN120" s="210" t="e">
        <f t="shared" si="4197"/>
        <v>#DIV/0!</v>
      </c>
      <c r="UO120" s="41"/>
      <c r="UP120" s="131"/>
      <c r="UQ120" s="53"/>
      <c r="UR120" s="159"/>
      <c r="US120" s="44"/>
      <c r="UT120" s="210" t="e">
        <f t="shared" si="4198"/>
        <v>#DIV/0!</v>
      </c>
      <c r="UU120" s="41"/>
      <c r="UV120" s="131"/>
      <c r="UW120" s="53"/>
      <c r="UX120" s="159"/>
      <c r="UY120" s="44"/>
      <c r="UZ120" s="210">
        <f t="shared" si="4199"/>
        <v>0.19960079840319361</v>
      </c>
      <c r="VA120" s="41"/>
      <c r="VB120" s="131"/>
      <c r="VC120" s="53"/>
      <c r="VD120" s="159"/>
      <c r="VE120" s="44"/>
      <c r="VF120" s="210" t="e">
        <f t="shared" si="4200"/>
        <v>#DIV/0!</v>
      </c>
      <c r="VG120" s="41"/>
      <c r="VH120" s="131"/>
      <c r="VI120" s="53"/>
      <c r="VJ120" s="159"/>
      <c r="VK120" s="44"/>
      <c r="VL120" s="210" t="e">
        <f t="shared" si="4201"/>
        <v>#DIV/0!</v>
      </c>
      <c r="VM120" s="41"/>
      <c r="VN120" s="131"/>
      <c r="VO120" s="53"/>
    </row>
    <row r="121" spans="3:587" x14ac:dyDescent="0.2">
      <c r="C121" s="97" t="s">
        <v>234</v>
      </c>
      <c r="D121" s="7"/>
      <c r="E121" s="2"/>
      <c r="F121" s="8"/>
      <c r="G121" s="53"/>
      <c r="H121" s="159"/>
      <c r="I121" s="44"/>
      <c r="J121" s="210">
        <f t="shared" si="4188"/>
        <v>0</v>
      </c>
      <c r="K121" s="41"/>
      <c r="L121" s="131"/>
      <c r="M121" s="53"/>
      <c r="N121" s="159"/>
      <c r="O121" s="44"/>
      <c r="P121" s="210">
        <f t="shared" si="4189"/>
        <v>0</v>
      </c>
      <c r="Q121" s="41"/>
      <c r="R121" s="131"/>
      <c r="S121" s="53"/>
      <c r="T121" s="7"/>
      <c r="U121" s="2"/>
      <c r="V121" s="209"/>
      <c r="W121" s="41"/>
      <c r="X121" s="8"/>
      <c r="Y121" s="7"/>
      <c r="Z121" s="2"/>
      <c r="AA121" s="209"/>
      <c r="AB121" s="41"/>
      <c r="AC121" s="8"/>
      <c r="AD121" s="7"/>
      <c r="AE121" s="2"/>
      <c r="AF121" s="209"/>
      <c r="AG121" s="41"/>
      <c r="AH121" s="8"/>
      <c r="AI121" s="7"/>
      <c r="AJ121" s="2"/>
      <c r="AK121" s="209"/>
      <c r="AL121" s="41"/>
      <c r="AM121" s="8"/>
      <c r="AN121" s="7"/>
      <c r="AO121" s="2"/>
      <c r="AP121" s="209"/>
      <c r="AQ121" s="41"/>
      <c r="AR121" s="8"/>
      <c r="AS121" s="7"/>
      <c r="AT121" s="2"/>
      <c r="AU121" s="209"/>
      <c r="AV121" s="41"/>
      <c r="AW121" s="8"/>
      <c r="AX121" s="7"/>
      <c r="AY121" s="2"/>
      <c r="AZ121" s="209"/>
      <c r="BA121" s="41"/>
      <c r="BB121" s="8"/>
      <c r="BC121" s="7"/>
      <c r="BD121" s="2"/>
      <c r="BE121" s="209"/>
      <c r="BF121" s="41"/>
      <c r="BG121" s="8"/>
      <c r="BH121" s="7"/>
      <c r="BI121" s="2"/>
      <c r="BJ121" s="209"/>
      <c r="BK121" s="41"/>
      <c r="BL121" s="8"/>
      <c r="BM121" s="7"/>
      <c r="BN121" s="2"/>
      <c r="BO121" s="209"/>
      <c r="BP121" s="41"/>
      <c r="BQ121" s="8"/>
      <c r="BR121" s="7"/>
      <c r="BS121" s="2"/>
      <c r="BT121" s="209"/>
      <c r="BU121" s="41"/>
      <c r="BV121" s="8"/>
      <c r="BW121" s="7"/>
      <c r="BX121" s="2"/>
      <c r="BY121" s="209"/>
      <c r="BZ121" s="41"/>
      <c r="CA121" s="8"/>
      <c r="CB121" s="7"/>
      <c r="CC121" s="2"/>
      <c r="CD121" s="209"/>
      <c r="CE121" s="41"/>
      <c r="CF121" s="8"/>
      <c r="CG121" s="7"/>
      <c r="CH121" s="2"/>
      <c r="CI121" s="209"/>
      <c r="CJ121" s="41"/>
      <c r="CK121" s="8"/>
      <c r="CL121" s="7"/>
      <c r="CM121" s="2"/>
      <c r="CN121" s="209"/>
      <c r="CO121" s="41"/>
      <c r="CP121" s="8"/>
      <c r="CQ121" s="7"/>
      <c r="CR121" s="2"/>
      <c r="CS121" s="209"/>
      <c r="CT121" s="41"/>
      <c r="CU121" s="8"/>
      <c r="CV121" s="7"/>
      <c r="CW121" s="2"/>
      <c r="CX121" s="209"/>
      <c r="CY121" s="41"/>
      <c r="CZ121" s="8"/>
      <c r="DA121" s="7"/>
      <c r="DB121" s="2"/>
      <c r="DC121" s="209"/>
      <c r="DD121" s="41"/>
      <c r="DE121" s="8"/>
      <c r="DF121" s="7"/>
      <c r="DG121" s="2"/>
      <c r="DH121" s="209"/>
      <c r="DI121" s="41"/>
      <c r="DJ121" s="8"/>
      <c r="DK121" s="7"/>
      <c r="DL121" s="2"/>
      <c r="DM121" s="209"/>
      <c r="DN121" s="41"/>
      <c r="DO121" s="8"/>
      <c r="DP121" s="7"/>
      <c r="DQ121" s="2"/>
      <c r="DR121" s="209"/>
      <c r="DS121" s="41"/>
      <c r="DT121" s="8"/>
      <c r="DU121" s="7"/>
      <c r="DV121" s="2"/>
      <c r="DW121" s="209"/>
      <c r="DX121" s="41"/>
      <c r="DY121" s="8"/>
      <c r="DZ121" s="7"/>
      <c r="EA121" s="2"/>
      <c r="EB121" s="209"/>
      <c r="EC121" s="41"/>
      <c r="ED121" s="8"/>
      <c r="EE121" s="7"/>
      <c r="EF121" s="2"/>
      <c r="EG121" s="209"/>
      <c r="EH121" s="41"/>
      <c r="EI121" s="8"/>
      <c r="EJ121" s="7"/>
      <c r="EK121" s="2"/>
      <c r="EL121" s="209"/>
      <c r="EM121" s="41"/>
      <c r="EN121" s="8"/>
      <c r="EO121" s="7"/>
      <c r="EP121" s="2"/>
      <c r="EQ121" s="209"/>
      <c r="ER121" s="41"/>
      <c r="ES121" s="8"/>
      <c r="ET121" s="7"/>
      <c r="EU121" s="2"/>
      <c r="EV121" s="209"/>
      <c r="EW121" s="41"/>
      <c r="EX121" s="8"/>
      <c r="EY121" s="7"/>
      <c r="EZ121" s="2"/>
      <c r="FA121" s="209"/>
      <c r="FB121" s="41"/>
      <c r="FC121" s="8"/>
      <c r="FD121" s="7"/>
      <c r="FE121" s="2"/>
      <c r="FF121" s="209"/>
      <c r="FG121" s="41"/>
      <c r="FH121" s="8"/>
      <c r="FI121" s="7"/>
      <c r="FJ121" s="2"/>
      <c r="FK121" s="209"/>
      <c r="FL121" s="41"/>
      <c r="FM121" s="8"/>
      <c r="FN121" s="7"/>
      <c r="FO121" s="2"/>
      <c r="FP121" s="209"/>
      <c r="FQ121" s="41"/>
      <c r="FR121" s="8"/>
      <c r="FS121" s="7"/>
      <c r="FT121" s="2"/>
      <c r="FU121" s="209"/>
      <c r="FV121" s="41"/>
      <c r="FW121" s="8"/>
      <c r="FX121" s="7"/>
      <c r="FY121" s="2"/>
      <c r="FZ121" s="209"/>
      <c r="GA121" s="41"/>
      <c r="GB121" s="8"/>
      <c r="GC121" s="7"/>
      <c r="GD121" s="2"/>
      <c r="GE121" s="209"/>
      <c r="GF121" s="41"/>
      <c r="GG121" s="8"/>
      <c r="GH121" s="7"/>
      <c r="GI121" s="2"/>
      <c r="GJ121" s="209"/>
      <c r="GK121" s="41"/>
      <c r="GL121" s="8"/>
      <c r="GM121" s="7"/>
      <c r="GN121" s="2"/>
      <c r="GO121" s="209"/>
      <c r="GP121" s="41"/>
      <c r="GQ121" s="8"/>
      <c r="GR121" s="7"/>
      <c r="GS121" s="2"/>
      <c r="GT121" s="209"/>
      <c r="GU121" s="41"/>
      <c r="GV121" s="8"/>
      <c r="GW121" s="7"/>
      <c r="GX121" s="2"/>
      <c r="GY121" s="209"/>
      <c r="GZ121" s="41"/>
      <c r="HA121" s="8"/>
      <c r="HB121" s="7"/>
      <c r="HC121" s="2"/>
      <c r="HD121" s="209"/>
      <c r="HE121" s="41"/>
      <c r="HF121" s="8"/>
      <c r="HG121" s="7"/>
      <c r="HH121" s="2"/>
      <c r="HI121" s="209"/>
      <c r="HJ121" s="41"/>
      <c r="HK121" s="8"/>
      <c r="HL121" s="7"/>
      <c r="HM121" s="2"/>
      <c r="HN121" s="209"/>
      <c r="HO121" s="41"/>
      <c r="HP121" s="8"/>
      <c r="HQ121" s="7"/>
      <c r="HR121" s="2"/>
      <c r="HS121" s="209"/>
      <c r="HT121" s="41"/>
      <c r="HU121" s="8"/>
      <c r="HV121" s="7"/>
      <c r="HW121" s="2"/>
      <c r="HX121" s="209"/>
      <c r="HY121" s="41"/>
      <c r="HZ121" s="8"/>
      <c r="IA121" s="7"/>
      <c r="IB121" s="2"/>
      <c r="IC121" s="209"/>
      <c r="ID121" s="41"/>
      <c r="IE121" s="8"/>
      <c r="IF121" s="7"/>
      <c r="IG121" s="2"/>
      <c r="IH121" s="209"/>
      <c r="II121" s="41"/>
      <c r="IJ121" s="8"/>
      <c r="IK121" s="7"/>
      <c r="IL121" s="2"/>
      <c r="IM121" s="209"/>
      <c r="IN121" s="41"/>
      <c r="IO121" s="8"/>
      <c r="IP121" s="7"/>
      <c r="IQ121" s="2"/>
      <c r="IR121" s="209"/>
      <c r="IS121" s="41"/>
      <c r="IT121" s="8"/>
      <c r="IU121" s="7"/>
      <c r="IV121" s="2"/>
      <c r="IW121" s="209"/>
      <c r="IX121" s="41"/>
      <c r="IY121" s="8"/>
      <c r="IZ121" s="7"/>
      <c r="JA121" s="2"/>
      <c r="JB121" s="209"/>
      <c r="JC121" s="41"/>
      <c r="JD121" s="8"/>
      <c r="JE121" s="7"/>
      <c r="JF121" s="2"/>
      <c r="JG121" s="209"/>
      <c r="JH121" s="41"/>
      <c r="JI121" s="8"/>
      <c r="JJ121" s="7"/>
      <c r="JK121" s="2"/>
      <c r="JL121" s="209"/>
      <c r="JM121" s="41"/>
      <c r="JN121" s="8"/>
      <c r="JO121" s="7"/>
      <c r="JP121" s="2"/>
      <c r="JQ121" s="209"/>
      <c r="JR121" s="41"/>
      <c r="JS121" s="8"/>
      <c r="JT121" s="7"/>
      <c r="JU121" s="2"/>
      <c r="JV121" s="209"/>
      <c r="JW121" s="41"/>
      <c r="JX121" s="8"/>
      <c r="JY121" s="7"/>
      <c r="JZ121" s="2"/>
      <c r="KA121" s="209"/>
      <c r="KB121" s="41"/>
      <c r="KC121" s="8"/>
      <c r="KD121" s="7"/>
      <c r="KE121" s="2"/>
      <c r="KF121" s="209"/>
      <c r="KG121" s="41"/>
      <c r="KH121" s="8"/>
      <c r="KI121" s="7"/>
      <c r="KJ121" s="2"/>
      <c r="KK121" s="209"/>
      <c r="KL121" s="41"/>
      <c r="KM121" s="8"/>
      <c r="KN121" s="7"/>
      <c r="KO121" s="2"/>
      <c r="KP121" s="209"/>
      <c r="KQ121" s="41"/>
      <c r="KR121" s="8"/>
      <c r="KS121" s="7"/>
      <c r="KT121" s="2"/>
      <c r="KU121" s="209"/>
      <c r="KV121" s="41"/>
      <c r="KW121" s="8"/>
      <c r="KX121" s="7"/>
      <c r="KY121" s="2"/>
      <c r="KZ121" s="209"/>
      <c r="LA121" s="41"/>
      <c r="LB121" s="8"/>
      <c r="LC121" s="7"/>
      <c r="LD121" s="2"/>
      <c r="LE121" s="209"/>
      <c r="LF121" s="41"/>
      <c r="LG121" s="8"/>
      <c r="LH121" s="7"/>
      <c r="LI121" s="2"/>
      <c r="LJ121" s="209"/>
      <c r="LK121" s="41"/>
      <c r="LL121" s="8"/>
      <c r="LM121" s="7"/>
      <c r="LN121" s="2"/>
      <c r="LO121" s="209"/>
      <c r="LP121" s="41"/>
      <c r="LQ121" s="8"/>
      <c r="LR121" s="7"/>
      <c r="LS121" s="2"/>
      <c r="LT121" s="209"/>
      <c r="LU121" s="41"/>
      <c r="LV121" s="8"/>
      <c r="LW121" s="7"/>
      <c r="LX121" s="2"/>
      <c r="LY121" s="209"/>
      <c r="LZ121" s="41"/>
      <c r="MA121" s="8"/>
      <c r="MB121" s="7"/>
      <c r="MC121" s="2"/>
      <c r="MD121" s="209"/>
      <c r="ME121" s="41"/>
      <c r="MF121" s="8"/>
      <c r="MG121" s="7"/>
      <c r="MH121" s="2"/>
      <c r="MI121" s="209"/>
      <c r="MJ121" s="41"/>
      <c r="MK121" s="8"/>
      <c r="ML121" s="7"/>
      <c r="MM121" s="2"/>
      <c r="MN121" s="209"/>
      <c r="MO121" s="41"/>
      <c r="MP121" s="8"/>
      <c r="MQ121" s="7"/>
      <c r="MR121" s="2"/>
      <c r="MS121" s="209"/>
      <c r="MT121" s="41"/>
      <c r="MU121" s="8"/>
      <c r="MV121" s="7"/>
      <c r="MW121" s="2"/>
      <c r="MX121" s="209"/>
      <c r="MY121" s="41"/>
      <c r="MZ121" s="8"/>
      <c r="NA121" s="7"/>
      <c r="NB121" s="2"/>
      <c r="NC121" s="209"/>
      <c r="ND121" s="41"/>
      <c r="NE121" s="8"/>
      <c r="NF121" s="7"/>
      <c r="NG121" s="2"/>
      <c r="NH121" s="209"/>
      <c r="NI121" s="41"/>
      <c r="NJ121" s="8"/>
      <c r="NK121" s="7"/>
      <c r="NL121" s="2"/>
      <c r="NM121" s="209"/>
      <c r="NN121" s="41"/>
      <c r="NO121" s="8"/>
      <c r="NP121" s="7"/>
      <c r="NQ121" s="2"/>
      <c r="NR121" s="209"/>
      <c r="NS121" s="41"/>
      <c r="NT121" s="8"/>
      <c r="NU121" s="7"/>
      <c r="NV121" s="2"/>
      <c r="NW121" s="209"/>
      <c r="NX121" s="41"/>
      <c r="NY121" s="8"/>
      <c r="NZ121" s="7"/>
      <c r="OA121" s="2"/>
      <c r="OB121" s="209"/>
      <c r="OC121" s="41"/>
      <c r="OD121" s="8"/>
      <c r="OE121" s="7"/>
      <c r="OF121" s="2"/>
      <c r="OG121" s="209"/>
      <c r="OH121" s="41"/>
      <c r="OI121" s="8"/>
      <c r="OJ121" s="7"/>
      <c r="OK121" s="2"/>
      <c r="OL121" s="209"/>
      <c r="OM121" s="41"/>
      <c r="ON121" s="8"/>
      <c r="OO121" s="7"/>
      <c r="OP121" s="2"/>
      <c r="OQ121" s="209"/>
      <c r="OR121" s="41"/>
      <c r="OS121" s="8"/>
      <c r="OT121" s="7"/>
      <c r="OU121" s="2"/>
      <c r="OV121" s="209"/>
      <c r="OW121" s="41"/>
      <c r="OX121" s="8"/>
      <c r="OY121" s="7"/>
      <c r="OZ121" s="2"/>
      <c r="PA121" s="209"/>
      <c r="PB121" s="41"/>
      <c r="PC121" s="8"/>
      <c r="PD121" s="7"/>
      <c r="PE121" s="2"/>
      <c r="PF121" s="209"/>
      <c r="PG121" s="41"/>
      <c r="PH121" s="8"/>
      <c r="PI121" s="7"/>
      <c r="PJ121" s="2"/>
      <c r="PK121" s="209"/>
      <c r="PL121" s="41"/>
      <c r="PM121" s="8"/>
      <c r="PN121" s="7"/>
      <c r="PO121" s="2"/>
      <c r="PP121" s="209"/>
      <c r="PQ121" s="41"/>
      <c r="PR121" s="8"/>
      <c r="PS121" s="7"/>
      <c r="PT121" s="2"/>
      <c r="PU121" s="209"/>
      <c r="PV121" s="41"/>
      <c r="PW121" s="8"/>
      <c r="PX121" s="7"/>
      <c r="PY121" s="2"/>
      <c r="PZ121" s="209"/>
      <c r="QA121" s="41"/>
      <c r="QB121" s="8"/>
      <c r="QC121" s="7"/>
      <c r="QD121" s="2"/>
      <c r="QE121" s="209"/>
      <c r="QF121" s="41"/>
      <c r="QG121" s="8"/>
      <c r="QH121" s="7"/>
      <c r="QI121" s="2"/>
      <c r="QJ121" s="209"/>
      <c r="QK121" s="41"/>
      <c r="QL121" s="8"/>
      <c r="QM121" s="7"/>
      <c r="QN121" s="2"/>
      <c r="QO121" s="209"/>
      <c r="QP121" s="41"/>
      <c r="QQ121" s="8"/>
      <c r="QR121" s="7"/>
      <c r="QS121" s="2"/>
      <c r="QT121" s="209"/>
      <c r="QU121" s="41"/>
      <c r="QV121" s="8"/>
      <c r="QW121" s="7"/>
      <c r="QX121" s="2"/>
      <c r="QY121" s="209"/>
      <c r="QZ121" s="41"/>
      <c r="RA121" s="8"/>
      <c r="RB121" s="7"/>
      <c r="RC121" s="2"/>
      <c r="RD121" s="209"/>
      <c r="RE121" s="41"/>
      <c r="RF121" s="8"/>
      <c r="RG121" s="7"/>
      <c r="RH121" s="2"/>
      <c r="RI121" s="209"/>
      <c r="RJ121" s="41"/>
      <c r="RK121" s="8"/>
      <c r="RL121" s="7"/>
      <c r="RM121" s="2"/>
      <c r="RN121" s="209"/>
      <c r="RO121" s="41"/>
      <c r="RP121" s="8"/>
      <c r="RQ121" s="7"/>
      <c r="RR121" s="2"/>
      <c r="RS121" s="209"/>
      <c r="RT121" s="41"/>
      <c r="RU121" s="8"/>
      <c r="RV121" s="7"/>
      <c r="RW121" s="2"/>
      <c r="RX121" s="209"/>
      <c r="RY121" s="41"/>
      <c r="RZ121" s="8"/>
      <c r="SA121" s="7"/>
      <c r="SB121" s="2"/>
      <c r="SC121" s="209"/>
      <c r="SD121" s="41"/>
      <c r="SE121" s="8"/>
      <c r="SF121" s="7"/>
      <c r="SG121" s="2"/>
      <c r="SH121" s="209"/>
      <c r="SI121" s="41"/>
      <c r="SJ121" s="8"/>
      <c r="SK121" s="7"/>
      <c r="SL121" s="2"/>
      <c r="SM121" s="209"/>
      <c r="SN121" s="41"/>
      <c r="SO121" s="8"/>
      <c r="SP121" s="7"/>
      <c r="SQ121" s="2"/>
      <c r="SR121" s="209"/>
      <c r="SS121" s="41"/>
      <c r="ST121" s="8"/>
      <c r="SU121" s="53"/>
      <c r="SV121" s="159"/>
      <c r="SW121" s="44"/>
      <c r="SX121" s="210">
        <f t="shared" si="4190"/>
        <v>0</v>
      </c>
      <c r="SY121" s="41"/>
      <c r="SZ121" s="131"/>
      <c r="TA121" s="53"/>
      <c r="TB121" s="159"/>
      <c r="TC121" s="44"/>
      <c r="TD121" s="210">
        <f t="shared" si="4191"/>
        <v>0</v>
      </c>
      <c r="TE121" s="41"/>
      <c r="TF121" s="131"/>
      <c r="TG121" s="53"/>
      <c r="TH121" s="159"/>
      <c r="TI121" s="44"/>
      <c r="TJ121" s="210" t="e">
        <f t="shared" si="4192"/>
        <v>#DIV/0!</v>
      </c>
      <c r="TK121" s="41"/>
      <c r="TL121" s="131"/>
      <c r="TM121" s="53"/>
      <c r="TN121" s="159"/>
      <c r="TO121" s="44"/>
      <c r="TP121" s="210">
        <f t="shared" si="4193"/>
        <v>0</v>
      </c>
      <c r="TQ121" s="41"/>
      <c r="TR121" s="131"/>
      <c r="TS121" s="53"/>
      <c r="TT121" s="159"/>
      <c r="TU121" s="44"/>
      <c r="TV121" s="210" t="e">
        <f t="shared" si="4194"/>
        <v>#DIV/0!</v>
      </c>
      <c r="TW121" s="41"/>
      <c r="TX121" s="131"/>
      <c r="TY121" s="53"/>
      <c r="TZ121" s="159"/>
      <c r="UA121" s="44"/>
      <c r="UB121" s="210">
        <f t="shared" si="4195"/>
        <v>0</v>
      </c>
      <c r="UC121" s="41"/>
      <c r="UD121" s="131"/>
      <c r="UE121" s="53"/>
      <c r="UF121" s="159"/>
      <c r="UG121" s="44"/>
      <c r="UH121" s="210">
        <f t="shared" si="4196"/>
        <v>0</v>
      </c>
      <c r="UI121" s="41"/>
      <c r="UJ121" s="131"/>
      <c r="UK121" s="53"/>
      <c r="UL121" s="159"/>
      <c r="UM121" s="44"/>
      <c r="UN121" s="210" t="e">
        <f t="shared" si="4197"/>
        <v>#DIV/0!</v>
      </c>
      <c r="UO121" s="41"/>
      <c r="UP121" s="131"/>
      <c r="UQ121" s="53"/>
      <c r="UR121" s="159"/>
      <c r="US121" s="44"/>
      <c r="UT121" s="210" t="e">
        <f t="shared" si="4198"/>
        <v>#DIV/0!</v>
      </c>
      <c r="UU121" s="41"/>
      <c r="UV121" s="131"/>
      <c r="UW121" s="53"/>
      <c r="UX121" s="159"/>
      <c r="UY121" s="44"/>
      <c r="UZ121" s="210">
        <f t="shared" si="4199"/>
        <v>0</v>
      </c>
      <c r="VA121" s="41"/>
      <c r="VB121" s="131"/>
      <c r="VC121" s="53"/>
      <c r="VD121" s="159"/>
      <c r="VE121" s="44"/>
      <c r="VF121" s="210" t="e">
        <f t="shared" si="4200"/>
        <v>#DIV/0!</v>
      </c>
      <c r="VG121" s="41"/>
      <c r="VH121" s="131"/>
      <c r="VI121" s="53"/>
      <c r="VJ121" s="159"/>
      <c r="VK121" s="44"/>
      <c r="VL121" s="210" t="e">
        <f t="shared" si="4201"/>
        <v>#DIV/0!</v>
      </c>
      <c r="VM121" s="41"/>
      <c r="VN121" s="131"/>
      <c r="VO121" s="53"/>
    </row>
    <row r="122" spans="3:587" s="1" customFormat="1" x14ac:dyDescent="0.2">
      <c r="C122" s="98" t="s">
        <v>235</v>
      </c>
      <c r="D122" s="22"/>
      <c r="E122" s="18"/>
      <c r="F122" s="23"/>
      <c r="G122" s="55"/>
      <c r="H122" s="211"/>
      <c r="I122" s="42"/>
      <c r="J122" s="212">
        <f t="shared" ref="J122" si="4202">SUM(J113:J121)</f>
        <v>56.776765375854225</v>
      </c>
      <c r="K122" s="127"/>
      <c r="L122" s="137"/>
      <c r="M122" s="55"/>
      <c r="N122" s="211"/>
      <c r="O122" s="42"/>
      <c r="P122" s="212">
        <f t="shared" ref="P122" si="4203">SUM(P113:P121)</f>
        <v>997</v>
      </c>
      <c r="Q122" s="127"/>
      <c r="R122" s="137"/>
      <c r="S122" s="55"/>
      <c r="T122" s="22"/>
      <c r="U122" s="18"/>
      <c r="V122" s="212">
        <f>SUM(V113:V121)</f>
        <v>170</v>
      </c>
      <c r="W122" s="127"/>
      <c r="X122" s="23"/>
      <c r="Y122" s="22"/>
      <c r="Z122" s="18"/>
      <c r="AA122" s="212">
        <f>SUM(AA113:AA121)</f>
        <v>18</v>
      </c>
      <c r="AB122" s="127"/>
      <c r="AC122" s="23"/>
      <c r="AD122" s="22"/>
      <c r="AE122" s="18"/>
      <c r="AF122" s="212">
        <f t="shared" ref="AF122" si="4204">SUM(AF113:AF121)</f>
        <v>106</v>
      </c>
      <c r="AG122" s="127"/>
      <c r="AH122" s="23"/>
      <c r="AI122" s="22"/>
      <c r="AJ122" s="18"/>
      <c r="AK122" s="212">
        <f t="shared" ref="AK122" si="4205">SUM(AK113:AK121)</f>
        <v>245</v>
      </c>
      <c r="AL122" s="127"/>
      <c r="AM122" s="23"/>
      <c r="AN122" s="22"/>
      <c r="AO122" s="18"/>
      <c r="AP122" s="212">
        <f t="shared" ref="AP122" si="4206">SUM(AP113:AP121)</f>
        <v>161</v>
      </c>
      <c r="AQ122" s="127"/>
      <c r="AR122" s="23"/>
      <c r="AS122" s="22"/>
      <c r="AT122" s="18"/>
      <c r="AU122" s="212">
        <f t="shared" ref="AU122" si="4207">SUM(AU113:AU121)</f>
        <v>170</v>
      </c>
      <c r="AV122" s="127"/>
      <c r="AW122" s="23"/>
      <c r="AX122" s="22"/>
      <c r="AY122" s="18"/>
      <c r="AZ122" s="212">
        <f t="shared" ref="AZ122" si="4208">SUM(AZ113:AZ121)</f>
        <v>127</v>
      </c>
      <c r="BA122" s="127"/>
      <c r="BB122" s="23"/>
      <c r="BC122" s="22"/>
      <c r="BD122" s="18"/>
      <c r="BE122" s="212">
        <f t="shared" ref="BE122" si="4209">SUM(BE113:BE121)</f>
        <v>0</v>
      </c>
      <c r="BF122" s="127"/>
      <c r="BG122" s="23"/>
      <c r="BH122" s="22"/>
      <c r="BI122" s="18"/>
      <c r="BJ122" s="212">
        <f t="shared" ref="BJ122" si="4210">SUM(BJ113:BJ121)</f>
        <v>0</v>
      </c>
      <c r="BK122" s="127"/>
      <c r="BL122" s="23"/>
      <c r="BM122" s="22"/>
      <c r="BN122" s="18"/>
      <c r="BO122" s="212">
        <f t="shared" ref="BO122" si="4211">SUM(BO113:BO121)</f>
        <v>0</v>
      </c>
      <c r="BP122" s="127"/>
      <c r="BQ122" s="23"/>
      <c r="BR122" s="22"/>
      <c r="BS122" s="18"/>
      <c r="BT122" s="212">
        <f t="shared" ref="BT122" si="4212">SUM(BT113:BT121)</f>
        <v>0</v>
      </c>
      <c r="BU122" s="127"/>
      <c r="BV122" s="23"/>
      <c r="BW122" s="22"/>
      <c r="BX122" s="18"/>
      <c r="BY122" s="212">
        <f t="shared" ref="BY122" si="4213">SUM(BY113:BY121)</f>
        <v>0</v>
      </c>
      <c r="BZ122" s="127"/>
      <c r="CA122" s="23"/>
      <c r="CB122" s="22"/>
      <c r="CC122" s="18"/>
      <c r="CD122" s="212">
        <f t="shared" ref="CD122" si="4214">SUM(CD113:CD121)</f>
        <v>0</v>
      </c>
      <c r="CE122" s="127"/>
      <c r="CF122" s="23"/>
      <c r="CG122" s="22"/>
      <c r="CH122" s="18"/>
      <c r="CI122" s="212">
        <f t="shared" ref="CI122" si="4215">SUM(CI113:CI121)</f>
        <v>0</v>
      </c>
      <c r="CJ122" s="127"/>
      <c r="CK122" s="23"/>
      <c r="CL122" s="22"/>
      <c r="CM122" s="18"/>
      <c r="CN122" s="212">
        <f t="shared" ref="CN122" si="4216">SUM(CN113:CN121)</f>
        <v>0</v>
      </c>
      <c r="CO122" s="127"/>
      <c r="CP122" s="23"/>
      <c r="CQ122" s="22"/>
      <c r="CR122" s="18"/>
      <c r="CS122" s="212">
        <f t="shared" ref="CS122" si="4217">SUM(CS113:CS121)</f>
        <v>0</v>
      </c>
      <c r="CT122" s="127"/>
      <c r="CU122" s="23"/>
      <c r="CV122" s="22"/>
      <c r="CW122" s="18"/>
      <c r="CX122" s="212">
        <f t="shared" ref="CX122" si="4218">SUM(CX113:CX121)</f>
        <v>0</v>
      </c>
      <c r="CY122" s="127"/>
      <c r="CZ122" s="23"/>
      <c r="DA122" s="22"/>
      <c r="DB122" s="18"/>
      <c r="DC122" s="212">
        <f t="shared" ref="DC122" si="4219">SUM(DC113:DC121)</f>
        <v>0</v>
      </c>
      <c r="DD122" s="127"/>
      <c r="DE122" s="23"/>
      <c r="DF122" s="22"/>
      <c r="DG122" s="18"/>
      <c r="DH122" s="212">
        <f t="shared" ref="DH122" si="4220">SUM(DH113:DH121)</f>
        <v>0</v>
      </c>
      <c r="DI122" s="127"/>
      <c r="DJ122" s="23"/>
      <c r="DK122" s="22"/>
      <c r="DL122" s="18"/>
      <c r="DM122" s="212">
        <f t="shared" ref="DM122" si="4221">SUM(DM113:DM121)</f>
        <v>0</v>
      </c>
      <c r="DN122" s="127"/>
      <c r="DO122" s="23"/>
      <c r="DP122" s="22"/>
      <c r="DQ122" s="18"/>
      <c r="DR122" s="212">
        <f t="shared" ref="DR122" si="4222">SUM(DR113:DR121)</f>
        <v>0</v>
      </c>
      <c r="DS122" s="127"/>
      <c r="DT122" s="23"/>
      <c r="DU122" s="22"/>
      <c r="DV122" s="18"/>
      <c r="DW122" s="212">
        <f t="shared" ref="DW122" si="4223">SUM(DW113:DW121)</f>
        <v>0</v>
      </c>
      <c r="DX122" s="127"/>
      <c r="DY122" s="23"/>
      <c r="DZ122" s="22"/>
      <c r="EA122" s="18"/>
      <c r="EB122" s="212">
        <f t="shared" ref="EB122" si="4224">SUM(EB113:EB121)</f>
        <v>0</v>
      </c>
      <c r="EC122" s="127"/>
      <c r="ED122" s="23"/>
      <c r="EE122" s="22"/>
      <c r="EF122" s="18"/>
      <c r="EG122" s="212">
        <f t="shared" ref="EG122" si="4225">SUM(EG113:EG121)</f>
        <v>0</v>
      </c>
      <c r="EH122" s="127"/>
      <c r="EI122" s="23"/>
      <c r="EJ122" s="22"/>
      <c r="EK122" s="18"/>
      <c r="EL122" s="212">
        <f t="shared" ref="EL122" si="4226">SUM(EL113:EL121)</f>
        <v>0</v>
      </c>
      <c r="EM122" s="127"/>
      <c r="EN122" s="23"/>
      <c r="EO122" s="22"/>
      <c r="EP122" s="18"/>
      <c r="EQ122" s="212">
        <f t="shared" ref="EQ122" si="4227">SUM(EQ113:EQ121)</f>
        <v>0</v>
      </c>
      <c r="ER122" s="127"/>
      <c r="ES122" s="23"/>
      <c r="ET122" s="22"/>
      <c r="EU122" s="18"/>
      <c r="EV122" s="212">
        <f t="shared" ref="EV122" si="4228">SUM(EV113:EV121)</f>
        <v>0</v>
      </c>
      <c r="EW122" s="127"/>
      <c r="EX122" s="23"/>
      <c r="EY122" s="22"/>
      <c r="EZ122" s="18"/>
      <c r="FA122" s="212">
        <f t="shared" ref="FA122" si="4229">SUM(FA113:FA121)</f>
        <v>0</v>
      </c>
      <c r="FB122" s="127"/>
      <c r="FC122" s="23"/>
      <c r="FD122" s="22"/>
      <c r="FE122" s="18"/>
      <c r="FF122" s="212">
        <f t="shared" ref="FF122" si="4230">SUM(FF113:FF121)</f>
        <v>0</v>
      </c>
      <c r="FG122" s="127"/>
      <c r="FH122" s="23"/>
      <c r="FI122" s="22"/>
      <c r="FJ122" s="18"/>
      <c r="FK122" s="212">
        <f t="shared" ref="FK122" si="4231">SUM(FK113:FK121)</f>
        <v>0</v>
      </c>
      <c r="FL122" s="127"/>
      <c r="FM122" s="23"/>
      <c r="FN122" s="22"/>
      <c r="FO122" s="18"/>
      <c r="FP122" s="212">
        <f t="shared" ref="FP122" si="4232">SUM(FP113:FP121)</f>
        <v>0</v>
      </c>
      <c r="FQ122" s="127"/>
      <c r="FR122" s="23"/>
      <c r="FS122" s="22"/>
      <c r="FT122" s="18"/>
      <c r="FU122" s="212">
        <f t="shared" ref="FU122" si="4233">SUM(FU113:FU121)</f>
        <v>0</v>
      </c>
      <c r="FV122" s="127"/>
      <c r="FW122" s="23"/>
      <c r="FX122" s="22"/>
      <c r="FY122" s="18"/>
      <c r="FZ122" s="212">
        <f t="shared" ref="FZ122" si="4234">SUM(FZ113:FZ121)</f>
        <v>0</v>
      </c>
      <c r="GA122" s="127"/>
      <c r="GB122" s="23"/>
      <c r="GC122" s="22"/>
      <c r="GD122" s="18"/>
      <c r="GE122" s="212">
        <f t="shared" ref="GE122" si="4235">SUM(GE113:GE121)</f>
        <v>0</v>
      </c>
      <c r="GF122" s="127"/>
      <c r="GG122" s="23"/>
      <c r="GH122" s="22"/>
      <c r="GI122" s="18"/>
      <c r="GJ122" s="212">
        <f t="shared" ref="GJ122" si="4236">SUM(GJ113:GJ121)</f>
        <v>0</v>
      </c>
      <c r="GK122" s="127"/>
      <c r="GL122" s="23"/>
      <c r="GM122" s="22"/>
      <c r="GN122" s="18"/>
      <c r="GO122" s="212">
        <f t="shared" ref="GO122" si="4237">SUM(GO113:GO121)</f>
        <v>0</v>
      </c>
      <c r="GP122" s="127"/>
      <c r="GQ122" s="23"/>
      <c r="GR122" s="22"/>
      <c r="GS122" s="18"/>
      <c r="GT122" s="212">
        <f t="shared" ref="GT122" si="4238">SUM(GT113:GT121)</f>
        <v>0</v>
      </c>
      <c r="GU122" s="127"/>
      <c r="GV122" s="23"/>
      <c r="GW122" s="22"/>
      <c r="GX122" s="18"/>
      <c r="GY122" s="212">
        <f t="shared" ref="GY122" si="4239">SUM(GY113:GY121)</f>
        <v>0</v>
      </c>
      <c r="GZ122" s="127"/>
      <c r="HA122" s="23"/>
      <c r="HB122" s="22"/>
      <c r="HC122" s="18"/>
      <c r="HD122" s="212">
        <f t="shared" ref="HD122" si="4240">SUM(HD113:HD121)</f>
        <v>0</v>
      </c>
      <c r="HE122" s="127"/>
      <c r="HF122" s="23"/>
      <c r="HG122" s="22"/>
      <c r="HH122" s="18"/>
      <c r="HI122" s="212">
        <f t="shared" ref="HI122" si="4241">SUM(HI113:HI121)</f>
        <v>0</v>
      </c>
      <c r="HJ122" s="127"/>
      <c r="HK122" s="23"/>
      <c r="HL122" s="22"/>
      <c r="HM122" s="18"/>
      <c r="HN122" s="212">
        <f t="shared" ref="HN122" si="4242">SUM(HN113:HN121)</f>
        <v>0</v>
      </c>
      <c r="HO122" s="127"/>
      <c r="HP122" s="23"/>
      <c r="HQ122" s="22"/>
      <c r="HR122" s="18"/>
      <c r="HS122" s="212">
        <f t="shared" ref="HS122" si="4243">SUM(HS113:HS121)</f>
        <v>0</v>
      </c>
      <c r="HT122" s="127"/>
      <c r="HU122" s="23"/>
      <c r="HV122" s="22"/>
      <c r="HW122" s="18"/>
      <c r="HX122" s="212">
        <f t="shared" ref="HX122" si="4244">SUM(HX113:HX121)</f>
        <v>0</v>
      </c>
      <c r="HY122" s="127"/>
      <c r="HZ122" s="23"/>
      <c r="IA122" s="22"/>
      <c r="IB122" s="18"/>
      <c r="IC122" s="212">
        <f t="shared" ref="IC122" si="4245">SUM(IC113:IC121)</f>
        <v>0</v>
      </c>
      <c r="ID122" s="127"/>
      <c r="IE122" s="23"/>
      <c r="IF122" s="22"/>
      <c r="IG122" s="18"/>
      <c r="IH122" s="212">
        <f t="shared" ref="IH122" si="4246">SUM(IH113:IH121)</f>
        <v>0</v>
      </c>
      <c r="II122" s="127"/>
      <c r="IJ122" s="23"/>
      <c r="IK122" s="22"/>
      <c r="IL122" s="18"/>
      <c r="IM122" s="212">
        <f t="shared" ref="IM122" si="4247">SUM(IM113:IM121)</f>
        <v>0</v>
      </c>
      <c r="IN122" s="127"/>
      <c r="IO122" s="23"/>
      <c r="IP122" s="22"/>
      <c r="IQ122" s="18"/>
      <c r="IR122" s="212">
        <f t="shared" ref="IR122" si="4248">SUM(IR113:IR121)</f>
        <v>0</v>
      </c>
      <c r="IS122" s="127"/>
      <c r="IT122" s="23"/>
      <c r="IU122" s="22"/>
      <c r="IV122" s="18"/>
      <c r="IW122" s="212">
        <f t="shared" ref="IW122" si="4249">SUM(IW113:IW121)</f>
        <v>0</v>
      </c>
      <c r="IX122" s="127"/>
      <c r="IY122" s="23"/>
      <c r="IZ122" s="22"/>
      <c r="JA122" s="18"/>
      <c r="JB122" s="212">
        <f t="shared" ref="JB122" si="4250">SUM(JB113:JB121)</f>
        <v>0</v>
      </c>
      <c r="JC122" s="127"/>
      <c r="JD122" s="23"/>
      <c r="JE122" s="22"/>
      <c r="JF122" s="18"/>
      <c r="JG122" s="212">
        <f t="shared" ref="JG122" si="4251">SUM(JG113:JG121)</f>
        <v>0</v>
      </c>
      <c r="JH122" s="127"/>
      <c r="JI122" s="23"/>
      <c r="JJ122" s="22"/>
      <c r="JK122" s="18"/>
      <c r="JL122" s="212">
        <f t="shared" ref="JL122" si="4252">SUM(JL113:JL121)</f>
        <v>0</v>
      </c>
      <c r="JM122" s="127"/>
      <c r="JN122" s="23"/>
      <c r="JO122" s="22"/>
      <c r="JP122" s="18"/>
      <c r="JQ122" s="212">
        <f t="shared" ref="JQ122" si="4253">SUM(JQ113:JQ121)</f>
        <v>0</v>
      </c>
      <c r="JR122" s="127"/>
      <c r="JS122" s="23"/>
      <c r="JT122" s="22"/>
      <c r="JU122" s="18"/>
      <c r="JV122" s="212">
        <f t="shared" ref="JV122" si="4254">SUM(JV113:JV121)</f>
        <v>0</v>
      </c>
      <c r="JW122" s="127"/>
      <c r="JX122" s="23"/>
      <c r="JY122" s="22"/>
      <c r="JZ122" s="18"/>
      <c r="KA122" s="212">
        <f t="shared" ref="KA122" si="4255">SUM(KA113:KA121)</f>
        <v>0</v>
      </c>
      <c r="KB122" s="127"/>
      <c r="KC122" s="23"/>
      <c r="KD122" s="22"/>
      <c r="KE122" s="18"/>
      <c r="KF122" s="212">
        <f t="shared" ref="KF122" si="4256">SUM(KF113:KF121)</f>
        <v>0</v>
      </c>
      <c r="KG122" s="127"/>
      <c r="KH122" s="23"/>
      <c r="KI122" s="22"/>
      <c r="KJ122" s="18"/>
      <c r="KK122" s="212">
        <f t="shared" ref="KK122" si="4257">SUM(KK113:KK121)</f>
        <v>0</v>
      </c>
      <c r="KL122" s="127"/>
      <c r="KM122" s="23"/>
      <c r="KN122" s="22"/>
      <c r="KO122" s="18"/>
      <c r="KP122" s="212">
        <f t="shared" ref="KP122" si="4258">SUM(KP113:KP121)</f>
        <v>0</v>
      </c>
      <c r="KQ122" s="127"/>
      <c r="KR122" s="23"/>
      <c r="KS122" s="22"/>
      <c r="KT122" s="18"/>
      <c r="KU122" s="212">
        <f t="shared" ref="KU122" si="4259">SUM(KU113:KU121)</f>
        <v>0</v>
      </c>
      <c r="KV122" s="127"/>
      <c r="KW122" s="23"/>
      <c r="KX122" s="22"/>
      <c r="KY122" s="18"/>
      <c r="KZ122" s="212">
        <f t="shared" ref="KZ122" si="4260">SUM(KZ113:KZ121)</f>
        <v>0</v>
      </c>
      <c r="LA122" s="127"/>
      <c r="LB122" s="23"/>
      <c r="LC122" s="22"/>
      <c r="LD122" s="18"/>
      <c r="LE122" s="212">
        <f t="shared" ref="LE122" si="4261">SUM(LE113:LE121)</f>
        <v>0</v>
      </c>
      <c r="LF122" s="127"/>
      <c r="LG122" s="23"/>
      <c r="LH122" s="22"/>
      <c r="LI122" s="18"/>
      <c r="LJ122" s="212">
        <f t="shared" ref="LJ122" si="4262">SUM(LJ113:LJ121)</f>
        <v>0</v>
      </c>
      <c r="LK122" s="127"/>
      <c r="LL122" s="23"/>
      <c r="LM122" s="22"/>
      <c r="LN122" s="18"/>
      <c r="LO122" s="212">
        <f t="shared" ref="LO122" si="4263">SUM(LO113:LO121)</f>
        <v>0</v>
      </c>
      <c r="LP122" s="127"/>
      <c r="LQ122" s="23"/>
      <c r="LR122" s="22"/>
      <c r="LS122" s="18"/>
      <c r="LT122" s="212">
        <f t="shared" ref="LT122" si="4264">SUM(LT113:LT121)</f>
        <v>0</v>
      </c>
      <c r="LU122" s="127"/>
      <c r="LV122" s="23"/>
      <c r="LW122" s="22"/>
      <c r="LX122" s="18"/>
      <c r="LY122" s="212">
        <f t="shared" ref="LY122" si="4265">SUM(LY113:LY121)</f>
        <v>0</v>
      </c>
      <c r="LZ122" s="127"/>
      <c r="MA122" s="23"/>
      <c r="MB122" s="22"/>
      <c r="MC122" s="18"/>
      <c r="MD122" s="212">
        <f t="shared" ref="MD122" si="4266">SUM(MD113:MD121)</f>
        <v>0</v>
      </c>
      <c r="ME122" s="127"/>
      <c r="MF122" s="23"/>
      <c r="MG122" s="22"/>
      <c r="MH122" s="18"/>
      <c r="MI122" s="212">
        <f t="shared" ref="MI122" si="4267">SUM(MI113:MI121)</f>
        <v>0</v>
      </c>
      <c r="MJ122" s="127"/>
      <c r="MK122" s="23"/>
      <c r="ML122" s="22"/>
      <c r="MM122" s="18"/>
      <c r="MN122" s="212">
        <f t="shared" ref="MN122" si="4268">SUM(MN113:MN121)</f>
        <v>0</v>
      </c>
      <c r="MO122" s="127"/>
      <c r="MP122" s="23"/>
      <c r="MQ122" s="22"/>
      <c r="MR122" s="18"/>
      <c r="MS122" s="212">
        <f t="shared" ref="MS122" si="4269">SUM(MS113:MS121)</f>
        <v>0</v>
      </c>
      <c r="MT122" s="127"/>
      <c r="MU122" s="23"/>
      <c r="MV122" s="22"/>
      <c r="MW122" s="18"/>
      <c r="MX122" s="212">
        <f t="shared" ref="MX122" si="4270">SUM(MX113:MX121)</f>
        <v>0</v>
      </c>
      <c r="MY122" s="127"/>
      <c r="MZ122" s="23"/>
      <c r="NA122" s="22"/>
      <c r="NB122" s="18"/>
      <c r="NC122" s="212">
        <f t="shared" ref="NC122" si="4271">SUM(NC113:NC121)</f>
        <v>0</v>
      </c>
      <c r="ND122" s="127"/>
      <c r="NE122" s="23"/>
      <c r="NF122" s="22"/>
      <c r="NG122" s="18"/>
      <c r="NH122" s="212">
        <f t="shared" ref="NH122" si="4272">SUM(NH113:NH121)</f>
        <v>0</v>
      </c>
      <c r="NI122" s="127"/>
      <c r="NJ122" s="23"/>
      <c r="NK122" s="22"/>
      <c r="NL122" s="18"/>
      <c r="NM122" s="212">
        <f t="shared" ref="NM122" si="4273">SUM(NM113:NM121)</f>
        <v>0</v>
      </c>
      <c r="NN122" s="127"/>
      <c r="NO122" s="23"/>
      <c r="NP122" s="22"/>
      <c r="NQ122" s="18"/>
      <c r="NR122" s="212">
        <f t="shared" ref="NR122" si="4274">SUM(NR113:NR121)</f>
        <v>0</v>
      </c>
      <c r="NS122" s="127"/>
      <c r="NT122" s="23"/>
      <c r="NU122" s="22"/>
      <c r="NV122" s="18"/>
      <c r="NW122" s="212">
        <f t="shared" ref="NW122" si="4275">SUM(NW113:NW121)</f>
        <v>0</v>
      </c>
      <c r="NX122" s="127"/>
      <c r="NY122" s="23"/>
      <c r="NZ122" s="22"/>
      <c r="OA122" s="18"/>
      <c r="OB122" s="212">
        <f t="shared" ref="OB122" si="4276">SUM(OB113:OB121)</f>
        <v>0</v>
      </c>
      <c r="OC122" s="127"/>
      <c r="OD122" s="23"/>
      <c r="OE122" s="22"/>
      <c r="OF122" s="18"/>
      <c r="OG122" s="212">
        <f t="shared" ref="OG122" si="4277">SUM(OG113:OG121)</f>
        <v>0</v>
      </c>
      <c r="OH122" s="127"/>
      <c r="OI122" s="23"/>
      <c r="OJ122" s="22"/>
      <c r="OK122" s="18"/>
      <c r="OL122" s="212">
        <f t="shared" ref="OL122" si="4278">SUM(OL113:OL121)</f>
        <v>0</v>
      </c>
      <c r="OM122" s="127"/>
      <c r="ON122" s="23"/>
      <c r="OO122" s="22"/>
      <c r="OP122" s="18"/>
      <c r="OQ122" s="212">
        <f t="shared" ref="OQ122" si="4279">SUM(OQ113:OQ121)</f>
        <v>0</v>
      </c>
      <c r="OR122" s="127"/>
      <c r="OS122" s="23"/>
      <c r="OT122" s="22"/>
      <c r="OU122" s="18"/>
      <c r="OV122" s="212">
        <f t="shared" ref="OV122" si="4280">SUM(OV113:OV121)</f>
        <v>0</v>
      </c>
      <c r="OW122" s="127"/>
      <c r="OX122" s="23"/>
      <c r="OY122" s="22"/>
      <c r="OZ122" s="18"/>
      <c r="PA122" s="212">
        <f t="shared" ref="PA122" si="4281">SUM(PA113:PA121)</f>
        <v>0</v>
      </c>
      <c r="PB122" s="127"/>
      <c r="PC122" s="23"/>
      <c r="PD122" s="22"/>
      <c r="PE122" s="18"/>
      <c r="PF122" s="212">
        <f t="shared" ref="PF122" si="4282">SUM(PF113:PF121)</f>
        <v>0</v>
      </c>
      <c r="PG122" s="127"/>
      <c r="PH122" s="23"/>
      <c r="PI122" s="22"/>
      <c r="PJ122" s="18"/>
      <c r="PK122" s="212">
        <f t="shared" ref="PK122" si="4283">SUM(PK113:PK121)</f>
        <v>0</v>
      </c>
      <c r="PL122" s="127"/>
      <c r="PM122" s="23"/>
      <c r="PN122" s="22"/>
      <c r="PO122" s="18"/>
      <c r="PP122" s="212">
        <f t="shared" ref="PP122" si="4284">SUM(PP113:PP121)</f>
        <v>0</v>
      </c>
      <c r="PQ122" s="127"/>
      <c r="PR122" s="23"/>
      <c r="PS122" s="22"/>
      <c r="PT122" s="18"/>
      <c r="PU122" s="212">
        <f t="shared" ref="PU122" si="4285">SUM(PU113:PU121)</f>
        <v>0</v>
      </c>
      <c r="PV122" s="127"/>
      <c r="PW122" s="23"/>
      <c r="PX122" s="22"/>
      <c r="PY122" s="18"/>
      <c r="PZ122" s="212">
        <f t="shared" ref="PZ122" si="4286">SUM(PZ113:PZ121)</f>
        <v>0</v>
      </c>
      <c r="QA122" s="127"/>
      <c r="QB122" s="23"/>
      <c r="QC122" s="22"/>
      <c r="QD122" s="18"/>
      <c r="QE122" s="212">
        <f t="shared" ref="QE122" si="4287">SUM(QE113:QE121)</f>
        <v>0</v>
      </c>
      <c r="QF122" s="127"/>
      <c r="QG122" s="23"/>
      <c r="QH122" s="22"/>
      <c r="QI122" s="18"/>
      <c r="QJ122" s="212">
        <f t="shared" ref="QJ122" si="4288">SUM(QJ113:QJ121)</f>
        <v>0</v>
      </c>
      <c r="QK122" s="127"/>
      <c r="QL122" s="23"/>
      <c r="QM122" s="22"/>
      <c r="QN122" s="18"/>
      <c r="QO122" s="212">
        <f t="shared" ref="QO122" si="4289">SUM(QO113:QO121)</f>
        <v>0</v>
      </c>
      <c r="QP122" s="127"/>
      <c r="QQ122" s="23"/>
      <c r="QR122" s="22"/>
      <c r="QS122" s="18"/>
      <c r="QT122" s="212">
        <f t="shared" ref="QT122" si="4290">SUM(QT113:QT121)</f>
        <v>0</v>
      </c>
      <c r="QU122" s="127"/>
      <c r="QV122" s="23"/>
      <c r="QW122" s="22"/>
      <c r="QX122" s="18"/>
      <c r="QY122" s="212">
        <f t="shared" ref="QY122" si="4291">SUM(QY113:QY121)</f>
        <v>0</v>
      </c>
      <c r="QZ122" s="127"/>
      <c r="RA122" s="23"/>
      <c r="RB122" s="22"/>
      <c r="RC122" s="18"/>
      <c r="RD122" s="212">
        <f t="shared" ref="RD122" si="4292">SUM(RD113:RD121)</f>
        <v>0</v>
      </c>
      <c r="RE122" s="127"/>
      <c r="RF122" s="23"/>
      <c r="RG122" s="22"/>
      <c r="RH122" s="18"/>
      <c r="RI122" s="212">
        <f t="shared" ref="RI122" si="4293">SUM(RI113:RI121)</f>
        <v>0</v>
      </c>
      <c r="RJ122" s="127"/>
      <c r="RK122" s="23"/>
      <c r="RL122" s="22"/>
      <c r="RM122" s="18"/>
      <c r="RN122" s="212">
        <f t="shared" ref="RN122" si="4294">SUM(RN113:RN121)</f>
        <v>0</v>
      </c>
      <c r="RO122" s="127"/>
      <c r="RP122" s="23"/>
      <c r="RQ122" s="22"/>
      <c r="RR122" s="18"/>
      <c r="RS122" s="212">
        <f t="shared" ref="RS122" si="4295">SUM(RS113:RS121)</f>
        <v>0</v>
      </c>
      <c r="RT122" s="127"/>
      <c r="RU122" s="23"/>
      <c r="RV122" s="22"/>
      <c r="RW122" s="18"/>
      <c r="RX122" s="212">
        <f t="shared" ref="RX122" si="4296">SUM(RX113:RX121)</f>
        <v>0</v>
      </c>
      <c r="RY122" s="127"/>
      <c r="RZ122" s="23"/>
      <c r="SA122" s="22"/>
      <c r="SB122" s="18"/>
      <c r="SC122" s="212">
        <f t="shared" ref="SC122" si="4297">SUM(SC113:SC121)</f>
        <v>0</v>
      </c>
      <c r="SD122" s="127"/>
      <c r="SE122" s="23"/>
      <c r="SF122" s="22"/>
      <c r="SG122" s="18"/>
      <c r="SH122" s="212">
        <f t="shared" ref="SH122" si="4298">SUM(SH113:SH121)</f>
        <v>0</v>
      </c>
      <c r="SI122" s="127"/>
      <c r="SJ122" s="23"/>
      <c r="SK122" s="22"/>
      <c r="SL122" s="18"/>
      <c r="SM122" s="212">
        <f t="shared" ref="SM122" si="4299">SUM(SM113:SM121)</f>
        <v>0</v>
      </c>
      <c r="SN122" s="127"/>
      <c r="SO122" s="23"/>
      <c r="SP122" s="22"/>
      <c r="SQ122" s="18"/>
      <c r="SR122" s="212">
        <f t="shared" ref="SR122" si="4300">SUM(SR113:SR121)</f>
        <v>0</v>
      </c>
      <c r="SS122" s="127"/>
      <c r="ST122" s="23"/>
      <c r="SU122" s="55"/>
      <c r="SV122" s="211"/>
      <c r="SW122" s="42"/>
      <c r="SX122" s="212">
        <f t="shared" ref="SX122" si="4301">SUM(SX113:SX121)</f>
        <v>80.952380952380949</v>
      </c>
      <c r="SY122" s="127"/>
      <c r="SZ122" s="137"/>
      <c r="TA122" s="55"/>
      <c r="TB122" s="211"/>
      <c r="TC122" s="42"/>
      <c r="TD122" s="212">
        <f t="shared" ref="TD122" si="4302">SUM(TD113:TD121)</f>
        <v>6</v>
      </c>
      <c r="TE122" s="127"/>
      <c r="TF122" s="137"/>
      <c r="TG122" s="55"/>
      <c r="TH122" s="211"/>
      <c r="TI122" s="42"/>
      <c r="TJ122" s="212" t="e">
        <f t="shared" ref="TJ122" si="4303">SUM(TJ113:TJ121)</f>
        <v>#DIV/0!</v>
      </c>
      <c r="TK122" s="127"/>
      <c r="TL122" s="137"/>
      <c r="TM122" s="55"/>
      <c r="TN122" s="211"/>
      <c r="TO122" s="42"/>
      <c r="TP122" s="212">
        <f t="shared" ref="TP122" si="4304">SUM(TP113:TP121)</f>
        <v>50.476190476190467</v>
      </c>
      <c r="TQ122" s="127"/>
      <c r="TR122" s="137"/>
      <c r="TS122" s="55"/>
      <c r="TT122" s="211"/>
      <c r="TU122" s="42"/>
      <c r="TV122" s="212" t="e">
        <f t="shared" ref="TV122" si="4305">SUM(TV113:TV121)</f>
        <v>#DIV/0!</v>
      </c>
      <c r="TW122" s="127"/>
      <c r="TX122" s="137"/>
      <c r="TY122" s="55"/>
      <c r="TZ122" s="211"/>
      <c r="UA122" s="42"/>
      <c r="UB122" s="212">
        <f t="shared" ref="UB122" si="4306">SUM(UB113:UB121)</f>
        <v>83.050847457627114</v>
      </c>
      <c r="UC122" s="127"/>
      <c r="UD122" s="137"/>
      <c r="UE122" s="55"/>
      <c r="UF122" s="211"/>
      <c r="UG122" s="42"/>
      <c r="UH122" s="212">
        <f t="shared" ref="UH122" si="4307">SUM(UH113:UH121)</f>
        <v>67.083333333333329</v>
      </c>
      <c r="UI122" s="127"/>
      <c r="UJ122" s="137"/>
      <c r="UK122" s="55"/>
      <c r="UL122" s="211"/>
      <c r="UM122" s="42"/>
      <c r="UN122" s="212" t="e">
        <f t="shared" ref="UN122" si="4308">SUM(UN113:UN121)</f>
        <v>#DIV/0!</v>
      </c>
      <c r="UO122" s="127"/>
      <c r="UP122" s="137"/>
      <c r="UQ122" s="55"/>
      <c r="UR122" s="211"/>
      <c r="US122" s="42"/>
      <c r="UT122" s="212" t="e">
        <f t="shared" ref="UT122" si="4309">SUM(UT113:UT121)</f>
        <v>#DIV/0!</v>
      </c>
      <c r="UU122" s="127"/>
      <c r="UV122" s="137"/>
      <c r="UW122" s="55"/>
      <c r="UX122" s="211"/>
      <c r="UY122" s="42"/>
      <c r="UZ122" s="212">
        <f t="shared" ref="UZ122" si="4310">SUM(UZ113:UZ121)</f>
        <v>59.281437125748504</v>
      </c>
      <c r="VA122" s="127"/>
      <c r="VB122" s="137"/>
      <c r="VC122" s="55"/>
      <c r="VD122" s="211"/>
      <c r="VE122" s="42"/>
      <c r="VF122" s="212" t="e">
        <f t="shared" ref="VF122" si="4311">SUM(VF113:VF121)</f>
        <v>#DIV/0!</v>
      </c>
      <c r="VG122" s="127"/>
      <c r="VH122" s="137"/>
      <c r="VI122" s="55"/>
      <c r="VJ122" s="211"/>
      <c r="VK122" s="42"/>
      <c r="VL122" s="212" t="e">
        <f t="shared" ref="VL122" si="4312">SUM(VL113:VL121)</f>
        <v>#DIV/0!</v>
      </c>
      <c r="VM122" s="127"/>
      <c r="VN122" s="137"/>
      <c r="VO122" s="55"/>
    </row>
    <row r="123" spans="3:587" x14ac:dyDescent="0.2">
      <c r="C123" s="97"/>
      <c r="D123" s="7"/>
      <c r="E123" s="2"/>
      <c r="F123" s="8"/>
      <c r="G123" s="53"/>
      <c r="H123" s="159"/>
      <c r="I123" s="44"/>
      <c r="J123" s="19">
        <f>J122/H13</f>
        <v>2.8388382687927111E-2</v>
      </c>
      <c r="K123" s="41"/>
      <c r="L123" s="131"/>
      <c r="M123" s="53"/>
      <c r="N123" s="159"/>
      <c r="O123" s="44"/>
      <c r="P123" s="19">
        <f>P122/N13</f>
        <v>2.8388382687927108E-2</v>
      </c>
      <c r="Q123" s="41"/>
      <c r="R123" s="131"/>
      <c r="S123" s="53"/>
      <c r="T123" s="7"/>
      <c r="U123" s="2"/>
      <c r="V123" s="19">
        <f>V122/T13</f>
        <v>4.0476190476190478E-2</v>
      </c>
      <c r="W123" s="41"/>
      <c r="X123" s="8"/>
      <c r="Y123" s="7"/>
      <c r="Z123" s="2"/>
      <c r="AA123" s="19">
        <f>AA122/Y13</f>
        <v>3.0000000000000001E-3</v>
      </c>
      <c r="AB123" s="41"/>
      <c r="AC123" s="8"/>
      <c r="AD123" s="7"/>
      <c r="AE123" s="2"/>
      <c r="AF123" s="19">
        <f>AF122/AD13</f>
        <v>2.5238095238095237E-2</v>
      </c>
      <c r="AG123" s="41"/>
      <c r="AH123" s="8"/>
      <c r="AI123" s="7"/>
      <c r="AJ123" s="2"/>
      <c r="AK123" s="19">
        <f>AK122/AI13</f>
        <v>4.1525423728813557E-2</v>
      </c>
      <c r="AL123" s="41"/>
      <c r="AM123" s="8"/>
      <c r="AN123" s="7"/>
      <c r="AO123" s="2"/>
      <c r="AP123" s="19">
        <f>AP122/AN13</f>
        <v>3.3541666666666664E-2</v>
      </c>
      <c r="AQ123" s="41"/>
      <c r="AR123" s="8"/>
      <c r="AS123" s="7"/>
      <c r="AT123" s="2"/>
      <c r="AU123" s="19">
        <f>AU122/AS13</f>
        <v>3.6324786324786328E-2</v>
      </c>
      <c r="AV123" s="41"/>
      <c r="AW123" s="8"/>
      <c r="AX123" s="7"/>
      <c r="AY123" s="2"/>
      <c r="AZ123" s="19">
        <f>AZ122/AX13</f>
        <v>2.3782771535580526E-2</v>
      </c>
      <c r="BA123" s="41"/>
      <c r="BB123" s="8"/>
      <c r="BC123" s="7"/>
      <c r="BD123" s="2"/>
      <c r="BE123" s="19" t="e">
        <f>BE122/BC13</f>
        <v>#DIV/0!</v>
      </c>
      <c r="BF123" s="41"/>
      <c r="BG123" s="8"/>
      <c r="BH123" s="7"/>
      <c r="BI123" s="2"/>
      <c r="BJ123" s="19" t="e">
        <f>BJ122/BH13</f>
        <v>#DIV/0!</v>
      </c>
      <c r="BK123" s="41"/>
      <c r="BL123" s="8"/>
      <c r="BM123" s="7"/>
      <c r="BN123" s="2"/>
      <c r="BO123" s="19" t="e">
        <f>BO122/BM13</f>
        <v>#DIV/0!</v>
      </c>
      <c r="BP123" s="41"/>
      <c r="BQ123" s="8"/>
      <c r="BR123" s="7"/>
      <c r="BS123" s="2"/>
      <c r="BT123" s="19" t="e">
        <f>BT122/BR13</f>
        <v>#DIV/0!</v>
      </c>
      <c r="BU123" s="41"/>
      <c r="BV123" s="8"/>
      <c r="BW123" s="7"/>
      <c r="BX123" s="2"/>
      <c r="BY123" s="19" t="e">
        <f>BY122/BW13</f>
        <v>#DIV/0!</v>
      </c>
      <c r="BZ123" s="41"/>
      <c r="CA123" s="8"/>
      <c r="CB123" s="7"/>
      <c r="CC123" s="2"/>
      <c r="CD123" s="19" t="e">
        <f>CD122/CB13</f>
        <v>#DIV/0!</v>
      </c>
      <c r="CE123" s="41"/>
      <c r="CF123" s="8"/>
      <c r="CG123" s="7"/>
      <c r="CH123" s="2"/>
      <c r="CI123" s="19" t="e">
        <f>CI122/CG13</f>
        <v>#DIV/0!</v>
      </c>
      <c r="CJ123" s="41"/>
      <c r="CK123" s="8"/>
      <c r="CL123" s="7"/>
      <c r="CM123" s="2"/>
      <c r="CN123" s="19" t="e">
        <f>CN122/CL13</f>
        <v>#DIV/0!</v>
      </c>
      <c r="CO123" s="41"/>
      <c r="CP123" s="8"/>
      <c r="CQ123" s="7"/>
      <c r="CR123" s="2"/>
      <c r="CS123" s="19" t="e">
        <f>CS122/CQ13</f>
        <v>#DIV/0!</v>
      </c>
      <c r="CT123" s="41"/>
      <c r="CU123" s="8"/>
      <c r="CV123" s="7"/>
      <c r="CW123" s="2"/>
      <c r="CX123" s="19" t="e">
        <f>CX122/CV13</f>
        <v>#DIV/0!</v>
      </c>
      <c r="CY123" s="41"/>
      <c r="CZ123" s="8"/>
      <c r="DA123" s="7"/>
      <c r="DB123" s="2"/>
      <c r="DC123" s="19" t="e">
        <f>DC122/DA13</f>
        <v>#DIV/0!</v>
      </c>
      <c r="DD123" s="41"/>
      <c r="DE123" s="8"/>
      <c r="DF123" s="7"/>
      <c r="DG123" s="2"/>
      <c r="DH123" s="19" t="e">
        <f>DH122/DF13</f>
        <v>#DIV/0!</v>
      </c>
      <c r="DI123" s="41"/>
      <c r="DJ123" s="8"/>
      <c r="DK123" s="7"/>
      <c r="DL123" s="2"/>
      <c r="DM123" s="19" t="e">
        <f>DM122/DK13</f>
        <v>#DIV/0!</v>
      </c>
      <c r="DN123" s="41"/>
      <c r="DO123" s="8"/>
      <c r="DP123" s="7"/>
      <c r="DQ123" s="2"/>
      <c r="DR123" s="19" t="e">
        <f>DR122/DP13</f>
        <v>#DIV/0!</v>
      </c>
      <c r="DS123" s="41"/>
      <c r="DT123" s="8"/>
      <c r="DU123" s="7"/>
      <c r="DV123" s="2"/>
      <c r="DW123" s="19" t="e">
        <f>DW122/DU13</f>
        <v>#DIV/0!</v>
      </c>
      <c r="DX123" s="41"/>
      <c r="DY123" s="8"/>
      <c r="DZ123" s="7"/>
      <c r="EA123" s="2"/>
      <c r="EB123" s="19" t="e">
        <f>EB122/DZ13</f>
        <v>#DIV/0!</v>
      </c>
      <c r="EC123" s="41"/>
      <c r="ED123" s="8"/>
      <c r="EE123" s="7"/>
      <c r="EF123" s="2"/>
      <c r="EG123" s="19" t="e">
        <f>EG122/EE13</f>
        <v>#DIV/0!</v>
      </c>
      <c r="EH123" s="41"/>
      <c r="EI123" s="8"/>
      <c r="EJ123" s="7"/>
      <c r="EK123" s="2"/>
      <c r="EL123" s="19" t="e">
        <f>EL122/EJ13</f>
        <v>#DIV/0!</v>
      </c>
      <c r="EM123" s="41"/>
      <c r="EN123" s="8"/>
      <c r="EO123" s="7"/>
      <c r="EP123" s="2"/>
      <c r="EQ123" s="19" t="e">
        <f>EQ122/EO13</f>
        <v>#DIV/0!</v>
      </c>
      <c r="ER123" s="41"/>
      <c r="ES123" s="8"/>
      <c r="ET123" s="7"/>
      <c r="EU123" s="2"/>
      <c r="EV123" s="19" t="e">
        <f>EV122/ET13</f>
        <v>#DIV/0!</v>
      </c>
      <c r="EW123" s="41"/>
      <c r="EX123" s="8"/>
      <c r="EY123" s="7"/>
      <c r="EZ123" s="2"/>
      <c r="FA123" s="19" t="e">
        <f>FA122/EY13</f>
        <v>#DIV/0!</v>
      </c>
      <c r="FB123" s="41"/>
      <c r="FC123" s="8"/>
      <c r="FD123" s="7"/>
      <c r="FE123" s="2"/>
      <c r="FF123" s="19" t="e">
        <f>FF122/FD13</f>
        <v>#DIV/0!</v>
      </c>
      <c r="FG123" s="41"/>
      <c r="FH123" s="8"/>
      <c r="FI123" s="7"/>
      <c r="FJ123" s="2"/>
      <c r="FK123" s="19" t="e">
        <f>FK122/FI13</f>
        <v>#DIV/0!</v>
      </c>
      <c r="FL123" s="41"/>
      <c r="FM123" s="8"/>
      <c r="FN123" s="7"/>
      <c r="FO123" s="2"/>
      <c r="FP123" s="19" t="e">
        <f>FP122/FN13</f>
        <v>#DIV/0!</v>
      </c>
      <c r="FQ123" s="41"/>
      <c r="FR123" s="8"/>
      <c r="FS123" s="7"/>
      <c r="FT123" s="2"/>
      <c r="FU123" s="19" t="e">
        <f>FU122/FS13</f>
        <v>#DIV/0!</v>
      </c>
      <c r="FV123" s="41"/>
      <c r="FW123" s="8"/>
      <c r="FX123" s="7"/>
      <c r="FY123" s="2"/>
      <c r="FZ123" s="19" t="e">
        <f>FZ122/FX13</f>
        <v>#DIV/0!</v>
      </c>
      <c r="GA123" s="41"/>
      <c r="GB123" s="8"/>
      <c r="GC123" s="7"/>
      <c r="GD123" s="2"/>
      <c r="GE123" s="19" t="e">
        <f>GE122/GC13</f>
        <v>#DIV/0!</v>
      </c>
      <c r="GF123" s="41"/>
      <c r="GG123" s="8"/>
      <c r="GH123" s="7"/>
      <c r="GI123" s="2"/>
      <c r="GJ123" s="19" t="e">
        <f>GJ122/GH13</f>
        <v>#DIV/0!</v>
      </c>
      <c r="GK123" s="41"/>
      <c r="GL123" s="8"/>
      <c r="GM123" s="7"/>
      <c r="GN123" s="2"/>
      <c r="GO123" s="19" t="e">
        <f>GO122/GM13</f>
        <v>#DIV/0!</v>
      </c>
      <c r="GP123" s="41"/>
      <c r="GQ123" s="8"/>
      <c r="GR123" s="7"/>
      <c r="GS123" s="2"/>
      <c r="GT123" s="19" t="e">
        <f>GT122/GR13</f>
        <v>#DIV/0!</v>
      </c>
      <c r="GU123" s="41"/>
      <c r="GV123" s="8"/>
      <c r="GW123" s="7"/>
      <c r="GX123" s="2"/>
      <c r="GY123" s="19" t="e">
        <f>GY122/GW13</f>
        <v>#DIV/0!</v>
      </c>
      <c r="GZ123" s="41"/>
      <c r="HA123" s="8"/>
      <c r="HB123" s="7"/>
      <c r="HC123" s="2"/>
      <c r="HD123" s="19" t="e">
        <f>HD122/HB13</f>
        <v>#DIV/0!</v>
      </c>
      <c r="HE123" s="41"/>
      <c r="HF123" s="8"/>
      <c r="HG123" s="7"/>
      <c r="HH123" s="2"/>
      <c r="HI123" s="19" t="e">
        <f>HI122/HG13</f>
        <v>#DIV/0!</v>
      </c>
      <c r="HJ123" s="41"/>
      <c r="HK123" s="8"/>
      <c r="HL123" s="7"/>
      <c r="HM123" s="2"/>
      <c r="HN123" s="19" t="e">
        <f>HN122/HL13</f>
        <v>#DIV/0!</v>
      </c>
      <c r="HO123" s="41"/>
      <c r="HP123" s="8"/>
      <c r="HQ123" s="7"/>
      <c r="HR123" s="2"/>
      <c r="HS123" s="19" t="e">
        <f>HS122/HQ13</f>
        <v>#DIV/0!</v>
      </c>
      <c r="HT123" s="41"/>
      <c r="HU123" s="8"/>
      <c r="HV123" s="7"/>
      <c r="HW123" s="2"/>
      <c r="HX123" s="19" t="e">
        <f>HX122/HV13</f>
        <v>#DIV/0!</v>
      </c>
      <c r="HY123" s="41"/>
      <c r="HZ123" s="8"/>
      <c r="IA123" s="7"/>
      <c r="IB123" s="2"/>
      <c r="IC123" s="19" t="e">
        <f>IC122/IA13</f>
        <v>#DIV/0!</v>
      </c>
      <c r="ID123" s="41"/>
      <c r="IE123" s="8"/>
      <c r="IF123" s="7"/>
      <c r="IG123" s="2"/>
      <c r="IH123" s="19" t="e">
        <f>IH122/IF13</f>
        <v>#DIV/0!</v>
      </c>
      <c r="II123" s="41"/>
      <c r="IJ123" s="8"/>
      <c r="IK123" s="7"/>
      <c r="IL123" s="2"/>
      <c r="IM123" s="19" t="e">
        <f>IM122/IK13</f>
        <v>#DIV/0!</v>
      </c>
      <c r="IN123" s="41"/>
      <c r="IO123" s="8"/>
      <c r="IP123" s="7"/>
      <c r="IQ123" s="2"/>
      <c r="IR123" s="19" t="e">
        <f>IR122/IP13</f>
        <v>#DIV/0!</v>
      </c>
      <c r="IS123" s="41"/>
      <c r="IT123" s="8"/>
      <c r="IU123" s="7"/>
      <c r="IV123" s="2"/>
      <c r="IW123" s="19" t="e">
        <f>IW122/IU13</f>
        <v>#DIV/0!</v>
      </c>
      <c r="IX123" s="41"/>
      <c r="IY123" s="8"/>
      <c r="IZ123" s="7"/>
      <c r="JA123" s="2"/>
      <c r="JB123" s="19" t="e">
        <f>JB122/IZ13</f>
        <v>#DIV/0!</v>
      </c>
      <c r="JC123" s="41"/>
      <c r="JD123" s="8"/>
      <c r="JE123" s="7"/>
      <c r="JF123" s="2"/>
      <c r="JG123" s="19" t="e">
        <f>JG122/JE13</f>
        <v>#DIV/0!</v>
      </c>
      <c r="JH123" s="41"/>
      <c r="JI123" s="8"/>
      <c r="JJ123" s="7"/>
      <c r="JK123" s="2"/>
      <c r="JL123" s="19" t="e">
        <f>JL122/JJ13</f>
        <v>#DIV/0!</v>
      </c>
      <c r="JM123" s="41"/>
      <c r="JN123" s="8"/>
      <c r="JO123" s="7"/>
      <c r="JP123" s="2"/>
      <c r="JQ123" s="19" t="e">
        <f>JQ122/JO13</f>
        <v>#DIV/0!</v>
      </c>
      <c r="JR123" s="41"/>
      <c r="JS123" s="8"/>
      <c r="JT123" s="7"/>
      <c r="JU123" s="2"/>
      <c r="JV123" s="19" t="e">
        <f>JV122/JT13</f>
        <v>#DIV/0!</v>
      </c>
      <c r="JW123" s="41"/>
      <c r="JX123" s="8"/>
      <c r="JY123" s="7"/>
      <c r="JZ123" s="2"/>
      <c r="KA123" s="19" t="e">
        <f>KA122/JY13</f>
        <v>#DIV/0!</v>
      </c>
      <c r="KB123" s="41"/>
      <c r="KC123" s="8"/>
      <c r="KD123" s="7"/>
      <c r="KE123" s="2"/>
      <c r="KF123" s="19" t="e">
        <f>KF122/KD13</f>
        <v>#DIV/0!</v>
      </c>
      <c r="KG123" s="41"/>
      <c r="KH123" s="8"/>
      <c r="KI123" s="7"/>
      <c r="KJ123" s="2"/>
      <c r="KK123" s="19" t="e">
        <f>KK122/KI13</f>
        <v>#DIV/0!</v>
      </c>
      <c r="KL123" s="41"/>
      <c r="KM123" s="8"/>
      <c r="KN123" s="7"/>
      <c r="KO123" s="2"/>
      <c r="KP123" s="19" t="e">
        <f>KP122/KN13</f>
        <v>#DIV/0!</v>
      </c>
      <c r="KQ123" s="41"/>
      <c r="KR123" s="8"/>
      <c r="KS123" s="7"/>
      <c r="KT123" s="2"/>
      <c r="KU123" s="19" t="e">
        <f>KU122/KS13</f>
        <v>#DIV/0!</v>
      </c>
      <c r="KV123" s="41"/>
      <c r="KW123" s="8"/>
      <c r="KX123" s="7"/>
      <c r="KY123" s="2"/>
      <c r="KZ123" s="19" t="e">
        <f>KZ122/KX13</f>
        <v>#DIV/0!</v>
      </c>
      <c r="LA123" s="41"/>
      <c r="LB123" s="8"/>
      <c r="LC123" s="7"/>
      <c r="LD123" s="2"/>
      <c r="LE123" s="19" t="e">
        <f>LE122/LC13</f>
        <v>#DIV/0!</v>
      </c>
      <c r="LF123" s="41"/>
      <c r="LG123" s="8"/>
      <c r="LH123" s="7"/>
      <c r="LI123" s="2"/>
      <c r="LJ123" s="19" t="e">
        <f>LJ122/LH13</f>
        <v>#DIV/0!</v>
      </c>
      <c r="LK123" s="41"/>
      <c r="LL123" s="8"/>
      <c r="LM123" s="7"/>
      <c r="LN123" s="2"/>
      <c r="LO123" s="19" t="e">
        <f>LO122/LM13</f>
        <v>#DIV/0!</v>
      </c>
      <c r="LP123" s="41"/>
      <c r="LQ123" s="8"/>
      <c r="LR123" s="7"/>
      <c r="LS123" s="2"/>
      <c r="LT123" s="19" t="e">
        <f>LT122/LR13</f>
        <v>#DIV/0!</v>
      </c>
      <c r="LU123" s="41"/>
      <c r="LV123" s="8"/>
      <c r="LW123" s="7"/>
      <c r="LX123" s="2"/>
      <c r="LY123" s="19" t="e">
        <f>LY122/LW13</f>
        <v>#DIV/0!</v>
      </c>
      <c r="LZ123" s="41"/>
      <c r="MA123" s="8"/>
      <c r="MB123" s="7"/>
      <c r="MC123" s="2"/>
      <c r="MD123" s="19" t="e">
        <f>MD122/MB13</f>
        <v>#DIV/0!</v>
      </c>
      <c r="ME123" s="41"/>
      <c r="MF123" s="8"/>
      <c r="MG123" s="7"/>
      <c r="MH123" s="2"/>
      <c r="MI123" s="19" t="e">
        <f>MI122/MG13</f>
        <v>#DIV/0!</v>
      </c>
      <c r="MJ123" s="41"/>
      <c r="MK123" s="8"/>
      <c r="ML123" s="7"/>
      <c r="MM123" s="2"/>
      <c r="MN123" s="19" t="e">
        <f>MN122/ML13</f>
        <v>#DIV/0!</v>
      </c>
      <c r="MO123" s="41"/>
      <c r="MP123" s="8"/>
      <c r="MQ123" s="7"/>
      <c r="MR123" s="2"/>
      <c r="MS123" s="19" t="e">
        <f>MS122/MQ13</f>
        <v>#DIV/0!</v>
      </c>
      <c r="MT123" s="41"/>
      <c r="MU123" s="8"/>
      <c r="MV123" s="7"/>
      <c r="MW123" s="2"/>
      <c r="MX123" s="19" t="e">
        <f>MX122/MV13</f>
        <v>#DIV/0!</v>
      </c>
      <c r="MY123" s="41"/>
      <c r="MZ123" s="8"/>
      <c r="NA123" s="7"/>
      <c r="NB123" s="2"/>
      <c r="NC123" s="19" t="e">
        <f>NC122/NA13</f>
        <v>#DIV/0!</v>
      </c>
      <c r="ND123" s="41"/>
      <c r="NE123" s="8"/>
      <c r="NF123" s="7"/>
      <c r="NG123" s="2"/>
      <c r="NH123" s="19" t="e">
        <f>NH122/NF13</f>
        <v>#DIV/0!</v>
      </c>
      <c r="NI123" s="41"/>
      <c r="NJ123" s="8"/>
      <c r="NK123" s="7"/>
      <c r="NL123" s="2"/>
      <c r="NM123" s="19" t="e">
        <f>NM122/NK13</f>
        <v>#DIV/0!</v>
      </c>
      <c r="NN123" s="41"/>
      <c r="NO123" s="8"/>
      <c r="NP123" s="7"/>
      <c r="NQ123" s="2"/>
      <c r="NR123" s="19" t="e">
        <f>NR122/NP13</f>
        <v>#DIV/0!</v>
      </c>
      <c r="NS123" s="41"/>
      <c r="NT123" s="8"/>
      <c r="NU123" s="7"/>
      <c r="NV123" s="2"/>
      <c r="NW123" s="19" t="e">
        <f>NW122/NU13</f>
        <v>#DIV/0!</v>
      </c>
      <c r="NX123" s="41"/>
      <c r="NY123" s="8"/>
      <c r="NZ123" s="7"/>
      <c r="OA123" s="2"/>
      <c r="OB123" s="19" t="e">
        <f>OB122/NZ13</f>
        <v>#DIV/0!</v>
      </c>
      <c r="OC123" s="41"/>
      <c r="OD123" s="8"/>
      <c r="OE123" s="7"/>
      <c r="OF123" s="2"/>
      <c r="OG123" s="19" t="e">
        <f>OG122/OE13</f>
        <v>#DIV/0!</v>
      </c>
      <c r="OH123" s="41"/>
      <c r="OI123" s="8"/>
      <c r="OJ123" s="7"/>
      <c r="OK123" s="2"/>
      <c r="OL123" s="19" t="e">
        <f>OL122/OJ13</f>
        <v>#DIV/0!</v>
      </c>
      <c r="OM123" s="41"/>
      <c r="ON123" s="8"/>
      <c r="OO123" s="7"/>
      <c r="OP123" s="2"/>
      <c r="OQ123" s="19" t="e">
        <f>OQ122/OO13</f>
        <v>#DIV/0!</v>
      </c>
      <c r="OR123" s="41"/>
      <c r="OS123" s="8"/>
      <c r="OT123" s="7"/>
      <c r="OU123" s="2"/>
      <c r="OV123" s="19" t="e">
        <f>OV122/OT13</f>
        <v>#DIV/0!</v>
      </c>
      <c r="OW123" s="41"/>
      <c r="OX123" s="8"/>
      <c r="OY123" s="7"/>
      <c r="OZ123" s="2"/>
      <c r="PA123" s="19" t="e">
        <f>PA122/OY13</f>
        <v>#DIV/0!</v>
      </c>
      <c r="PB123" s="41"/>
      <c r="PC123" s="8"/>
      <c r="PD123" s="7"/>
      <c r="PE123" s="2"/>
      <c r="PF123" s="19" t="e">
        <f>PF122/PD13</f>
        <v>#DIV/0!</v>
      </c>
      <c r="PG123" s="41"/>
      <c r="PH123" s="8"/>
      <c r="PI123" s="7"/>
      <c r="PJ123" s="2"/>
      <c r="PK123" s="19" t="e">
        <f>PK122/PI13</f>
        <v>#DIV/0!</v>
      </c>
      <c r="PL123" s="41"/>
      <c r="PM123" s="8"/>
      <c r="PN123" s="7"/>
      <c r="PO123" s="2"/>
      <c r="PP123" s="19" t="e">
        <f>PP122/PN13</f>
        <v>#DIV/0!</v>
      </c>
      <c r="PQ123" s="41"/>
      <c r="PR123" s="8"/>
      <c r="PS123" s="7"/>
      <c r="PT123" s="2"/>
      <c r="PU123" s="19" t="e">
        <f>PU122/PS13</f>
        <v>#DIV/0!</v>
      </c>
      <c r="PV123" s="41"/>
      <c r="PW123" s="8"/>
      <c r="PX123" s="7"/>
      <c r="PY123" s="2"/>
      <c r="PZ123" s="19" t="e">
        <f>PZ122/PX13</f>
        <v>#DIV/0!</v>
      </c>
      <c r="QA123" s="41"/>
      <c r="QB123" s="8"/>
      <c r="QC123" s="7"/>
      <c r="QD123" s="2"/>
      <c r="QE123" s="19" t="e">
        <f>QE122/QC13</f>
        <v>#DIV/0!</v>
      </c>
      <c r="QF123" s="41"/>
      <c r="QG123" s="8"/>
      <c r="QH123" s="7"/>
      <c r="QI123" s="2"/>
      <c r="QJ123" s="19" t="e">
        <f>QJ122/QH13</f>
        <v>#DIV/0!</v>
      </c>
      <c r="QK123" s="41"/>
      <c r="QL123" s="8"/>
      <c r="QM123" s="7"/>
      <c r="QN123" s="2"/>
      <c r="QO123" s="19" t="e">
        <f>QO122/QM13</f>
        <v>#DIV/0!</v>
      </c>
      <c r="QP123" s="41"/>
      <c r="QQ123" s="8"/>
      <c r="QR123" s="7"/>
      <c r="QS123" s="2"/>
      <c r="QT123" s="19" t="e">
        <f>QT122/QR13</f>
        <v>#DIV/0!</v>
      </c>
      <c r="QU123" s="41"/>
      <c r="QV123" s="8"/>
      <c r="QW123" s="7"/>
      <c r="QX123" s="2"/>
      <c r="QY123" s="19" t="e">
        <f>QY122/QW13</f>
        <v>#DIV/0!</v>
      </c>
      <c r="QZ123" s="41"/>
      <c r="RA123" s="8"/>
      <c r="RB123" s="7"/>
      <c r="RC123" s="2"/>
      <c r="RD123" s="19" t="e">
        <f>RD122/RB13</f>
        <v>#DIV/0!</v>
      </c>
      <c r="RE123" s="41"/>
      <c r="RF123" s="8"/>
      <c r="RG123" s="7"/>
      <c r="RH123" s="2"/>
      <c r="RI123" s="19" t="e">
        <f>RI122/RG13</f>
        <v>#DIV/0!</v>
      </c>
      <c r="RJ123" s="41"/>
      <c r="RK123" s="8"/>
      <c r="RL123" s="7"/>
      <c r="RM123" s="2"/>
      <c r="RN123" s="19" t="e">
        <f>RN122/RL13</f>
        <v>#DIV/0!</v>
      </c>
      <c r="RO123" s="41"/>
      <c r="RP123" s="8"/>
      <c r="RQ123" s="7"/>
      <c r="RR123" s="2"/>
      <c r="RS123" s="19" t="e">
        <f>RS122/RQ13</f>
        <v>#DIV/0!</v>
      </c>
      <c r="RT123" s="41"/>
      <c r="RU123" s="8"/>
      <c r="RV123" s="7"/>
      <c r="RW123" s="2"/>
      <c r="RX123" s="19" t="e">
        <f>RX122/RV13</f>
        <v>#DIV/0!</v>
      </c>
      <c r="RY123" s="41"/>
      <c r="RZ123" s="8"/>
      <c r="SA123" s="7"/>
      <c r="SB123" s="2"/>
      <c r="SC123" s="19" t="e">
        <f>SC122/SA13</f>
        <v>#DIV/0!</v>
      </c>
      <c r="SD123" s="41"/>
      <c r="SE123" s="8"/>
      <c r="SF123" s="7"/>
      <c r="SG123" s="2"/>
      <c r="SH123" s="19" t="e">
        <f>SH122/SF13</f>
        <v>#DIV/0!</v>
      </c>
      <c r="SI123" s="41"/>
      <c r="SJ123" s="8"/>
      <c r="SK123" s="7"/>
      <c r="SL123" s="2"/>
      <c r="SM123" s="19" t="e">
        <f>SM122/SK13</f>
        <v>#DIV/0!</v>
      </c>
      <c r="SN123" s="41"/>
      <c r="SO123" s="8"/>
      <c r="SP123" s="7"/>
      <c r="SQ123" s="2"/>
      <c r="SR123" s="19" t="e">
        <f>SR122/SP13</f>
        <v>#DIV/0!</v>
      </c>
      <c r="SS123" s="41"/>
      <c r="ST123" s="8"/>
      <c r="SU123" s="53"/>
      <c r="SV123" s="159"/>
      <c r="SW123" s="44"/>
      <c r="SX123" s="19">
        <f>SX122/SV13</f>
        <v>4.0476190476190471E-2</v>
      </c>
      <c r="SY123" s="41"/>
      <c r="SZ123" s="131"/>
      <c r="TA123" s="53"/>
      <c r="TB123" s="159"/>
      <c r="TC123" s="44"/>
      <c r="TD123" s="19">
        <f>TD122/TB13</f>
        <v>3.0000000000000001E-3</v>
      </c>
      <c r="TE123" s="41"/>
      <c r="TF123" s="131"/>
      <c r="TG123" s="53"/>
      <c r="TH123" s="159"/>
      <c r="TI123" s="44"/>
      <c r="TJ123" s="19" t="e">
        <f>TJ122/TH13</f>
        <v>#DIV/0!</v>
      </c>
      <c r="TK123" s="41"/>
      <c r="TL123" s="131"/>
      <c r="TM123" s="53"/>
      <c r="TN123" s="159"/>
      <c r="TO123" s="44"/>
      <c r="TP123" s="19">
        <f>TP122/TN13</f>
        <v>2.5238095238095233E-2</v>
      </c>
      <c r="TQ123" s="41"/>
      <c r="TR123" s="131"/>
      <c r="TS123" s="53"/>
      <c r="TT123" s="159"/>
      <c r="TU123" s="44"/>
      <c r="TV123" s="19" t="e">
        <f>TV122/TT13</f>
        <v>#DIV/0!</v>
      </c>
      <c r="TW123" s="41"/>
      <c r="TX123" s="131"/>
      <c r="TY123" s="53"/>
      <c r="TZ123" s="159"/>
      <c r="UA123" s="44"/>
      <c r="UB123" s="19">
        <f>UB122/TZ13</f>
        <v>4.1525423728813557E-2</v>
      </c>
      <c r="UC123" s="41"/>
      <c r="UD123" s="131"/>
      <c r="UE123" s="53"/>
      <c r="UF123" s="159"/>
      <c r="UG123" s="44"/>
      <c r="UH123" s="19">
        <f>UH122/UF13</f>
        <v>3.3541666666666664E-2</v>
      </c>
      <c r="UI123" s="41"/>
      <c r="UJ123" s="131"/>
      <c r="UK123" s="53"/>
      <c r="UL123" s="159"/>
      <c r="UM123" s="44"/>
      <c r="UN123" s="19" t="e">
        <f>UN122/UL13</f>
        <v>#DIV/0!</v>
      </c>
      <c r="UO123" s="41"/>
      <c r="UP123" s="131"/>
      <c r="UQ123" s="53"/>
      <c r="UR123" s="159"/>
      <c r="US123" s="44"/>
      <c r="UT123" s="19" t="e">
        <f>UT122/UR13</f>
        <v>#DIV/0!</v>
      </c>
      <c r="UU123" s="41"/>
      <c r="UV123" s="131"/>
      <c r="UW123" s="53"/>
      <c r="UX123" s="159"/>
      <c r="UY123" s="44"/>
      <c r="UZ123" s="19">
        <f>UZ122/UX13</f>
        <v>2.9640718562874251E-2</v>
      </c>
      <c r="VA123" s="41"/>
      <c r="VB123" s="131"/>
      <c r="VC123" s="53"/>
      <c r="VD123" s="159"/>
      <c r="VE123" s="44"/>
      <c r="VF123" s="19" t="e">
        <f>VF122/VD13</f>
        <v>#DIV/0!</v>
      </c>
      <c r="VG123" s="41"/>
      <c r="VH123" s="131"/>
      <c r="VI123" s="53"/>
      <c r="VJ123" s="159"/>
      <c r="VK123" s="44"/>
      <c r="VL123" s="19" t="e">
        <f>VL122/VJ13</f>
        <v>#DIV/0!</v>
      </c>
      <c r="VM123" s="41"/>
      <c r="VN123" s="131"/>
      <c r="VO123" s="53"/>
    </row>
    <row r="124" spans="3:587" x14ac:dyDescent="0.2">
      <c r="C124" s="97"/>
      <c r="D124" s="7"/>
      <c r="E124" s="2"/>
      <c r="F124" s="8"/>
      <c r="G124" s="53"/>
      <c r="H124" s="159"/>
      <c r="I124" s="44"/>
      <c r="J124" s="19"/>
      <c r="K124" s="41"/>
      <c r="L124" s="131"/>
      <c r="M124" s="53"/>
      <c r="N124" s="159"/>
      <c r="O124" s="44"/>
      <c r="P124" s="19"/>
      <c r="Q124" s="41"/>
      <c r="R124" s="131"/>
      <c r="S124" s="53"/>
      <c r="T124" s="7"/>
      <c r="U124" s="2"/>
      <c r="V124" s="19"/>
      <c r="W124" s="41"/>
      <c r="X124" s="8"/>
      <c r="Y124" s="7"/>
      <c r="Z124" s="2"/>
      <c r="AA124" s="19"/>
      <c r="AB124" s="41"/>
      <c r="AC124" s="8"/>
      <c r="AD124" s="7"/>
      <c r="AE124" s="2"/>
      <c r="AF124" s="19"/>
      <c r="AG124" s="41"/>
      <c r="AH124" s="8"/>
      <c r="AI124" s="7"/>
      <c r="AJ124" s="2"/>
      <c r="AK124" s="19"/>
      <c r="AL124" s="41"/>
      <c r="AM124" s="8"/>
      <c r="AN124" s="7"/>
      <c r="AO124" s="2"/>
      <c r="AP124" s="19"/>
      <c r="AQ124" s="41"/>
      <c r="AR124" s="8"/>
      <c r="AS124" s="7"/>
      <c r="AT124" s="2"/>
      <c r="AU124" s="19"/>
      <c r="AV124" s="41"/>
      <c r="AW124" s="8"/>
      <c r="AX124" s="7"/>
      <c r="AY124" s="2"/>
      <c r="AZ124" s="19"/>
      <c r="BA124" s="41"/>
      <c r="BB124" s="8"/>
      <c r="BC124" s="7"/>
      <c r="BD124" s="2"/>
      <c r="BE124" s="19"/>
      <c r="BF124" s="41"/>
      <c r="BG124" s="8"/>
      <c r="BH124" s="7"/>
      <c r="BI124" s="2"/>
      <c r="BJ124" s="19"/>
      <c r="BK124" s="41"/>
      <c r="BL124" s="8"/>
      <c r="BM124" s="7"/>
      <c r="BN124" s="2"/>
      <c r="BO124" s="19"/>
      <c r="BP124" s="41"/>
      <c r="BQ124" s="8"/>
      <c r="BR124" s="7"/>
      <c r="BS124" s="2"/>
      <c r="BT124" s="19"/>
      <c r="BU124" s="41"/>
      <c r="BV124" s="8"/>
      <c r="BW124" s="7"/>
      <c r="BX124" s="2"/>
      <c r="BY124" s="19"/>
      <c r="BZ124" s="41"/>
      <c r="CA124" s="8"/>
      <c r="CB124" s="7"/>
      <c r="CC124" s="2"/>
      <c r="CD124" s="19"/>
      <c r="CE124" s="41"/>
      <c r="CF124" s="8"/>
      <c r="CG124" s="7"/>
      <c r="CH124" s="2"/>
      <c r="CI124" s="19"/>
      <c r="CJ124" s="41"/>
      <c r="CK124" s="8"/>
      <c r="CL124" s="7"/>
      <c r="CM124" s="2"/>
      <c r="CN124" s="19"/>
      <c r="CO124" s="41"/>
      <c r="CP124" s="8"/>
      <c r="CQ124" s="7"/>
      <c r="CR124" s="2"/>
      <c r="CS124" s="19"/>
      <c r="CT124" s="41"/>
      <c r="CU124" s="8"/>
      <c r="CV124" s="7"/>
      <c r="CW124" s="2"/>
      <c r="CX124" s="19"/>
      <c r="CY124" s="41"/>
      <c r="CZ124" s="8"/>
      <c r="DA124" s="7"/>
      <c r="DB124" s="2"/>
      <c r="DC124" s="19"/>
      <c r="DD124" s="41"/>
      <c r="DE124" s="8"/>
      <c r="DF124" s="7"/>
      <c r="DG124" s="2"/>
      <c r="DH124" s="19"/>
      <c r="DI124" s="41"/>
      <c r="DJ124" s="8"/>
      <c r="DK124" s="7"/>
      <c r="DL124" s="2"/>
      <c r="DM124" s="19"/>
      <c r="DN124" s="41"/>
      <c r="DO124" s="8"/>
      <c r="DP124" s="7"/>
      <c r="DQ124" s="2"/>
      <c r="DR124" s="19"/>
      <c r="DS124" s="41"/>
      <c r="DT124" s="8"/>
      <c r="DU124" s="7"/>
      <c r="DV124" s="2"/>
      <c r="DW124" s="19"/>
      <c r="DX124" s="41"/>
      <c r="DY124" s="8"/>
      <c r="DZ124" s="7"/>
      <c r="EA124" s="2"/>
      <c r="EB124" s="19"/>
      <c r="EC124" s="41"/>
      <c r="ED124" s="8"/>
      <c r="EE124" s="7"/>
      <c r="EF124" s="2"/>
      <c r="EG124" s="19"/>
      <c r="EH124" s="41"/>
      <c r="EI124" s="8"/>
      <c r="EJ124" s="7"/>
      <c r="EK124" s="2"/>
      <c r="EL124" s="19"/>
      <c r="EM124" s="41"/>
      <c r="EN124" s="8"/>
      <c r="EO124" s="7"/>
      <c r="EP124" s="2"/>
      <c r="EQ124" s="19"/>
      <c r="ER124" s="41"/>
      <c r="ES124" s="8"/>
      <c r="ET124" s="7"/>
      <c r="EU124" s="2"/>
      <c r="EV124" s="19"/>
      <c r="EW124" s="41"/>
      <c r="EX124" s="8"/>
      <c r="EY124" s="7"/>
      <c r="EZ124" s="2"/>
      <c r="FA124" s="19"/>
      <c r="FB124" s="41"/>
      <c r="FC124" s="8"/>
      <c r="FD124" s="7"/>
      <c r="FE124" s="2"/>
      <c r="FF124" s="19"/>
      <c r="FG124" s="41"/>
      <c r="FH124" s="8"/>
      <c r="FI124" s="7"/>
      <c r="FJ124" s="2"/>
      <c r="FK124" s="19"/>
      <c r="FL124" s="41"/>
      <c r="FM124" s="8"/>
      <c r="FN124" s="7"/>
      <c r="FO124" s="2"/>
      <c r="FP124" s="19"/>
      <c r="FQ124" s="41"/>
      <c r="FR124" s="8"/>
      <c r="FS124" s="7"/>
      <c r="FT124" s="2"/>
      <c r="FU124" s="19"/>
      <c r="FV124" s="41"/>
      <c r="FW124" s="8"/>
      <c r="FX124" s="7"/>
      <c r="FY124" s="2"/>
      <c r="FZ124" s="19"/>
      <c r="GA124" s="41"/>
      <c r="GB124" s="8"/>
      <c r="GC124" s="7"/>
      <c r="GD124" s="2"/>
      <c r="GE124" s="19"/>
      <c r="GF124" s="41"/>
      <c r="GG124" s="8"/>
      <c r="GH124" s="7"/>
      <c r="GI124" s="2"/>
      <c r="GJ124" s="19"/>
      <c r="GK124" s="41"/>
      <c r="GL124" s="8"/>
      <c r="GM124" s="7"/>
      <c r="GN124" s="2"/>
      <c r="GO124" s="19"/>
      <c r="GP124" s="41"/>
      <c r="GQ124" s="8"/>
      <c r="GR124" s="7"/>
      <c r="GS124" s="2"/>
      <c r="GT124" s="19"/>
      <c r="GU124" s="41"/>
      <c r="GV124" s="8"/>
      <c r="GW124" s="7"/>
      <c r="GX124" s="2"/>
      <c r="GY124" s="19"/>
      <c r="GZ124" s="41"/>
      <c r="HA124" s="8"/>
      <c r="HB124" s="7"/>
      <c r="HC124" s="2"/>
      <c r="HD124" s="19"/>
      <c r="HE124" s="41"/>
      <c r="HF124" s="8"/>
      <c r="HG124" s="7"/>
      <c r="HH124" s="2"/>
      <c r="HI124" s="19"/>
      <c r="HJ124" s="41"/>
      <c r="HK124" s="8"/>
      <c r="HL124" s="7"/>
      <c r="HM124" s="2"/>
      <c r="HN124" s="19"/>
      <c r="HO124" s="41"/>
      <c r="HP124" s="8"/>
      <c r="HQ124" s="7"/>
      <c r="HR124" s="2"/>
      <c r="HS124" s="19"/>
      <c r="HT124" s="41"/>
      <c r="HU124" s="8"/>
      <c r="HV124" s="7"/>
      <c r="HW124" s="2"/>
      <c r="HX124" s="19"/>
      <c r="HY124" s="41"/>
      <c r="HZ124" s="8"/>
      <c r="IA124" s="7"/>
      <c r="IB124" s="2"/>
      <c r="IC124" s="19"/>
      <c r="ID124" s="41"/>
      <c r="IE124" s="8"/>
      <c r="IF124" s="7"/>
      <c r="IG124" s="2"/>
      <c r="IH124" s="19"/>
      <c r="II124" s="41"/>
      <c r="IJ124" s="8"/>
      <c r="IK124" s="7"/>
      <c r="IL124" s="2"/>
      <c r="IM124" s="19"/>
      <c r="IN124" s="41"/>
      <c r="IO124" s="8"/>
      <c r="IP124" s="7"/>
      <c r="IQ124" s="2"/>
      <c r="IR124" s="19"/>
      <c r="IS124" s="41"/>
      <c r="IT124" s="8"/>
      <c r="IU124" s="7"/>
      <c r="IV124" s="2"/>
      <c r="IW124" s="19"/>
      <c r="IX124" s="41"/>
      <c r="IY124" s="8"/>
      <c r="IZ124" s="7"/>
      <c r="JA124" s="2"/>
      <c r="JB124" s="19"/>
      <c r="JC124" s="41"/>
      <c r="JD124" s="8"/>
      <c r="JE124" s="7"/>
      <c r="JF124" s="2"/>
      <c r="JG124" s="19"/>
      <c r="JH124" s="41"/>
      <c r="JI124" s="8"/>
      <c r="JJ124" s="7"/>
      <c r="JK124" s="2"/>
      <c r="JL124" s="19"/>
      <c r="JM124" s="41"/>
      <c r="JN124" s="8"/>
      <c r="JO124" s="7"/>
      <c r="JP124" s="2"/>
      <c r="JQ124" s="19"/>
      <c r="JR124" s="41"/>
      <c r="JS124" s="8"/>
      <c r="JT124" s="7"/>
      <c r="JU124" s="2"/>
      <c r="JV124" s="19"/>
      <c r="JW124" s="41"/>
      <c r="JX124" s="8"/>
      <c r="JY124" s="7"/>
      <c r="JZ124" s="2"/>
      <c r="KA124" s="19"/>
      <c r="KB124" s="41"/>
      <c r="KC124" s="8"/>
      <c r="KD124" s="7"/>
      <c r="KE124" s="2"/>
      <c r="KF124" s="19"/>
      <c r="KG124" s="41"/>
      <c r="KH124" s="8"/>
      <c r="KI124" s="7"/>
      <c r="KJ124" s="2"/>
      <c r="KK124" s="19"/>
      <c r="KL124" s="41"/>
      <c r="KM124" s="8"/>
      <c r="KN124" s="7"/>
      <c r="KO124" s="2"/>
      <c r="KP124" s="19"/>
      <c r="KQ124" s="41"/>
      <c r="KR124" s="8"/>
      <c r="KS124" s="7"/>
      <c r="KT124" s="2"/>
      <c r="KU124" s="19"/>
      <c r="KV124" s="41"/>
      <c r="KW124" s="8"/>
      <c r="KX124" s="7"/>
      <c r="KY124" s="2"/>
      <c r="KZ124" s="19"/>
      <c r="LA124" s="41"/>
      <c r="LB124" s="8"/>
      <c r="LC124" s="7"/>
      <c r="LD124" s="2"/>
      <c r="LE124" s="19"/>
      <c r="LF124" s="41"/>
      <c r="LG124" s="8"/>
      <c r="LH124" s="7"/>
      <c r="LI124" s="2"/>
      <c r="LJ124" s="19"/>
      <c r="LK124" s="41"/>
      <c r="LL124" s="8"/>
      <c r="LM124" s="7"/>
      <c r="LN124" s="2"/>
      <c r="LO124" s="19"/>
      <c r="LP124" s="41"/>
      <c r="LQ124" s="8"/>
      <c r="LR124" s="7"/>
      <c r="LS124" s="2"/>
      <c r="LT124" s="19"/>
      <c r="LU124" s="41"/>
      <c r="LV124" s="8"/>
      <c r="LW124" s="7"/>
      <c r="LX124" s="2"/>
      <c r="LY124" s="19"/>
      <c r="LZ124" s="41"/>
      <c r="MA124" s="8"/>
      <c r="MB124" s="7"/>
      <c r="MC124" s="2"/>
      <c r="MD124" s="19"/>
      <c r="ME124" s="41"/>
      <c r="MF124" s="8"/>
      <c r="MG124" s="7"/>
      <c r="MH124" s="2"/>
      <c r="MI124" s="19"/>
      <c r="MJ124" s="41"/>
      <c r="MK124" s="8"/>
      <c r="ML124" s="7"/>
      <c r="MM124" s="2"/>
      <c r="MN124" s="19"/>
      <c r="MO124" s="41"/>
      <c r="MP124" s="8"/>
      <c r="MQ124" s="7"/>
      <c r="MR124" s="2"/>
      <c r="MS124" s="19"/>
      <c r="MT124" s="41"/>
      <c r="MU124" s="8"/>
      <c r="MV124" s="7"/>
      <c r="MW124" s="2"/>
      <c r="MX124" s="19"/>
      <c r="MY124" s="41"/>
      <c r="MZ124" s="8"/>
      <c r="NA124" s="7"/>
      <c r="NB124" s="2"/>
      <c r="NC124" s="19"/>
      <c r="ND124" s="41"/>
      <c r="NE124" s="8"/>
      <c r="NF124" s="7"/>
      <c r="NG124" s="2"/>
      <c r="NH124" s="19"/>
      <c r="NI124" s="41"/>
      <c r="NJ124" s="8"/>
      <c r="NK124" s="7"/>
      <c r="NL124" s="2"/>
      <c r="NM124" s="19"/>
      <c r="NN124" s="41"/>
      <c r="NO124" s="8"/>
      <c r="NP124" s="7"/>
      <c r="NQ124" s="2"/>
      <c r="NR124" s="19"/>
      <c r="NS124" s="41"/>
      <c r="NT124" s="8"/>
      <c r="NU124" s="7"/>
      <c r="NV124" s="2"/>
      <c r="NW124" s="19"/>
      <c r="NX124" s="41"/>
      <c r="NY124" s="8"/>
      <c r="NZ124" s="7"/>
      <c r="OA124" s="2"/>
      <c r="OB124" s="19"/>
      <c r="OC124" s="41"/>
      <c r="OD124" s="8"/>
      <c r="OE124" s="7"/>
      <c r="OF124" s="2"/>
      <c r="OG124" s="19"/>
      <c r="OH124" s="41"/>
      <c r="OI124" s="8"/>
      <c r="OJ124" s="7"/>
      <c r="OK124" s="2"/>
      <c r="OL124" s="19"/>
      <c r="OM124" s="41"/>
      <c r="ON124" s="8"/>
      <c r="OO124" s="7"/>
      <c r="OP124" s="2"/>
      <c r="OQ124" s="19"/>
      <c r="OR124" s="41"/>
      <c r="OS124" s="8"/>
      <c r="OT124" s="7"/>
      <c r="OU124" s="2"/>
      <c r="OV124" s="19"/>
      <c r="OW124" s="41"/>
      <c r="OX124" s="8"/>
      <c r="OY124" s="7"/>
      <c r="OZ124" s="2"/>
      <c r="PA124" s="19"/>
      <c r="PB124" s="41"/>
      <c r="PC124" s="8"/>
      <c r="PD124" s="7"/>
      <c r="PE124" s="2"/>
      <c r="PF124" s="19"/>
      <c r="PG124" s="41"/>
      <c r="PH124" s="8"/>
      <c r="PI124" s="7"/>
      <c r="PJ124" s="2"/>
      <c r="PK124" s="19"/>
      <c r="PL124" s="41"/>
      <c r="PM124" s="8"/>
      <c r="PN124" s="7"/>
      <c r="PO124" s="2"/>
      <c r="PP124" s="19"/>
      <c r="PQ124" s="41"/>
      <c r="PR124" s="8"/>
      <c r="PS124" s="7"/>
      <c r="PT124" s="2"/>
      <c r="PU124" s="19"/>
      <c r="PV124" s="41"/>
      <c r="PW124" s="8"/>
      <c r="PX124" s="7"/>
      <c r="PY124" s="2"/>
      <c r="PZ124" s="19"/>
      <c r="QA124" s="41"/>
      <c r="QB124" s="8"/>
      <c r="QC124" s="7"/>
      <c r="QD124" s="2"/>
      <c r="QE124" s="19"/>
      <c r="QF124" s="41"/>
      <c r="QG124" s="8"/>
      <c r="QH124" s="7"/>
      <c r="QI124" s="2"/>
      <c r="QJ124" s="19"/>
      <c r="QK124" s="41"/>
      <c r="QL124" s="8"/>
      <c r="QM124" s="7"/>
      <c r="QN124" s="2"/>
      <c r="QO124" s="19"/>
      <c r="QP124" s="41"/>
      <c r="QQ124" s="8"/>
      <c r="QR124" s="7"/>
      <c r="QS124" s="2"/>
      <c r="QT124" s="19"/>
      <c r="QU124" s="41"/>
      <c r="QV124" s="8"/>
      <c r="QW124" s="7"/>
      <c r="QX124" s="2"/>
      <c r="QY124" s="19"/>
      <c r="QZ124" s="41"/>
      <c r="RA124" s="8"/>
      <c r="RB124" s="7"/>
      <c r="RC124" s="2"/>
      <c r="RD124" s="19"/>
      <c r="RE124" s="41"/>
      <c r="RF124" s="8"/>
      <c r="RG124" s="7"/>
      <c r="RH124" s="2"/>
      <c r="RI124" s="19"/>
      <c r="RJ124" s="41"/>
      <c r="RK124" s="8"/>
      <c r="RL124" s="7"/>
      <c r="RM124" s="2"/>
      <c r="RN124" s="19"/>
      <c r="RO124" s="41"/>
      <c r="RP124" s="8"/>
      <c r="RQ124" s="7"/>
      <c r="RR124" s="2"/>
      <c r="RS124" s="19"/>
      <c r="RT124" s="41"/>
      <c r="RU124" s="8"/>
      <c r="RV124" s="7"/>
      <c r="RW124" s="2"/>
      <c r="RX124" s="19"/>
      <c r="RY124" s="41"/>
      <c r="RZ124" s="8"/>
      <c r="SA124" s="7"/>
      <c r="SB124" s="2"/>
      <c r="SC124" s="19"/>
      <c r="SD124" s="41"/>
      <c r="SE124" s="8"/>
      <c r="SF124" s="7"/>
      <c r="SG124" s="2"/>
      <c r="SH124" s="19"/>
      <c r="SI124" s="41"/>
      <c r="SJ124" s="8"/>
      <c r="SK124" s="7"/>
      <c r="SL124" s="2"/>
      <c r="SM124" s="19"/>
      <c r="SN124" s="41"/>
      <c r="SO124" s="8"/>
      <c r="SP124" s="7"/>
      <c r="SQ124" s="2"/>
      <c r="SR124" s="19"/>
      <c r="SS124" s="41"/>
      <c r="ST124" s="8"/>
      <c r="SU124" s="53"/>
      <c r="SV124" s="159"/>
      <c r="SW124" s="44"/>
      <c r="SX124" s="19"/>
      <c r="SY124" s="41"/>
      <c r="SZ124" s="131"/>
      <c r="TA124" s="53"/>
      <c r="TB124" s="159"/>
      <c r="TC124" s="44"/>
      <c r="TD124" s="19"/>
      <c r="TE124" s="41"/>
      <c r="TF124" s="131"/>
      <c r="TG124" s="53"/>
      <c r="TH124" s="159"/>
      <c r="TI124" s="44"/>
      <c r="TJ124" s="19"/>
      <c r="TK124" s="41"/>
      <c r="TL124" s="131"/>
      <c r="TM124" s="53"/>
      <c r="TN124" s="159"/>
      <c r="TO124" s="44"/>
      <c r="TP124" s="19"/>
      <c r="TQ124" s="41"/>
      <c r="TR124" s="131"/>
      <c r="TS124" s="53"/>
      <c r="TT124" s="159"/>
      <c r="TU124" s="44"/>
      <c r="TV124" s="19"/>
      <c r="TW124" s="41"/>
      <c r="TX124" s="131"/>
      <c r="TY124" s="53"/>
      <c r="TZ124" s="159"/>
      <c r="UA124" s="44"/>
      <c r="UB124" s="19"/>
      <c r="UC124" s="41"/>
      <c r="UD124" s="131"/>
      <c r="UE124" s="53"/>
      <c r="UF124" s="159"/>
      <c r="UG124" s="44"/>
      <c r="UH124" s="19"/>
      <c r="UI124" s="41"/>
      <c r="UJ124" s="131"/>
      <c r="UK124" s="53"/>
      <c r="UL124" s="159"/>
      <c r="UM124" s="44"/>
      <c r="UN124" s="19"/>
      <c r="UO124" s="41"/>
      <c r="UP124" s="131"/>
      <c r="UQ124" s="53"/>
      <c r="UR124" s="159"/>
      <c r="US124" s="44"/>
      <c r="UT124" s="19"/>
      <c r="UU124" s="41"/>
      <c r="UV124" s="131"/>
      <c r="UW124" s="53"/>
      <c r="UX124" s="159"/>
      <c r="UY124" s="44"/>
      <c r="UZ124" s="19"/>
      <c r="VA124" s="41"/>
      <c r="VB124" s="131"/>
      <c r="VC124" s="53"/>
      <c r="VD124" s="159"/>
      <c r="VE124" s="44"/>
      <c r="VF124" s="19"/>
      <c r="VG124" s="41"/>
      <c r="VH124" s="131"/>
      <c r="VI124" s="53"/>
      <c r="VJ124" s="159"/>
      <c r="VK124" s="44"/>
      <c r="VL124" s="19"/>
      <c r="VM124" s="41"/>
      <c r="VN124" s="131"/>
      <c r="VO124" s="53"/>
    </row>
    <row r="125" spans="3:587" x14ac:dyDescent="0.2">
      <c r="C125" s="98" t="s">
        <v>250</v>
      </c>
      <c r="D125" s="7"/>
      <c r="E125" s="2"/>
      <c r="F125" s="8"/>
      <c r="G125" s="53"/>
      <c r="H125" s="7"/>
      <c r="I125" s="2"/>
      <c r="J125" s="19"/>
      <c r="K125" s="41"/>
      <c r="L125" s="236" t="s">
        <v>252</v>
      </c>
      <c r="M125" s="53"/>
      <c r="N125" s="7"/>
      <c r="O125" s="2"/>
      <c r="P125" s="19"/>
      <c r="Q125" s="41"/>
      <c r="R125" s="236" t="s">
        <v>252</v>
      </c>
      <c r="S125" s="53"/>
      <c r="T125" s="7"/>
      <c r="U125" s="2"/>
      <c r="V125" s="19"/>
      <c r="W125" s="41"/>
      <c r="X125" s="233" t="s">
        <v>252</v>
      </c>
      <c r="Y125" s="7"/>
      <c r="Z125" s="2"/>
      <c r="AA125" s="19"/>
      <c r="AB125" s="41"/>
      <c r="AC125" s="233" t="s">
        <v>252</v>
      </c>
      <c r="AD125" s="7"/>
      <c r="AE125" s="2"/>
      <c r="AF125" s="19"/>
      <c r="AG125" s="41"/>
      <c r="AH125" s="233" t="s">
        <v>252</v>
      </c>
      <c r="AI125" s="7"/>
      <c r="AJ125" s="2"/>
      <c r="AK125" s="19"/>
      <c r="AL125" s="41"/>
      <c r="AM125" s="233" t="s">
        <v>252</v>
      </c>
      <c r="AN125" s="7"/>
      <c r="AO125" s="2"/>
      <c r="AP125" s="19"/>
      <c r="AQ125" s="41"/>
      <c r="AR125" s="233" t="s">
        <v>252</v>
      </c>
      <c r="AS125" s="7"/>
      <c r="AT125" s="2"/>
      <c r="AU125" s="19"/>
      <c r="AV125" s="41"/>
      <c r="AW125" s="233" t="s">
        <v>252</v>
      </c>
      <c r="AX125" s="7"/>
      <c r="AY125" s="2"/>
      <c r="AZ125" s="19"/>
      <c r="BA125" s="41"/>
      <c r="BB125" s="233" t="s">
        <v>252</v>
      </c>
      <c r="BC125" s="7"/>
      <c r="BD125" s="2"/>
      <c r="BE125" s="19"/>
      <c r="BF125" s="41"/>
      <c r="BG125" s="233" t="s">
        <v>252</v>
      </c>
      <c r="BH125" s="7"/>
      <c r="BI125" s="2"/>
      <c r="BJ125" s="19"/>
      <c r="BK125" s="41"/>
      <c r="BL125" s="233" t="s">
        <v>252</v>
      </c>
      <c r="BM125" s="7"/>
      <c r="BN125" s="2"/>
      <c r="BO125" s="19"/>
      <c r="BP125" s="41"/>
      <c r="BQ125" s="233" t="s">
        <v>252</v>
      </c>
      <c r="BR125" s="7"/>
      <c r="BS125" s="2"/>
      <c r="BT125" s="19"/>
      <c r="BU125" s="41"/>
      <c r="BV125" s="233" t="s">
        <v>252</v>
      </c>
      <c r="BW125" s="7"/>
      <c r="BX125" s="2"/>
      <c r="BY125" s="19"/>
      <c r="BZ125" s="41"/>
      <c r="CA125" s="233" t="s">
        <v>252</v>
      </c>
      <c r="CB125" s="7"/>
      <c r="CC125" s="2"/>
      <c r="CD125" s="19"/>
      <c r="CE125" s="41"/>
      <c r="CF125" s="233" t="s">
        <v>252</v>
      </c>
      <c r="CG125" s="7"/>
      <c r="CH125" s="2"/>
      <c r="CI125" s="19"/>
      <c r="CJ125" s="41"/>
      <c r="CK125" s="233" t="s">
        <v>252</v>
      </c>
      <c r="CL125" s="7"/>
      <c r="CM125" s="2"/>
      <c r="CN125" s="19"/>
      <c r="CO125" s="41"/>
      <c r="CP125" s="233" t="s">
        <v>252</v>
      </c>
      <c r="CQ125" s="7"/>
      <c r="CR125" s="2"/>
      <c r="CS125" s="19"/>
      <c r="CT125" s="41"/>
      <c r="CU125" s="233" t="s">
        <v>252</v>
      </c>
      <c r="CV125" s="7"/>
      <c r="CW125" s="2"/>
      <c r="CX125" s="19"/>
      <c r="CY125" s="41"/>
      <c r="CZ125" s="233" t="s">
        <v>252</v>
      </c>
      <c r="DA125" s="7"/>
      <c r="DB125" s="2"/>
      <c r="DC125" s="19"/>
      <c r="DD125" s="41"/>
      <c r="DE125" s="233" t="s">
        <v>252</v>
      </c>
      <c r="DF125" s="7"/>
      <c r="DG125" s="2"/>
      <c r="DH125" s="19"/>
      <c r="DI125" s="41"/>
      <c r="DJ125" s="233" t="s">
        <v>252</v>
      </c>
      <c r="DK125" s="7"/>
      <c r="DL125" s="2"/>
      <c r="DM125" s="19"/>
      <c r="DN125" s="41"/>
      <c r="DO125" s="233" t="s">
        <v>252</v>
      </c>
      <c r="DP125" s="7"/>
      <c r="DQ125" s="2"/>
      <c r="DR125" s="19"/>
      <c r="DS125" s="41"/>
      <c r="DT125" s="233" t="s">
        <v>252</v>
      </c>
      <c r="DU125" s="7"/>
      <c r="DV125" s="2"/>
      <c r="DW125" s="19"/>
      <c r="DX125" s="41"/>
      <c r="DY125" s="233" t="s">
        <v>252</v>
      </c>
      <c r="DZ125" s="7"/>
      <c r="EA125" s="2"/>
      <c r="EB125" s="19"/>
      <c r="EC125" s="41"/>
      <c r="ED125" s="233" t="s">
        <v>252</v>
      </c>
      <c r="EE125" s="7"/>
      <c r="EF125" s="2"/>
      <c r="EG125" s="19"/>
      <c r="EH125" s="41"/>
      <c r="EI125" s="233" t="s">
        <v>252</v>
      </c>
      <c r="EJ125" s="7"/>
      <c r="EK125" s="2"/>
      <c r="EL125" s="19"/>
      <c r="EM125" s="41"/>
      <c r="EN125" s="233" t="s">
        <v>252</v>
      </c>
      <c r="EO125" s="7"/>
      <c r="EP125" s="2"/>
      <c r="EQ125" s="19"/>
      <c r="ER125" s="41"/>
      <c r="ES125" s="233" t="s">
        <v>252</v>
      </c>
      <c r="ET125" s="7"/>
      <c r="EU125" s="2"/>
      <c r="EV125" s="19"/>
      <c r="EW125" s="41"/>
      <c r="EX125" s="233" t="s">
        <v>252</v>
      </c>
      <c r="EY125" s="7"/>
      <c r="EZ125" s="2"/>
      <c r="FA125" s="19"/>
      <c r="FB125" s="41"/>
      <c r="FC125" s="233" t="s">
        <v>252</v>
      </c>
      <c r="FD125" s="7"/>
      <c r="FE125" s="2"/>
      <c r="FF125" s="19"/>
      <c r="FG125" s="41"/>
      <c r="FH125" s="233" t="s">
        <v>252</v>
      </c>
      <c r="FI125" s="7"/>
      <c r="FJ125" s="2"/>
      <c r="FK125" s="19"/>
      <c r="FL125" s="41"/>
      <c r="FM125" s="233" t="s">
        <v>252</v>
      </c>
      <c r="FN125" s="7"/>
      <c r="FO125" s="2"/>
      <c r="FP125" s="19"/>
      <c r="FQ125" s="41"/>
      <c r="FR125" s="233" t="s">
        <v>252</v>
      </c>
      <c r="FS125" s="7"/>
      <c r="FT125" s="2"/>
      <c r="FU125" s="19"/>
      <c r="FV125" s="41"/>
      <c r="FW125" s="233" t="s">
        <v>252</v>
      </c>
      <c r="FX125" s="7"/>
      <c r="FY125" s="2"/>
      <c r="FZ125" s="19"/>
      <c r="GA125" s="41"/>
      <c r="GB125" s="233" t="s">
        <v>252</v>
      </c>
      <c r="GC125" s="7"/>
      <c r="GD125" s="2"/>
      <c r="GE125" s="19"/>
      <c r="GF125" s="41"/>
      <c r="GG125" s="233" t="s">
        <v>252</v>
      </c>
      <c r="GH125" s="7"/>
      <c r="GI125" s="2"/>
      <c r="GJ125" s="19"/>
      <c r="GK125" s="41"/>
      <c r="GL125" s="233" t="s">
        <v>252</v>
      </c>
      <c r="GM125" s="7"/>
      <c r="GN125" s="2"/>
      <c r="GO125" s="19"/>
      <c r="GP125" s="41"/>
      <c r="GQ125" s="233" t="s">
        <v>252</v>
      </c>
      <c r="GR125" s="7"/>
      <c r="GS125" s="2"/>
      <c r="GT125" s="19"/>
      <c r="GU125" s="41"/>
      <c r="GV125" s="233" t="s">
        <v>252</v>
      </c>
      <c r="GW125" s="7"/>
      <c r="GX125" s="2"/>
      <c r="GY125" s="19"/>
      <c r="GZ125" s="41"/>
      <c r="HA125" s="233" t="s">
        <v>252</v>
      </c>
      <c r="HB125" s="7"/>
      <c r="HC125" s="2"/>
      <c r="HD125" s="19"/>
      <c r="HE125" s="41"/>
      <c r="HF125" s="233" t="s">
        <v>252</v>
      </c>
      <c r="HG125" s="7"/>
      <c r="HH125" s="2"/>
      <c r="HI125" s="19"/>
      <c r="HJ125" s="41"/>
      <c r="HK125" s="233" t="s">
        <v>252</v>
      </c>
      <c r="HL125" s="7"/>
      <c r="HM125" s="2"/>
      <c r="HN125" s="19"/>
      <c r="HO125" s="41"/>
      <c r="HP125" s="233" t="s">
        <v>252</v>
      </c>
      <c r="HQ125" s="7"/>
      <c r="HR125" s="2"/>
      <c r="HS125" s="19"/>
      <c r="HT125" s="41"/>
      <c r="HU125" s="233" t="s">
        <v>252</v>
      </c>
      <c r="HV125" s="7"/>
      <c r="HW125" s="2"/>
      <c r="HX125" s="19"/>
      <c r="HY125" s="41"/>
      <c r="HZ125" s="233" t="s">
        <v>252</v>
      </c>
      <c r="IA125" s="7"/>
      <c r="IB125" s="2"/>
      <c r="IC125" s="19"/>
      <c r="ID125" s="41"/>
      <c r="IE125" s="233" t="s">
        <v>252</v>
      </c>
      <c r="IF125" s="7"/>
      <c r="IG125" s="2"/>
      <c r="IH125" s="19"/>
      <c r="II125" s="41"/>
      <c r="IJ125" s="233" t="s">
        <v>252</v>
      </c>
      <c r="IK125" s="7"/>
      <c r="IL125" s="2"/>
      <c r="IM125" s="19"/>
      <c r="IN125" s="41"/>
      <c r="IO125" s="233" t="s">
        <v>252</v>
      </c>
      <c r="IP125" s="7"/>
      <c r="IQ125" s="2"/>
      <c r="IR125" s="19"/>
      <c r="IS125" s="41"/>
      <c r="IT125" s="233" t="s">
        <v>252</v>
      </c>
      <c r="IU125" s="7"/>
      <c r="IV125" s="2"/>
      <c r="IW125" s="19"/>
      <c r="IX125" s="41"/>
      <c r="IY125" s="233" t="s">
        <v>252</v>
      </c>
      <c r="IZ125" s="7"/>
      <c r="JA125" s="2"/>
      <c r="JB125" s="19"/>
      <c r="JC125" s="41"/>
      <c r="JD125" s="233" t="s">
        <v>252</v>
      </c>
      <c r="JE125" s="7"/>
      <c r="JF125" s="2"/>
      <c r="JG125" s="19"/>
      <c r="JH125" s="41"/>
      <c r="JI125" s="233" t="s">
        <v>252</v>
      </c>
      <c r="JJ125" s="7"/>
      <c r="JK125" s="2"/>
      <c r="JL125" s="19"/>
      <c r="JM125" s="41"/>
      <c r="JN125" s="233" t="s">
        <v>252</v>
      </c>
      <c r="JO125" s="7"/>
      <c r="JP125" s="2"/>
      <c r="JQ125" s="19"/>
      <c r="JR125" s="41"/>
      <c r="JS125" s="233" t="s">
        <v>252</v>
      </c>
      <c r="JT125" s="7"/>
      <c r="JU125" s="2"/>
      <c r="JV125" s="19"/>
      <c r="JW125" s="41"/>
      <c r="JX125" s="233" t="s">
        <v>252</v>
      </c>
      <c r="JY125" s="7"/>
      <c r="JZ125" s="2"/>
      <c r="KA125" s="19"/>
      <c r="KB125" s="41"/>
      <c r="KC125" s="233" t="s">
        <v>252</v>
      </c>
      <c r="KD125" s="7"/>
      <c r="KE125" s="2"/>
      <c r="KF125" s="19"/>
      <c r="KG125" s="41"/>
      <c r="KH125" s="233" t="s">
        <v>252</v>
      </c>
      <c r="KI125" s="7"/>
      <c r="KJ125" s="2"/>
      <c r="KK125" s="19"/>
      <c r="KL125" s="41"/>
      <c r="KM125" s="233" t="s">
        <v>252</v>
      </c>
      <c r="KN125" s="7"/>
      <c r="KO125" s="2"/>
      <c r="KP125" s="19"/>
      <c r="KQ125" s="41"/>
      <c r="KR125" s="233" t="s">
        <v>252</v>
      </c>
      <c r="KS125" s="7"/>
      <c r="KT125" s="2"/>
      <c r="KU125" s="19"/>
      <c r="KV125" s="41"/>
      <c r="KW125" s="233" t="s">
        <v>252</v>
      </c>
      <c r="KX125" s="7"/>
      <c r="KY125" s="2"/>
      <c r="KZ125" s="19"/>
      <c r="LA125" s="41"/>
      <c r="LB125" s="233" t="s">
        <v>252</v>
      </c>
      <c r="LC125" s="7"/>
      <c r="LD125" s="2"/>
      <c r="LE125" s="19"/>
      <c r="LF125" s="41"/>
      <c r="LG125" s="233" t="s">
        <v>252</v>
      </c>
      <c r="LH125" s="7"/>
      <c r="LI125" s="2"/>
      <c r="LJ125" s="19"/>
      <c r="LK125" s="41"/>
      <c r="LL125" s="233" t="s">
        <v>252</v>
      </c>
      <c r="LM125" s="7"/>
      <c r="LN125" s="2"/>
      <c r="LO125" s="19"/>
      <c r="LP125" s="41"/>
      <c r="LQ125" s="233" t="s">
        <v>252</v>
      </c>
      <c r="LR125" s="7"/>
      <c r="LS125" s="2"/>
      <c r="LT125" s="19"/>
      <c r="LU125" s="41"/>
      <c r="LV125" s="233" t="s">
        <v>252</v>
      </c>
      <c r="LW125" s="7"/>
      <c r="LX125" s="2"/>
      <c r="LY125" s="19"/>
      <c r="LZ125" s="41"/>
      <c r="MA125" s="233" t="s">
        <v>252</v>
      </c>
      <c r="MB125" s="7"/>
      <c r="MC125" s="2"/>
      <c r="MD125" s="19"/>
      <c r="ME125" s="41"/>
      <c r="MF125" s="233" t="s">
        <v>252</v>
      </c>
      <c r="MG125" s="7"/>
      <c r="MH125" s="2"/>
      <c r="MI125" s="19"/>
      <c r="MJ125" s="41"/>
      <c r="MK125" s="233" t="s">
        <v>252</v>
      </c>
      <c r="ML125" s="7"/>
      <c r="MM125" s="2"/>
      <c r="MN125" s="19"/>
      <c r="MO125" s="41"/>
      <c r="MP125" s="233" t="s">
        <v>252</v>
      </c>
      <c r="MQ125" s="7"/>
      <c r="MR125" s="2"/>
      <c r="MS125" s="19"/>
      <c r="MT125" s="41"/>
      <c r="MU125" s="233" t="s">
        <v>252</v>
      </c>
      <c r="MV125" s="7"/>
      <c r="MW125" s="2"/>
      <c r="MX125" s="19"/>
      <c r="MY125" s="41"/>
      <c r="MZ125" s="233" t="s">
        <v>252</v>
      </c>
      <c r="NA125" s="7"/>
      <c r="NB125" s="2"/>
      <c r="NC125" s="19"/>
      <c r="ND125" s="41"/>
      <c r="NE125" s="233" t="s">
        <v>252</v>
      </c>
      <c r="NF125" s="7"/>
      <c r="NG125" s="2"/>
      <c r="NH125" s="19"/>
      <c r="NI125" s="41"/>
      <c r="NJ125" s="233" t="s">
        <v>252</v>
      </c>
      <c r="NK125" s="7"/>
      <c r="NL125" s="2"/>
      <c r="NM125" s="19"/>
      <c r="NN125" s="41"/>
      <c r="NO125" s="233" t="s">
        <v>252</v>
      </c>
      <c r="NP125" s="7"/>
      <c r="NQ125" s="2"/>
      <c r="NR125" s="19"/>
      <c r="NS125" s="41"/>
      <c r="NT125" s="233" t="s">
        <v>252</v>
      </c>
      <c r="NU125" s="7"/>
      <c r="NV125" s="2"/>
      <c r="NW125" s="19"/>
      <c r="NX125" s="41"/>
      <c r="NY125" s="233" t="s">
        <v>252</v>
      </c>
      <c r="NZ125" s="7"/>
      <c r="OA125" s="2"/>
      <c r="OB125" s="19"/>
      <c r="OC125" s="41"/>
      <c r="OD125" s="233" t="s">
        <v>252</v>
      </c>
      <c r="OE125" s="7"/>
      <c r="OF125" s="2"/>
      <c r="OG125" s="19"/>
      <c r="OH125" s="41"/>
      <c r="OI125" s="233" t="s">
        <v>252</v>
      </c>
      <c r="OJ125" s="7"/>
      <c r="OK125" s="2"/>
      <c r="OL125" s="19"/>
      <c r="OM125" s="41"/>
      <c r="ON125" s="233" t="s">
        <v>252</v>
      </c>
      <c r="OO125" s="7"/>
      <c r="OP125" s="2"/>
      <c r="OQ125" s="19"/>
      <c r="OR125" s="41"/>
      <c r="OS125" s="233" t="s">
        <v>252</v>
      </c>
      <c r="OT125" s="7"/>
      <c r="OU125" s="2"/>
      <c r="OV125" s="19"/>
      <c r="OW125" s="41"/>
      <c r="OX125" s="233" t="s">
        <v>252</v>
      </c>
      <c r="OY125" s="7"/>
      <c r="OZ125" s="2"/>
      <c r="PA125" s="19"/>
      <c r="PB125" s="41"/>
      <c r="PC125" s="233" t="s">
        <v>252</v>
      </c>
      <c r="PD125" s="7"/>
      <c r="PE125" s="2"/>
      <c r="PF125" s="19"/>
      <c r="PG125" s="41"/>
      <c r="PH125" s="233" t="s">
        <v>252</v>
      </c>
      <c r="PI125" s="7"/>
      <c r="PJ125" s="2"/>
      <c r="PK125" s="19"/>
      <c r="PL125" s="41"/>
      <c r="PM125" s="233" t="s">
        <v>252</v>
      </c>
      <c r="PN125" s="7"/>
      <c r="PO125" s="2"/>
      <c r="PP125" s="19"/>
      <c r="PQ125" s="41"/>
      <c r="PR125" s="233" t="s">
        <v>252</v>
      </c>
      <c r="PS125" s="7"/>
      <c r="PT125" s="2"/>
      <c r="PU125" s="19"/>
      <c r="PV125" s="41"/>
      <c r="PW125" s="233" t="s">
        <v>252</v>
      </c>
      <c r="PX125" s="7"/>
      <c r="PY125" s="2"/>
      <c r="PZ125" s="19"/>
      <c r="QA125" s="41"/>
      <c r="QB125" s="233" t="s">
        <v>252</v>
      </c>
      <c r="QC125" s="7"/>
      <c r="QD125" s="2"/>
      <c r="QE125" s="19"/>
      <c r="QF125" s="41"/>
      <c r="QG125" s="233" t="s">
        <v>252</v>
      </c>
      <c r="QH125" s="7"/>
      <c r="QI125" s="2"/>
      <c r="QJ125" s="19"/>
      <c r="QK125" s="41"/>
      <c r="QL125" s="233" t="s">
        <v>252</v>
      </c>
      <c r="QM125" s="7"/>
      <c r="QN125" s="2"/>
      <c r="QO125" s="19"/>
      <c r="QP125" s="41"/>
      <c r="QQ125" s="233" t="s">
        <v>252</v>
      </c>
      <c r="QR125" s="7"/>
      <c r="QS125" s="2"/>
      <c r="QT125" s="19"/>
      <c r="QU125" s="41"/>
      <c r="QV125" s="233" t="s">
        <v>252</v>
      </c>
      <c r="QW125" s="7"/>
      <c r="QX125" s="2"/>
      <c r="QY125" s="19"/>
      <c r="QZ125" s="41"/>
      <c r="RA125" s="233" t="s">
        <v>252</v>
      </c>
      <c r="RB125" s="7"/>
      <c r="RC125" s="2"/>
      <c r="RD125" s="19"/>
      <c r="RE125" s="41"/>
      <c r="RF125" s="233" t="s">
        <v>252</v>
      </c>
      <c r="RG125" s="7"/>
      <c r="RH125" s="2"/>
      <c r="RI125" s="19"/>
      <c r="RJ125" s="41"/>
      <c r="RK125" s="233" t="s">
        <v>252</v>
      </c>
      <c r="RL125" s="7"/>
      <c r="RM125" s="2"/>
      <c r="RN125" s="19"/>
      <c r="RO125" s="41"/>
      <c r="RP125" s="233" t="s">
        <v>252</v>
      </c>
      <c r="RQ125" s="7"/>
      <c r="RR125" s="2"/>
      <c r="RS125" s="19"/>
      <c r="RT125" s="41"/>
      <c r="RU125" s="233" t="s">
        <v>252</v>
      </c>
      <c r="RV125" s="7"/>
      <c r="RW125" s="2"/>
      <c r="RX125" s="19"/>
      <c r="RY125" s="41"/>
      <c r="RZ125" s="233" t="s">
        <v>252</v>
      </c>
      <c r="SA125" s="7"/>
      <c r="SB125" s="2"/>
      <c r="SC125" s="19"/>
      <c r="SD125" s="41"/>
      <c r="SE125" s="233" t="s">
        <v>252</v>
      </c>
      <c r="SF125" s="7"/>
      <c r="SG125" s="2"/>
      <c r="SH125" s="19"/>
      <c r="SI125" s="41"/>
      <c r="SJ125" s="233" t="s">
        <v>252</v>
      </c>
      <c r="SK125" s="7"/>
      <c r="SL125" s="2"/>
      <c r="SM125" s="19"/>
      <c r="SN125" s="41"/>
      <c r="SO125" s="233" t="s">
        <v>252</v>
      </c>
      <c r="SP125" s="7"/>
      <c r="SQ125" s="2"/>
      <c r="SR125" s="19"/>
      <c r="SS125" s="41"/>
      <c r="ST125" s="233" t="s">
        <v>252</v>
      </c>
      <c r="SU125" s="53"/>
      <c r="SV125" s="7"/>
      <c r="SW125" s="2"/>
      <c r="SX125" s="19"/>
      <c r="SY125" s="41"/>
      <c r="SZ125" s="236" t="s">
        <v>252</v>
      </c>
      <c r="TA125" s="53"/>
      <c r="TB125" s="7"/>
      <c r="TC125" s="2"/>
      <c r="TD125" s="19"/>
      <c r="TE125" s="41"/>
      <c r="TF125" s="236" t="s">
        <v>252</v>
      </c>
      <c r="TG125" s="53"/>
      <c r="TH125" s="7"/>
      <c r="TI125" s="2"/>
      <c r="TJ125" s="19"/>
      <c r="TK125" s="41"/>
      <c r="TL125" s="236" t="s">
        <v>252</v>
      </c>
      <c r="TM125" s="53"/>
      <c r="TN125" s="7"/>
      <c r="TO125" s="2"/>
      <c r="TP125" s="19"/>
      <c r="TQ125" s="41"/>
      <c r="TR125" s="236" t="s">
        <v>252</v>
      </c>
      <c r="TS125" s="53"/>
      <c r="TT125" s="7"/>
      <c r="TU125" s="2"/>
      <c r="TV125" s="19"/>
      <c r="TW125" s="41"/>
      <c r="TX125" s="236" t="s">
        <v>252</v>
      </c>
      <c r="TY125" s="53"/>
      <c r="TZ125" s="7"/>
      <c r="UA125" s="2"/>
      <c r="UB125" s="19"/>
      <c r="UC125" s="41"/>
      <c r="UD125" s="236" t="s">
        <v>252</v>
      </c>
      <c r="UE125" s="53"/>
      <c r="UF125" s="7"/>
      <c r="UG125" s="2"/>
      <c r="UH125" s="19"/>
      <c r="UI125" s="41"/>
      <c r="UJ125" s="236" t="s">
        <v>252</v>
      </c>
      <c r="UK125" s="53"/>
      <c r="UL125" s="7"/>
      <c r="UM125" s="2"/>
      <c r="UN125" s="19"/>
      <c r="UO125" s="41"/>
      <c r="UP125" s="236" t="s">
        <v>252</v>
      </c>
      <c r="UQ125" s="53"/>
      <c r="UR125" s="7"/>
      <c r="US125" s="2"/>
      <c r="UT125" s="19"/>
      <c r="UU125" s="41"/>
      <c r="UV125" s="236" t="s">
        <v>252</v>
      </c>
      <c r="UW125" s="53"/>
      <c r="UX125" s="7"/>
      <c r="UY125" s="2"/>
      <c r="UZ125" s="19"/>
      <c r="VA125" s="41"/>
      <c r="VB125" s="236" t="s">
        <v>252</v>
      </c>
      <c r="VC125" s="53"/>
      <c r="VD125" s="7"/>
      <c r="VE125" s="2"/>
      <c r="VF125" s="19"/>
      <c r="VG125" s="41"/>
      <c r="VH125" s="236" t="s">
        <v>252</v>
      </c>
      <c r="VI125" s="53"/>
      <c r="VJ125" s="7"/>
      <c r="VK125" s="2"/>
      <c r="VL125" s="19"/>
      <c r="VM125" s="41"/>
      <c r="VN125" s="236" t="s">
        <v>252</v>
      </c>
      <c r="VO125" s="53"/>
    </row>
    <row r="126" spans="3:587" x14ac:dyDescent="0.2">
      <c r="C126" s="97" t="s">
        <v>251</v>
      </c>
      <c r="D126" s="7"/>
      <c r="E126" s="2"/>
      <c r="F126" s="8"/>
      <c r="G126" s="53"/>
      <c r="H126" s="7"/>
      <c r="I126" s="2"/>
      <c r="J126" s="210">
        <f t="shared" ref="J126" si="4313">SUMIF($M$2:$S$2,J$2,$M126:$S126)/$P$13*$J$13</f>
        <v>8.2574031890660589</v>
      </c>
      <c r="K126" s="217">
        <f>J126/J72</f>
        <v>8.0870050195203554E-3</v>
      </c>
      <c r="L126" s="238">
        <f t="shared" ref="L126" si="4314">SUMIF($M$2:$S$2,L$2,$M126:$S126)/$P$13*$J$13</f>
        <v>0.99088838268792701</v>
      </c>
      <c r="M126" s="53"/>
      <c r="N126" s="7"/>
      <c r="O126" s="2"/>
      <c r="P126" s="210">
        <f t="shared" ref="P126" si="4315">SUMIF($S$2:$SU$2,P$2,$S126:$SU126)</f>
        <v>145</v>
      </c>
      <c r="Q126" s="217">
        <f>P126/P72</f>
        <v>8.0870050195203571E-3</v>
      </c>
      <c r="R126" s="238">
        <f t="shared" ref="R126" si="4316">SUMIF($S$2:$SU$2,R$2,$S126:$SU126)</f>
        <v>17.399999999999999</v>
      </c>
      <c r="S126" s="53"/>
      <c r="T126" s="7"/>
      <c r="U126" s="2"/>
      <c r="V126" s="209">
        <v>16</v>
      </c>
      <c r="W126" s="217">
        <f>V126/V72</f>
        <v>7.619047619047619E-3</v>
      </c>
      <c r="X126" s="235">
        <f>V126*X127</f>
        <v>1.92</v>
      </c>
      <c r="Y126" s="7"/>
      <c r="Z126" s="2"/>
      <c r="AA126" s="209">
        <v>14</v>
      </c>
      <c r="AB126" s="217">
        <f>AA126/AA72</f>
        <v>4.6666666666666671E-3</v>
      </c>
      <c r="AC126" s="235">
        <f>AA126*AC127</f>
        <v>1.68</v>
      </c>
      <c r="AD126" s="7"/>
      <c r="AE126" s="2"/>
      <c r="AF126" s="209">
        <v>15</v>
      </c>
      <c r="AG126" s="217">
        <f>AF126/AF72</f>
        <v>6.0728744939271256E-3</v>
      </c>
      <c r="AH126" s="235">
        <f t="shared" ref="AH126" si="4317">AF126*AH127</f>
        <v>1.7999999999999998</v>
      </c>
      <c r="AI126" s="7"/>
      <c r="AJ126" s="2"/>
      <c r="AK126" s="209">
        <v>15</v>
      </c>
      <c r="AL126" s="217">
        <f>AK126/AK72</f>
        <v>5.084745762711864E-3</v>
      </c>
      <c r="AM126" s="235">
        <f t="shared" ref="AM126" si="4318">AK126*AM127</f>
        <v>1.7999999999999998</v>
      </c>
      <c r="AN126" s="7"/>
      <c r="AO126" s="2"/>
      <c r="AP126" s="209">
        <v>43</v>
      </c>
      <c r="AQ126" s="217">
        <f>AP126/AP72</f>
        <v>1.7916666666666668E-2</v>
      </c>
      <c r="AR126" s="235">
        <f t="shared" ref="AR126" si="4319">AP126*AR127</f>
        <v>5.16</v>
      </c>
      <c r="AS126" s="7"/>
      <c r="AT126" s="2"/>
      <c r="AU126" s="209">
        <v>7</v>
      </c>
      <c r="AV126" s="217">
        <f>AU126/AU72</f>
        <v>2.9914529914529917E-3</v>
      </c>
      <c r="AW126" s="235">
        <f t="shared" ref="AW126" si="4320">AU126*AW127</f>
        <v>0.84</v>
      </c>
      <c r="AX126" s="7"/>
      <c r="AY126" s="2"/>
      <c r="AZ126" s="209">
        <v>35</v>
      </c>
      <c r="BA126" s="217">
        <f>AZ126/AZ72</f>
        <v>1.3108614232209739E-2</v>
      </c>
      <c r="BB126" s="235">
        <f t="shared" ref="BB126" si="4321">AZ126*BB127</f>
        <v>4.2</v>
      </c>
      <c r="BC126" s="7"/>
      <c r="BD126" s="2"/>
      <c r="BE126" s="209"/>
      <c r="BF126" s="217" t="e">
        <f>BE126/BE72</f>
        <v>#DIV/0!</v>
      </c>
      <c r="BG126" s="235">
        <f t="shared" ref="BG126" si="4322">BE126*BG127</f>
        <v>0</v>
      </c>
      <c r="BH126" s="7"/>
      <c r="BI126" s="2"/>
      <c r="BJ126" s="209"/>
      <c r="BK126" s="217" t="e">
        <f>BJ126/BJ72</f>
        <v>#DIV/0!</v>
      </c>
      <c r="BL126" s="235">
        <f t="shared" ref="BL126" si="4323">BJ126*BL127</f>
        <v>0</v>
      </c>
      <c r="BM126" s="7"/>
      <c r="BN126" s="2"/>
      <c r="BO126" s="209"/>
      <c r="BP126" s="217" t="e">
        <f>BO126/BO72</f>
        <v>#DIV/0!</v>
      </c>
      <c r="BQ126" s="235">
        <f t="shared" ref="BQ126" si="4324">BO126*BQ127</f>
        <v>0</v>
      </c>
      <c r="BR126" s="7"/>
      <c r="BS126" s="2"/>
      <c r="BT126" s="209"/>
      <c r="BU126" s="217" t="e">
        <f>BT126/BT72</f>
        <v>#DIV/0!</v>
      </c>
      <c r="BV126" s="235">
        <f t="shared" ref="BV126" si="4325">BT126*BV127</f>
        <v>0</v>
      </c>
      <c r="BW126" s="7"/>
      <c r="BX126" s="2"/>
      <c r="BY126" s="209"/>
      <c r="BZ126" s="217" t="e">
        <f>BY126/BY72</f>
        <v>#DIV/0!</v>
      </c>
      <c r="CA126" s="235">
        <f t="shared" ref="CA126" si="4326">BY126*CA127</f>
        <v>0</v>
      </c>
      <c r="CB126" s="7"/>
      <c r="CC126" s="2"/>
      <c r="CD126" s="209"/>
      <c r="CE126" s="217" t="e">
        <f>CD126/CD72</f>
        <v>#DIV/0!</v>
      </c>
      <c r="CF126" s="235">
        <f t="shared" ref="CF126" si="4327">CD126*CF127</f>
        <v>0</v>
      </c>
      <c r="CG126" s="7"/>
      <c r="CH126" s="2"/>
      <c r="CI126" s="209"/>
      <c r="CJ126" s="217" t="e">
        <f>CI126/CI72</f>
        <v>#DIV/0!</v>
      </c>
      <c r="CK126" s="235">
        <f t="shared" ref="CK126" si="4328">CI126*CK127</f>
        <v>0</v>
      </c>
      <c r="CL126" s="7"/>
      <c r="CM126" s="2"/>
      <c r="CN126" s="209"/>
      <c r="CO126" s="217" t="e">
        <f>CN126/CN72</f>
        <v>#DIV/0!</v>
      </c>
      <c r="CP126" s="235">
        <f t="shared" ref="CP126" si="4329">CN126*CP127</f>
        <v>0</v>
      </c>
      <c r="CQ126" s="7"/>
      <c r="CR126" s="2"/>
      <c r="CS126" s="209"/>
      <c r="CT126" s="217" t="e">
        <f>CS126/CS72</f>
        <v>#DIV/0!</v>
      </c>
      <c r="CU126" s="235">
        <f t="shared" ref="CU126" si="4330">CS126*CU127</f>
        <v>0</v>
      </c>
      <c r="CV126" s="7"/>
      <c r="CW126" s="2"/>
      <c r="CX126" s="209"/>
      <c r="CY126" s="217" t="e">
        <f>CX126/CX72</f>
        <v>#DIV/0!</v>
      </c>
      <c r="CZ126" s="235">
        <f t="shared" ref="CZ126" si="4331">CX126*CZ127</f>
        <v>0</v>
      </c>
      <c r="DA126" s="7"/>
      <c r="DB126" s="2"/>
      <c r="DC126" s="209"/>
      <c r="DD126" s="217" t="e">
        <f>DC126/DC72</f>
        <v>#DIV/0!</v>
      </c>
      <c r="DE126" s="235">
        <f t="shared" ref="DE126" si="4332">DC126*DE127</f>
        <v>0</v>
      </c>
      <c r="DF126" s="7"/>
      <c r="DG126" s="2"/>
      <c r="DH126" s="209"/>
      <c r="DI126" s="217" t="e">
        <f>DH126/DH72</f>
        <v>#DIV/0!</v>
      </c>
      <c r="DJ126" s="235">
        <f t="shared" ref="DJ126" si="4333">DH126*DJ127</f>
        <v>0</v>
      </c>
      <c r="DK126" s="7"/>
      <c r="DL126" s="2"/>
      <c r="DM126" s="209"/>
      <c r="DN126" s="217" t="e">
        <f>DM126/DM72</f>
        <v>#DIV/0!</v>
      </c>
      <c r="DO126" s="235">
        <f t="shared" ref="DO126" si="4334">DM126*DO127</f>
        <v>0</v>
      </c>
      <c r="DP126" s="7"/>
      <c r="DQ126" s="2"/>
      <c r="DR126" s="209"/>
      <c r="DS126" s="217" t="e">
        <f>DR126/DR72</f>
        <v>#DIV/0!</v>
      </c>
      <c r="DT126" s="235">
        <f t="shared" ref="DT126" si="4335">DR126*DT127</f>
        <v>0</v>
      </c>
      <c r="DU126" s="7"/>
      <c r="DV126" s="2"/>
      <c r="DW126" s="209"/>
      <c r="DX126" s="217" t="e">
        <f>DW126/DW72</f>
        <v>#DIV/0!</v>
      </c>
      <c r="DY126" s="235">
        <f t="shared" ref="DY126" si="4336">DW126*DY127</f>
        <v>0</v>
      </c>
      <c r="DZ126" s="7"/>
      <c r="EA126" s="2"/>
      <c r="EB126" s="209"/>
      <c r="EC126" s="217" t="e">
        <f>EB126/EB72</f>
        <v>#DIV/0!</v>
      </c>
      <c r="ED126" s="235">
        <f t="shared" ref="ED126" si="4337">EB126*ED127</f>
        <v>0</v>
      </c>
      <c r="EE126" s="7"/>
      <c r="EF126" s="2"/>
      <c r="EG126" s="209"/>
      <c r="EH126" s="217" t="e">
        <f>EG126/EG72</f>
        <v>#DIV/0!</v>
      </c>
      <c r="EI126" s="235">
        <f t="shared" ref="EI126" si="4338">EG126*EI127</f>
        <v>0</v>
      </c>
      <c r="EJ126" s="7"/>
      <c r="EK126" s="2"/>
      <c r="EL126" s="209"/>
      <c r="EM126" s="217" t="e">
        <f>EL126/EL72</f>
        <v>#DIV/0!</v>
      </c>
      <c r="EN126" s="235">
        <f t="shared" ref="EN126" si="4339">EL126*EN127</f>
        <v>0</v>
      </c>
      <c r="EO126" s="7"/>
      <c r="EP126" s="2"/>
      <c r="EQ126" s="209"/>
      <c r="ER126" s="217" t="e">
        <f>EQ126/EQ72</f>
        <v>#DIV/0!</v>
      </c>
      <c r="ES126" s="235">
        <f t="shared" ref="ES126" si="4340">EQ126*ES127</f>
        <v>0</v>
      </c>
      <c r="ET126" s="7"/>
      <c r="EU126" s="2"/>
      <c r="EV126" s="209"/>
      <c r="EW126" s="217" t="e">
        <f>EV126/EV72</f>
        <v>#DIV/0!</v>
      </c>
      <c r="EX126" s="235">
        <f t="shared" ref="EX126" si="4341">EV126*EX127</f>
        <v>0</v>
      </c>
      <c r="EY126" s="7"/>
      <c r="EZ126" s="2"/>
      <c r="FA126" s="209"/>
      <c r="FB126" s="217" t="e">
        <f>FA126/FA72</f>
        <v>#DIV/0!</v>
      </c>
      <c r="FC126" s="235">
        <f t="shared" ref="FC126" si="4342">FA126*FC127</f>
        <v>0</v>
      </c>
      <c r="FD126" s="7"/>
      <c r="FE126" s="2"/>
      <c r="FF126" s="209"/>
      <c r="FG126" s="217" t="e">
        <f>FF126/FF72</f>
        <v>#DIV/0!</v>
      </c>
      <c r="FH126" s="235">
        <f t="shared" ref="FH126" si="4343">FF126*FH127</f>
        <v>0</v>
      </c>
      <c r="FI126" s="7"/>
      <c r="FJ126" s="2"/>
      <c r="FK126" s="209"/>
      <c r="FL126" s="217" t="e">
        <f>FK126/FK72</f>
        <v>#DIV/0!</v>
      </c>
      <c r="FM126" s="235">
        <f t="shared" ref="FM126" si="4344">FK126*FM127</f>
        <v>0</v>
      </c>
      <c r="FN126" s="7"/>
      <c r="FO126" s="2"/>
      <c r="FP126" s="209"/>
      <c r="FQ126" s="217" t="e">
        <f>FP126/FP72</f>
        <v>#DIV/0!</v>
      </c>
      <c r="FR126" s="235">
        <f t="shared" ref="FR126" si="4345">FP126*FR127</f>
        <v>0</v>
      </c>
      <c r="FS126" s="7"/>
      <c r="FT126" s="2"/>
      <c r="FU126" s="209"/>
      <c r="FV126" s="217" t="e">
        <f>FU126/FU72</f>
        <v>#DIV/0!</v>
      </c>
      <c r="FW126" s="235">
        <f t="shared" ref="FW126" si="4346">FU126*FW127</f>
        <v>0</v>
      </c>
      <c r="FX126" s="7"/>
      <c r="FY126" s="2"/>
      <c r="FZ126" s="209"/>
      <c r="GA126" s="217" t="e">
        <f>FZ126/FZ72</f>
        <v>#DIV/0!</v>
      </c>
      <c r="GB126" s="235">
        <f t="shared" ref="GB126" si="4347">FZ126*GB127</f>
        <v>0</v>
      </c>
      <c r="GC126" s="7"/>
      <c r="GD126" s="2"/>
      <c r="GE126" s="209"/>
      <c r="GF126" s="217" t="e">
        <f>GE126/GE72</f>
        <v>#DIV/0!</v>
      </c>
      <c r="GG126" s="235">
        <f t="shared" ref="GG126" si="4348">GE126*GG127</f>
        <v>0</v>
      </c>
      <c r="GH126" s="7"/>
      <c r="GI126" s="2"/>
      <c r="GJ126" s="209"/>
      <c r="GK126" s="217" t="e">
        <f>GJ126/GJ72</f>
        <v>#DIV/0!</v>
      </c>
      <c r="GL126" s="235">
        <f t="shared" ref="GL126" si="4349">GJ126*GL127</f>
        <v>0</v>
      </c>
      <c r="GM126" s="7"/>
      <c r="GN126" s="2"/>
      <c r="GO126" s="209"/>
      <c r="GP126" s="217" t="e">
        <f>GO126/GO72</f>
        <v>#DIV/0!</v>
      </c>
      <c r="GQ126" s="235">
        <f t="shared" ref="GQ126" si="4350">GO126*GQ127</f>
        <v>0</v>
      </c>
      <c r="GR126" s="7"/>
      <c r="GS126" s="2"/>
      <c r="GT126" s="209"/>
      <c r="GU126" s="217" t="e">
        <f>GT126/GT72</f>
        <v>#DIV/0!</v>
      </c>
      <c r="GV126" s="235">
        <f t="shared" ref="GV126" si="4351">GT126*GV127</f>
        <v>0</v>
      </c>
      <c r="GW126" s="7"/>
      <c r="GX126" s="2"/>
      <c r="GY126" s="209"/>
      <c r="GZ126" s="217" t="e">
        <f>GY126/GY72</f>
        <v>#DIV/0!</v>
      </c>
      <c r="HA126" s="235">
        <f t="shared" ref="HA126" si="4352">GY126*HA127</f>
        <v>0</v>
      </c>
      <c r="HB126" s="7"/>
      <c r="HC126" s="2"/>
      <c r="HD126" s="209"/>
      <c r="HE126" s="217" t="e">
        <f>HD126/HD72</f>
        <v>#DIV/0!</v>
      </c>
      <c r="HF126" s="235">
        <f t="shared" ref="HF126" si="4353">HD126*HF127</f>
        <v>0</v>
      </c>
      <c r="HG126" s="7"/>
      <c r="HH126" s="2"/>
      <c r="HI126" s="209"/>
      <c r="HJ126" s="217" t="e">
        <f>HI126/HI72</f>
        <v>#DIV/0!</v>
      </c>
      <c r="HK126" s="235">
        <f t="shared" ref="HK126" si="4354">HI126*HK127</f>
        <v>0</v>
      </c>
      <c r="HL126" s="7"/>
      <c r="HM126" s="2"/>
      <c r="HN126" s="209"/>
      <c r="HO126" s="217" t="e">
        <f>HN126/HN72</f>
        <v>#DIV/0!</v>
      </c>
      <c r="HP126" s="235">
        <f t="shared" ref="HP126" si="4355">HN126*HP127</f>
        <v>0</v>
      </c>
      <c r="HQ126" s="7"/>
      <c r="HR126" s="2"/>
      <c r="HS126" s="209"/>
      <c r="HT126" s="217" t="e">
        <f>HS126/HS72</f>
        <v>#DIV/0!</v>
      </c>
      <c r="HU126" s="235">
        <f t="shared" ref="HU126" si="4356">HS126*HU127</f>
        <v>0</v>
      </c>
      <c r="HV126" s="7"/>
      <c r="HW126" s="2"/>
      <c r="HX126" s="209"/>
      <c r="HY126" s="217" t="e">
        <f>HX126/HX72</f>
        <v>#DIV/0!</v>
      </c>
      <c r="HZ126" s="235">
        <f t="shared" ref="HZ126" si="4357">HX126*HZ127</f>
        <v>0</v>
      </c>
      <c r="IA126" s="7"/>
      <c r="IB126" s="2"/>
      <c r="IC126" s="209"/>
      <c r="ID126" s="217" t="e">
        <f>IC126/IC72</f>
        <v>#DIV/0!</v>
      </c>
      <c r="IE126" s="235">
        <f t="shared" ref="IE126" si="4358">IC126*IE127</f>
        <v>0</v>
      </c>
      <c r="IF126" s="7"/>
      <c r="IG126" s="2"/>
      <c r="IH126" s="209"/>
      <c r="II126" s="217" t="e">
        <f>IH126/IH72</f>
        <v>#DIV/0!</v>
      </c>
      <c r="IJ126" s="235">
        <f t="shared" ref="IJ126" si="4359">IH126*IJ127</f>
        <v>0</v>
      </c>
      <c r="IK126" s="7"/>
      <c r="IL126" s="2"/>
      <c r="IM126" s="209"/>
      <c r="IN126" s="217" t="e">
        <f>IM126/IM72</f>
        <v>#DIV/0!</v>
      </c>
      <c r="IO126" s="235">
        <f t="shared" ref="IO126" si="4360">IM126*IO127</f>
        <v>0</v>
      </c>
      <c r="IP126" s="7"/>
      <c r="IQ126" s="2"/>
      <c r="IR126" s="209"/>
      <c r="IS126" s="217" t="e">
        <f>IR126/IR72</f>
        <v>#DIV/0!</v>
      </c>
      <c r="IT126" s="235">
        <f t="shared" ref="IT126" si="4361">IR126*IT127</f>
        <v>0</v>
      </c>
      <c r="IU126" s="7"/>
      <c r="IV126" s="2"/>
      <c r="IW126" s="209"/>
      <c r="IX126" s="217" t="e">
        <f>IW126/IW72</f>
        <v>#DIV/0!</v>
      </c>
      <c r="IY126" s="235">
        <f t="shared" ref="IY126" si="4362">IW126*IY127</f>
        <v>0</v>
      </c>
      <c r="IZ126" s="7"/>
      <c r="JA126" s="2"/>
      <c r="JB126" s="209"/>
      <c r="JC126" s="217" t="e">
        <f>JB126/JB72</f>
        <v>#DIV/0!</v>
      </c>
      <c r="JD126" s="235">
        <f t="shared" ref="JD126" si="4363">JB126*JD127</f>
        <v>0</v>
      </c>
      <c r="JE126" s="7"/>
      <c r="JF126" s="2"/>
      <c r="JG126" s="209"/>
      <c r="JH126" s="217" t="e">
        <f>JG126/JG72</f>
        <v>#DIV/0!</v>
      </c>
      <c r="JI126" s="235">
        <f t="shared" ref="JI126" si="4364">JG126*JI127</f>
        <v>0</v>
      </c>
      <c r="JJ126" s="7"/>
      <c r="JK126" s="2"/>
      <c r="JL126" s="209"/>
      <c r="JM126" s="217" t="e">
        <f>JL126/JL72</f>
        <v>#DIV/0!</v>
      </c>
      <c r="JN126" s="235">
        <f t="shared" ref="JN126" si="4365">JL126*JN127</f>
        <v>0</v>
      </c>
      <c r="JO126" s="7"/>
      <c r="JP126" s="2"/>
      <c r="JQ126" s="209"/>
      <c r="JR126" s="217" t="e">
        <f>JQ126/JQ72</f>
        <v>#DIV/0!</v>
      </c>
      <c r="JS126" s="235">
        <f t="shared" ref="JS126" si="4366">JQ126*JS127</f>
        <v>0</v>
      </c>
      <c r="JT126" s="7"/>
      <c r="JU126" s="2"/>
      <c r="JV126" s="209"/>
      <c r="JW126" s="217" t="e">
        <f>JV126/JV72</f>
        <v>#DIV/0!</v>
      </c>
      <c r="JX126" s="235">
        <f t="shared" ref="JX126" si="4367">JV126*JX127</f>
        <v>0</v>
      </c>
      <c r="JY126" s="7"/>
      <c r="JZ126" s="2"/>
      <c r="KA126" s="209"/>
      <c r="KB126" s="217" t="e">
        <f>KA126/KA72</f>
        <v>#DIV/0!</v>
      </c>
      <c r="KC126" s="235">
        <f t="shared" ref="KC126" si="4368">KA126*KC127</f>
        <v>0</v>
      </c>
      <c r="KD126" s="7"/>
      <c r="KE126" s="2"/>
      <c r="KF126" s="209"/>
      <c r="KG126" s="217" t="e">
        <f>KF126/KF72</f>
        <v>#DIV/0!</v>
      </c>
      <c r="KH126" s="235">
        <f t="shared" ref="KH126" si="4369">KF126*KH127</f>
        <v>0</v>
      </c>
      <c r="KI126" s="7"/>
      <c r="KJ126" s="2"/>
      <c r="KK126" s="209"/>
      <c r="KL126" s="217" t="e">
        <f>KK126/KK72</f>
        <v>#DIV/0!</v>
      </c>
      <c r="KM126" s="235">
        <f t="shared" ref="KM126" si="4370">KK126*KM127</f>
        <v>0</v>
      </c>
      <c r="KN126" s="7"/>
      <c r="KO126" s="2"/>
      <c r="KP126" s="209"/>
      <c r="KQ126" s="217" t="e">
        <f>KP126/KP72</f>
        <v>#DIV/0!</v>
      </c>
      <c r="KR126" s="235">
        <f t="shared" ref="KR126" si="4371">KP126*KR127</f>
        <v>0</v>
      </c>
      <c r="KS126" s="7"/>
      <c r="KT126" s="2"/>
      <c r="KU126" s="209"/>
      <c r="KV126" s="217" t="e">
        <f>KU126/KU72</f>
        <v>#DIV/0!</v>
      </c>
      <c r="KW126" s="235">
        <f t="shared" ref="KW126" si="4372">KU126*KW127</f>
        <v>0</v>
      </c>
      <c r="KX126" s="7"/>
      <c r="KY126" s="2"/>
      <c r="KZ126" s="209"/>
      <c r="LA126" s="217" t="e">
        <f>KZ126/KZ72</f>
        <v>#DIV/0!</v>
      </c>
      <c r="LB126" s="235">
        <f t="shared" ref="LB126" si="4373">KZ126*LB127</f>
        <v>0</v>
      </c>
      <c r="LC126" s="7"/>
      <c r="LD126" s="2"/>
      <c r="LE126" s="209"/>
      <c r="LF126" s="217" t="e">
        <f>LE126/LE72</f>
        <v>#DIV/0!</v>
      </c>
      <c r="LG126" s="235">
        <f t="shared" ref="LG126" si="4374">LE126*LG127</f>
        <v>0</v>
      </c>
      <c r="LH126" s="7"/>
      <c r="LI126" s="2"/>
      <c r="LJ126" s="209"/>
      <c r="LK126" s="217" t="e">
        <f>LJ126/LJ72</f>
        <v>#DIV/0!</v>
      </c>
      <c r="LL126" s="235">
        <f t="shared" ref="LL126" si="4375">LJ126*LL127</f>
        <v>0</v>
      </c>
      <c r="LM126" s="7"/>
      <c r="LN126" s="2"/>
      <c r="LO126" s="209"/>
      <c r="LP126" s="217" t="e">
        <f>LO126/LO72</f>
        <v>#DIV/0!</v>
      </c>
      <c r="LQ126" s="235">
        <f t="shared" ref="LQ126" si="4376">LO126*LQ127</f>
        <v>0</v>
      </c>
      <c r="LR126" s="7"/>
      <c r="LS126" s="2"/>
      <c r="LT126" s="209"/>
      <c r="LU126" s="217" t="e">
        <f>LT126/LT72</f>
        <v>#DIV/0!</v>
      </c>
      <c r="LV126" s="235">
        <f t="shared" ref="LV126" si="4377">LT126*LV127</f>
        <v>0</v>
      </c>
      <c r="LW126" s="7"/>
      <c r="LX126" s="2"/>
      <c r="LY126" s="209"/>
      <c r="LZ126" s="217" t="e">
        <f>LY126/LY72</f>
        <v>#DIV/0!</v>
      </c>
      <c r="MA126" s="235">
        <f t="shared" ref="MA126" si="4378">LY126*MA127</f>
        <v>0</v>
      </c>
      <c r="MB126" s="7"/>
      <c r="MC126" s="2"/>
      <c r="MD126" s="209"/>
      <c r="ME126" s="217" t="e">
        <f>MD126/MD72</f>
        <v>#DIV/0!</v>
      </c>
      <c r="MF126" s="235">
        <f t="shared" ref="MF126" si="4379">MD126*MF127</f>
        <v>0</v>
      </c>
      <c r="MG126" s="7"/>
      <c r="MH126" s="2"/>
      <c r="MI126" s="209"/>
      <c r="MJ126" s="217" t="e">
        <f>MI126/MI72</f>
        <v>#DIV/0!</v>
      </c>
      <c r="MK126" s="235">
        <f t="shared" ref="MK126" si="4380">MI126*MK127</f>
        <v>0</v>
      </c>
      <c r="ML126" s="7"/>
      <c r="MM126" s="2"/>
      <c r="MN126" s="209"/>
      <c r="MO126" s="217" t="e">
        <f>MN126/MN72</f>
        <v>#DIV/0!</v>
      </c>
      <c r="MP126" s="235">
        <f t="shared" ref="MP126" si="4381">MN126*MP127</f>
        <v>0</v>
      </c>
      <c r="MQ126" s="7"/>
      <c r="MR126" s="2"/>
      <c r="MS126" s="209"/>
      <c r="MT126" s="217" t="e">
        <f>MS126/MS72</f>
        <v>#DIV/0!</v>
      </c>
      <c r="MU126" s="235">
        <f t="shared" ref="MU126" si="4382">MS126*MU127</f>
        <v>0</v>
      </c>
      <c r="MV126" s="7"/>
      <c r="MW126" s="2"/>
      <c r="MX126" s="209"/>
      <c r="MY126" s="217" t="e">
        <f>MX126/MX72</f>
        <v>#DIV/0!</v>
      </c>
      <c r="MZ126" s="235">
        <f t="shared" ref="MZ126" si="4383">MX126*MZ127</f>
        <v>0</v>
      </c>
      <c r="NA126" s="7"/>
      <c r="NB126" s="2"/>
      <c r="NC126" s="209"/>
      <c r="ND126" s="217" t="e">
        <f>NC126/NC72</f>
        <v>#DIV/0!</v>
      </c>
      <c r="NE126" s="235">
        <f t="shared" ref="NE126" si="4384">NC126*NE127</f>
        <v>0</v>
      </c>
      <c r="NF126" s="7"/>
      <c r="NG126" s="2"/>
      <c r="NH126" s="209"/>
      <c r="NI126" s="217" t="e">
        <f>NH126/NH72</f>
        <v>#DIV/0!</v>
      </c>
      <c r="NJ126" s="235">
        <f t="shared" ref="NJ126" si="4385">NH126*NJ127</f>
        <v>0</v>
      </c>
      <c r="NK126" s="7"/>
      <c r="NL126" s="2"/>
      <c r="NM126" s="209"/>
      <c r="NN126" s="217" t="e">
        <f>NM126/NM72</f>
        <v>#DIV/0!</v>
      </c>
      <c r="NO126" s="235">
        <f t="shared" ref="NO126" si="4386">NM126*NO127</f>
        <v>0</v>
      </c>
      <c r="NP126" s="7"/>
      <c r="NQ126" s="2"/>
      <c r="NR126" s="209"/>
      <c r="NS126" s="217" t="e">
        <f>NR126/NR72</f>
        <v>#DIV/0!</v>
      </c>
      <c r="NT126" s="235">
        <f t="shared" ref="NT126" si="4387">NR126*NT127</f>
        <v>0</v>
      </c>
      <c r="NU126" s="7"/>
      <c r="NV126" s="2"/>
      <c r="NW126" s="209"/>
      <c r="NX126" s="217" t="e">
        <f>NW126/NW72</f>
        <v>#DIV/0!</v>
      </c>
      <c r="NY126" s="235">
        <f t="shared" ref="NY126" si="4388">NW126*NY127</f>
        <v>0</v>
      </c>
      <c r="NZ126" s="7"/>
      <c r="OA126" s="2"/>
      <c r="OB126" s="209"/>
      <c r="OC126" s="217" t="e">
        <f>OB126/OB72</f>
        <v>#DIV/0!</v>
      </c>
      <c r="OD126" s="235">
        <f t="shared" ref="OD126" si="4389">OB126*OD127</f>
        <v>0</v>
      </c>
      <c r="OE126" s="7"/>
      <c r="OF126" s="2"/>
      <c r="OG126" s="209"/>
      <c r="OH126" s="217" t="e">
        <f>OG126/OG72</f>
        <v>#DIV/0!</v>
      </c>
      <c r="OI126" s="235">
        <f t="shared" ref="OI126" si="4390">OG126*OI127</f>
        <v>0</v>
      </c>
      <c r="OJ126" s="7"/>
      <c r="OK126" s="2"/>
      <c r="OL126" s="209"/>
      <c r="OM126" s="217" t="e">
        <f>OL126/OL72</f>
        <v>#DIV/0!</v>
      </c>
      <c r="ON126" s="235">
        <f t="shared" ref="ON126" si="4391">OL126*ON127</f>
        <v>0</v>
      </c>
      <c r="OO126" s="7"/>
      <c r="OP126" s="2"/>
      <c r="OQ126" s="209"/>
      <c r="OR126" s="217" t="e">
        <f>OQ126/OQ72</f>
        <v>#DIV/0!</v>
      </c>
      <c r="OS126" s="235">
        <f t="shared" ref="OS126" si="4392">OQ126*OS127</f>
        <v>0</v>
      </c>
      <c r="OT126" s="7"/>
      <c r="OU126" s="2"/>
      <c r="OV126" s="209"/>
      <c r="OW126" s="217" t="e">
        <f>OV126/OV72</f>
        <v>#DIV/0!</v>
      </c>
      <c r="OX126" s="235">
        <f t="shared" ref="OX126" si="4393">OV126*OX127</f>
        <v>0</v>
      </c>
      <c r="OY126" s="7"/>
      <c r="OZ126" s="2"/>
      <c r="PA126" s="209"/>
      <c r="PB126" s="217" t="e">
        <f>PA126/PA72</f>
        <v>#DIV/0!</v>
      </c>
      <c r="PC126" s="235">
        <f t="shared" ref="PC126" si="4394">PA126*PC127</f>
        <v>0</v>
      </c>
      <c r="PD126" s="7"/>
      <c r="PE126" s="2"/>
      <c r="PF126" s="209"/>
      <c r="PG126" s="217" t="e">
        <f>PF126/PF72</f>
        <v>#DIV/0!</v>
      </c>
      <c r="PH126" s="235">
        <f t="shared" ref="PH126" si="4395">PF126*PH127</f>
        <v>0</v>
      </c>
      <c r="PI126" s="7"/>
      <c r="PJ126" s="2"/>
      <c r="PK126" s="209"/>
      <c r="PL126" s="217" t="e">
        <f>PK126/PK72</f>
        <v>#DIV/0!</v>
      </c>
      <c r="PM126" s="235">
        <f t="shared" ref="PM126" si="4396">PK126*PM127</f>
        <v>0</v>
      </c>
      <c r="PN126" s="7"/>
      <c r="PO126" s="2"/>
      <c r="PP126" s="209"/>
      <c r="PQ126" s="217" t="e">
        <f>PP126/PP72</f>
        <v>#DIV/0!</v>
      </c>
      <c r="PR126" s="235">
        <f t="shared" ref="PR126" si="4397">PP126*PR127</f>
        <v>0</v>
      </c>
      <c r="PS126" s="7"/>
      <c r="PT126" s="2"/>
      <c r="PU126" s="209"/>
      <c r="PV126" s="217" t="e">
        <f>PU126/PU72</f>
        <v>#DIV/0!</v>
      </c>
      <c r="PW126" s="235">
        <f t="shared" ref="PW126" si="4398">PU126*PW127</f>
        <v>0</v>
      </c>
      <c r="PX126" s="7"/>
      <c r="PY126" s="2"/>
      <c r="PZ126" s="209"/>
      <c r="QA126" s="217" t="e">
        <f>PZ126/PZ72</f>
        <v>#DIV/0!</v>
      </c>
      <c r="QB126" s="235">
        <f t="shared" ref="QB126" si="4399">PZ126*QB127</f>
        <v>0</v>
      </c>
      <c r="QC126" s="7"/>
      <c r="QD126" s="2"/>
      <c r="QE126" s="209"/>
      <c r="QF126" s="217" t="e">
        <f>QE126/QE72</f>
        <v>#DIV/0!</v>
      </c>
      <c r="QG126" s="235">
        <f t="shared" ref="QG126" si="4400">QE126*QG127</f>
        <v>0</v>
      </c>
      <c r="QH126" s="7"/>
      <c r="QI126" s="2"/>
      <c r="QJ126" s="209"/>
      <c r="QK126" s="217" t="e">
        <f>QJ126/QJ72</f>
        <v>#DIV/0!</v>
      </c>
      <c r="QL126" s="235">
        <f t="shared" ref="QL126" si="4401">QJ126*QL127</f>
        <v>0</v>
      </c>
      <c r="QM126" s="7"/>
      <c r="QN126" s="2"/>
      <c r="QO126" s="209"/>
      <c r="QP126" s="217" t="e">
        <f>QO126/QO72</f>
        <v>#DIV/0!</v>
      </c>
      <c r="QQ126" s="235">
        <f t="shared" ref="QQ126" si="4402">QO126*QQ127</f>
        <v>0</v>
      </c>
      <c r="QR126" s="7"/>
      <c r="QS126" s="2"/>
      <c r="QT126" s="209"/>
      <c r="QU126" s="217" t="e">
        <f>QT126/QT72</f>
        <v>#DIV/0!</v>
      </c>
      <c r="QV126" s="235">
        <f t="shared" ref="QV126" si="4403">QT126*QV127</f>
        <v>0</v>
      </c>
      <c r="QW126" s="7"/>
      <c r="QX126" s="2"/>
      <c r="QY126" s="209"/>
      <c r="QZ126" s="217" t="e">
        <f>QY126/QY72</f>
        <v>#DIV/0!</v>
      </c>
      <c r="RA126" s="235">
        <f t="shared" ref="RA126" si="4404">QY126*RA127</f>
        <v>0</v>
      </c>
      <c r="RB126" s="7"/>
      <c r="RC126" s="2"/>
      <c r="RD126" s="209"/>
      <c r="RE126" s="217" t="e">
        <f>RD126/RD72</f>
        <v>#DIV/0!</v>
      </c>
      <c r="RF126" s="235">
        <f t="shared" ref="RF126" si="4405">RD126*RF127</f>
        <v>0</v>
      </c>
      <c r="RG126" s="7"/>
      <c r="RH126" s="2"/>
      <c r="RI126" s="209"/>
      <c r="RJ126" s="217" t="e">
        <f>RI126/RI72</f>
        <v>#DIV/0!</v>
      </c>
      <c r="RK126" s="235">
        <f t="shared" ref="RK126" si="4406">RI126*RK127</f>
        <v>0</v>
      </c>
      <c r="RL126" s="7"/>
      <c r="RM126" s="2"/>
      <c r="RN126" s="209"/>
      <c r="RO126" s="217" t="e">
        <f>RN126/RN72</f>
        <v>#DIV/0!</v>
      </c>
      <c r="RP126" s="235">
        <f t="shared" ref="RP126" si="4407">RN126*RP127</f>
        <v>0</v>
      </c>
      <c r="RQ126" s="7"/>
      <c r="RR126" s="2"/>
      <c r="RS126" s="209"/>
      <c r="RT126" s="217" t="e">
        <f>RS126/RS72</f>
        <v>#DIV/0!</v>
      </c>
      <c r="RU126" s="235">
        <f t="shared" ref="RU126" si="4408">RS126*RU127</f>
        <v>0</v>
      </c>
      <c r="RV126" s="7"/>
      <c r="RW126" s="2"/>
      <c r="RX126" s="209"/>
      <c r="RY126" s="217" t="e">
        <f>RX126/RX72</f>
        <v>#DIV/0!</v>
      </c>
      <c r="RZ126" s="235">
        <f t="shared" ref="RZ126" si="4409">RX126*RZ127</f>
        <v>0</v>
      </c>
      <c r="SA126" s="7"/>
      <c r="SB126" s="2"/>
      <c r="SC126" s="209"/>
      <c r="SD126" s="217" t="e">
        <f>SC126/SC72</f>
        <v>#DIV/0!</v>
      </c>
      <c r="SE126" s="235">
        <f t="shared" ref="SE126" si="4410">SC126*SE127</f>
        <v>0</v>
      </c>
      <c r="SF126" s="7"/>
      <c r="SG126" s="2"/>
      <c r="SH126" s="209"/>
      <c r="SI126" s="217" t="e">
        <f>SH126/SH72</f>
        <v>#DIV/0!</v>
      </c>
      <c r="SJ126" s="235">
        <f t="shared" ref="SJ126" si="4411">SH126*SJ127</f>
        <v>0</v>
      </c>
      <c r="SK126" s="7"/>
      <c r="SL126" s="2"/>
      <c r="SM126" s="209"/>
      <c r="SN126" s="217" t="e">
        <f>SM126/SM72</f>
        <v>#DIV/0!</v>
      </c>
      <c r="SO126" s="235">
        <f t="shared" ref="SO126" si="4412">SM126*SO127</f>
        <v>0</v>
      </c>
      <c r="SP126" s="7"/>
      <c r="SQ126" s="2"/>
      <c r="SR126" s="209"/>
      <c r="SS126" s="217" t="e">
        <f>SR126/SR72</f>
        <v>#DIV/0!</v>
      </c>
      <c r="ST126" s="235">
        <f t="shared" ref="ST126" si="4413">SR126*ST127</f>
        <v>0</v>
      </c>
      <c r="SU126" s="53"/>
      <c r="SV126" s="7"/>
      <c r="SW126" s="2"/>
      <c r="SX126" s="210">
        <f t="shared" ref="SX126" si="4414">SUMIFS($S126:$SU126,$S$2:$SU$2,SX$2,$S$1:$SU$1,SW$11)/SX$1*SX$13</f>
        <v>7.6190476190476186</v>
      </c>
      <c r="SY126" s="217">
        <f>SX126/SX72</f>
        <v>7.619047619047619E-3</v>
      </c>
      <c r="SZ126" s="238">
        <f t="shared" ref="SZ126" si="4415">SUMIFS($S126:$SU126,$S$2:$SU$2,SZ$2,$S$1:$SU$1,SW$11)/SX$1*SX$13</f>
        <v>0.91428571428571426</v>
      </c>
      <c r="TA126" s="53"/>
      <c r="TB126" s="7"/>
      <c r="TC126" s="2"/>
      <c r="TD126" s="210">
        <f t="shared" ref="TD126" si="4416">SUMIFS($S126:$SU126,$S$2:$SU$2,TD$2,$S$1:$SU$1,TC$11)/TD$1*TD$13</f>
        <v>4.666666666666667</v>
      </c>
      <c r="TE126" s="217">
        <f>TD126/TD72</f>
        <v>4.6666666666666671E-3</v>
      </c>
      <c r="TF126" s="238">
        <f t="shared" ref="TF126" si="4417">SUMIFS($S126:$SU126,$S$2:$SU$2,TF$2,$S$1:$SU$1,TC$11)/TD$1*TD$13</f>
        <v>0.55999999999999994</v>
      </c>
      <c r="TG126" s="53"/>
      <c r="TH126" s="7"/>
      <c r="TI126" s="2"/>
      <c r="TJ126" s="210" t="e">
        <f t="shared" ref="TJ126" si="4418">SUMIFS($S126:$SU126,$S$2:$SU$2,TJ$2,$S$1:$SU$1,TI$11)/TJ$1*TJ$13</f>
        <v>#DIV/0!</v>
      </c>
      <c r="TK126" s="217" t="e">
        <f>TJ126/TJ72</f>
        <v>#DIV/0!</v>
      </c>
      <c r="TL126" s="238" t="e">
        <f t="shared" ref="TL126" si="4419">SUMIFS($S126:$SU126,$S$2:$SU$2,TL$2,$S$1:$SU$1,TI$11)/TJ$1*TJ$13</f>
        <v>#DIV/0!</v>
      </c>
      <c r="TM126" s="53"/>
      <c r="TN126" s="7"/>
      <c r="TO126" s="2"/>
      <c r="TP126" s="210">
        <f t="shared" ref="TP126" si="4420">SUMIFS($S126:$SU126,$S$2:$SU$2,TP$2,$S$1:$SU$1,TO$11)/TP$1*TP$13</f>
        <v>7.1428571428571423</v>
      </c>
      <c r="TQ126" s="217">
        <f>TP126/TP72</f>
        <v>6.0728744939271256E-3</v>
      </c>
      <c r="TR126" s="238">
        <f t="shared" ref="TR126" si="4421">SUMIFS($S126:$SU126,$S$2:$SU$2,TR$2,$S$1:$SU$1,TO$11)/TP$1*TP$13</f>
        <v>0.8571428571428571</v>
      </c>
      <c r="TS126" s="53"/>
      <c r="TT126" s="7"/>
      <c r="TU126" s="2"/>
      <c r="TV126" s="210" t="e">
        <f t="shared" ref="TV126" si="4422">SUMIFS($S126:$SU126,$S$2:$SU$2,TV$2,$S$1:$SU$1,TU$11)/TV$1*TV$13</f>
        <v>#DIV/0!</v>
      </c>
      <c r="TW126" s="217" t="e">
        <f>TV126/TV72</f>
        <v>#DIV/0!</v>
      </c>
      <c r="TX126" s="238" t="e">
        <f t="shared" ref="TX126" si="4423">SUMIFS($S126:$SU126,$S$2:$SU$2,TX$2,$S$1:$SU$1,TU$11)/TV$1*TV$13</f>
        <v>#DIV/0!</v>
      </c>
      <c r="TY126" s="53"/>
      <c r="TZ126" s="7"/>
      <c r="UA126" s="2"/>
      <c r="UB126" s="210">
        <f t="shared" ref="UB126" si="4424">SUMIFS($S126:$SU126,$S$2:$SU$2,UB$2,$S$1:$SU$1,UA$11)/UB$1*UB$13</f>
        <v>5.0847457627118642</v>
      </c>
      <c r="UC126" s="217">
        <f>UB126/UB72</f>
        <v>5.084745762711864E-3</v>
      </c>
      <c r="UD126" s="238">
        <f>SUMIFS($S126:$SU126,$S$2:$SU$2,UD$2,$S$1:$SU$1,UA$11)/UB$1*UB$13</f>
        <v>0.61016949152542366</v>
      </c>
      <c r="UE126" s="53"/>
      <c r="UF126" s="7"/>
      <c r="UG126" s="2"/>
      <c r="UH126" s="210">
        <f t="shared" ref="UH126" si="4425">SUMIFS($S126:$SU126,$S$2:$SU$2,UH$2,$S$1:$SU$1,UG$11)/UH$1*UH$13</f>
        <v>17.916666666666668</v>
      </c>
      <c r="UI126" s="217">
        <f>UH126/UH72</f>
        <v>1.7916666666666668E-2</v>
      </c>
      <c r="UJ126" s="238">
        <f t="shared" ref="UJ126" si="4426">SUMIFS($S126:$SU126,$S$2:$SU$2,UJ$2,$S$1:$SU$1,UG$11)/UH$1*UH$13</f>
        <v>2.15</v>
      </c>
      <c r="UK126" s="53"/>
      <c r="UL126" s="7"/>
      <c r="UM126" s="2"/>
      <c r="UN126" s="210" t="e">
        <f t="shared" ref="UN126" si="4427">SUMIFS($S126:$SU126,$S$2:$SU$2,UN$2,$S$1:$SU$1,UM$11)/UN$1*UN$13</f>
        <v>#DIV/0!</v>
      </c>
      <c r="UO126" s="217" t="e">
        <f>UN126/UN72</f>
        <v>#DIV/0!</v>
      </c>
      <c r="UP126" s="238" t="e">
        <f t="shared" ref="UP126" si="4428">SUMIFS($S126:$SU126,$S$2:$SU$2,UP$2,$S$1:$SU$1,UM$11)/UN$1*UN$13</f>
        <v>#DIV/0!</v>
      </c>
      <c r="UQ126" s="53"/>
      <c r="UR126" s="7"/>
      <c r="US126" s="2"/>
      <c r="UT126" s="210" t="e">
        <f t="shared" ref="UT126" si="4429">SUMIFS($S126:$SU126,$S$2:$SU$2,UT$2,$S$1:$SU$1,US$11)/UT$1*UT$13</f>
        <v>#DIV/0!</v>
      </c>
      <c r="UU126" s="217" t="e">
        <f>UT126/UT72</f>
        <v>#DIV/0!</v>
      </c>
      <c r="UV126" s="238" t="e">
        <f t="shared" ref="UV126" si="4430">SUMIFS($S126:$SU126,$S$2:$SU$2,UV$2,$S$1:$SU$1,US$11)/UT$1*UT$13</f>
        <v>#DIV/0!</v>
      </c>
      <c r="UW126" s="53"/>
      <c r="UX126" s="7"/>
      <c r="UY126" s="2"/>
      <c r="UZ126" s="210">
        <f t="shared" ref="UZ126" si="4431">SUMIFS($S126:$SU126,$S$2:$SU$2,UZ$2,$S$1:$SU$1,UY$11)/UZ$1*UZ$13</f>
        <v>8.3832335329341312</v>
      </c>
      <c r="VA126" s="217">
        <f>UZ126/UZ72</f>
        <v>8.3832335329341312E-3</v>
      </c>
      <c r="VB126" s="238">
        <f t="shared" ref="VB126" si="4432">SUMIFS($S126:$SU126,$S$2:$SU$2,VB$2,$S$1:$SU$1,UY$11)/UZ$1*UZ$13</f>
        <v>1.0059880239520957</v>
      </c>
      <c r="VC126" s="53"/>
      <c r="VD126" s="7"/>
      <c r="VE126" s="2"/>
      <c r="VF126" s="210" t="e">
        <f t="shared" ref="VF126" si="4433">SUMIFS($S126:$SU126,$S$2:$SU$2,VF$2,$S$1:$SU$1,VE$11)/VF$1*VF$13</f>
        <v>#DIV/0!</v>
      </c>
      <c r="VG126" s="217" t="e">
        <f>VF126/VF72</f>
        <v>#DIV/0!</v>
      </c>
      <c r="VH126" s="238" t="e">
        <f t="shared" ref="VH126" si="4434">SUMIFS($S126:$SU126,$S$2:$SU$2,VH$2,$S$1:$SU$1,VE$11)/VF$1*VF$13</f>
        <v>#DIV/0!</v>
      </c>
      <c r="VI126" s="53"/>
      <c r="VJ126" s="7"/>
      <c r="VK126" s="2"/>
      <c r="VL126" s="210" t="e">
        <f t="shared" ref="VL126" si="4435">SUMIFS($S126:$SU126,$S$2:$SU$2,VL$2,$S$1:$SU$1,VK$11)/VL$1*VL$13</f>
        <v>#DIV/0!</v>
      </c>
      <c r="VM126" s="217" t="e">
        <f>VL126/VL72</f>
        <v>#DIV/0!</v>
      </c>
      <c r="VN126" s="238" t="e">
        <f t="shared" ref="VN126" si="4436">SUMIFS($S126:$SU126,$S$2:$SU$2,VN$2,$S$1:$SU$1,VK$11)/VL$1*VL$13</f>
        <v>#DIV/0!</v>
      </c>
      <c r="VO126" s="53"/>
    </row>
    <row r="127" spans="3:587" x14ac:dyDescent="0.2">
      <c r="C127" s="97"/>
      <c r="D127" s="7"/>
      <c r="E127" s="2"/>
      <c r="F127" s="8"/>
      <c r="G127" s="53"/>
      <c r="H127" s="7"/>
      <c r="I127" s="2"/>
      <c r="J127" s="210"/>
      <c r="K127" s="217"/>
      <c r="L127" s="237">
        <f>L126/J126</f>
        <v>0.12</v>
      </c>
      <c r="M127" s="53"/>
      <c r="N127" s="7"/>
      <c r="O127" s="2"/>
      <c r="P127" s="210"/>
      <c r="Q127" s="217"/>
      <c r="R127" s="237">
        <f>R126/P126</f>
        <v>0.12</v>
      </c>
      <c r="S127" s="53"/>
      <c r="T127" s="7"/>
      <c r="U127" s="2"/>
      <c r="V127" s="210"/>
      <c r="W127" s="217"/>
      <c r="X127" s="234">
        <v>0.12</v>
      </c>
      <c r="Y127" s="7"/>
      <c r="Z127" s="2"/>
      <c r="AA127" s="210"/>
      <c r="AB127" s="217"/>
      <c r="AC127" s="234">
        <v>0.12</v>
      </c>
      <c r="AD127" s="7"/>
      <c r="AE127" s="2"/>
      <c r="AF127" s="210"/>
      <c r="AG127" s="217"/>
      <c r="AH127" s="234">
        <v>0.12</v>
      </c>
      <c r="AI127" s="7"/>
      <c r="AJ127" s="2"/>
      <c r="AK127" s="210"/>
      <c r="AL127" s="217"/>
      <c r="AM127" s="234">
        <v>0.12</v>
      </c>
      <c r="AN127" s="7"/>
      <c r="AO127" s="2"/>
      <c r="AP127" s="210"/>
      <c r="AQ127" s="217"/>
      <c r="AR127" s="234">
        <v>0.12</v>
      </c>
      <c r="AS127" s="7"/>
      <c r="AT127" s="2"/>
      <c r="AU127" s="210"/>
      <c r="AV127" s="217"/>
      <c r="AW127" s="234">
        <v>0.12</v>
      </c>
      <c r="AX127" s="7"/>
      <c r="AY127" s="2"/>
      <c r="AZ127" s="210"/>
      <c r="BA127" s="217"/>
      <c r="BB127" s="234">
        <v>0.12</v>
      </c>
      <c r="BC127" s="7"/>
      <c r="BD127" s="2"/>
      <c r="BE127" s="210"/>
      <c r="BF127" s="217"/>
      <c r="BG127" s="234"/>
      <c r="BH127" s="7"/>
      <c r="BI127" s="2"/>
      <c r="BJ127" s="210"/>
      <c r="BK127" s="217"/>
      <c r="BL127" s="234"/>
      <c r="BM127" s="7"/>
      <c r="BN127" s="2"/>
      <c r="BO127" s="210"/>
      <c r="BP127" s="217"/>
      <c r="BQ127" s="234"/>
      <c r="BR127" s="7"/>
      <c r="BS127" s="2"/>
      <c r="BT127" s="210"/>
      <c r="BU127" s="217"/>
      <c r="BV127" s="234"/>
      <c r="BW127" s="7"/>
      <c r="BX127" s="2"/>
      <c r="BY127" s="210"/>
      <c r="BZ127" s="217"/>
      <c r="CA127" s="234"/>
      <c r="CB127" s="7"/>
      <c r="CC127" s="2"/>
      <c r="CD127" s="210"/>
      <c r="CE127" s="217"/>
      <c r="CF127" s="234"/>
      <c r="CG127" s="7"/>
      <c r="CH127" s="2"/>
      <c r="CI127" s="210"/>
      <c r="CJ127" s="217"/>
      <c r="CK127" s="234"/>
      <c r="CL127" s="7"/>
      <c r="CM127" s="2"/>
      <c r="CN127" s="210"/>
      <c r="CO127" s="217"/>
      <c r="CP127" s="234"/>
      <c r="CQ127" s="7"/>
      <c r="CR127" s="2"/>
      <c r="CS127" s="210"/>
      <c r="CT127" s="217"/>
      <c r="CU127" s="234"/>
      <c r="CV127" s="7"/>
      <c r="CW127" s="2"/>
      <c r="CX127" s="210"/>
      <c r="CY127" s="217"/>
      <c r="CZ127" s="234"/>
      <c r="DA127" s="7"/>
      <c r="DB127" s="2"/>
      <c r="DC127" s="210"/>
      <c r="DD127" s="217"/>
      <c r="DE127" s="234"/>
      <c r="DF127" s="7"/>
      <c r="DG127" s="2"/>
      <c r="DH127" s="210"/>
      <c r="DI127" s="217"/>
      <c r="DJ127" s="234"/>
      <c r="DK127" s="7"/>
      <c r="DL127" s="2"/>
      <c r="DM127" s="210"/>
      <c r="DN127" s="217"/>
      <c r="DO127" s="234"/>
      <c r="DP127" s="7"/>
      <c r="DQ127" s="2"/>
      <c r="DR127" s="210"/>
      <c r="DS127" s="217"/>
      <c r="DT127" s="234"/>
      <c r="DU127" s="7"/>
      <c r="DV127" s="2"/>
      <c r="DW127" s="210"/>
      <c r="DX127" s="217"/>
      <c r="DY127" s="234"/>
      <c r="DZ127" s="7"/>
      <c r="EA127" s="2"/>
      <c r="EB127" s="210"/>
      <c r="EC127" s="217"/>
      <c r="ED127" s="234"/>
      <c r="EE127" s="7"/>
      <c r="EF127" s="2"/>
      <c r="EG127" s="210"/>
      <c r="EH127" s="217"/>
      <c r="EI127" s="234"/>
      <c r="EJ127" s="7"/>
      <c r="EK127" s="2"/>
      <c r="EL127" s="210"/>
      <c r="EM127" s="217"/>
      <c r="EN127" s="234"/>
      <c r="EO127" s="7"/>
      <c r="EP127" s="2"/>
      <c r="EQ127" s="210"/>
      <c r="ER127" s="217"/>
      <c r="ES127" s="234"/>
      <c r="ET127" s="7"/>
      <c r="EU127" s="2"/>
      <c r="EV127" s="210"/>
      <c r="EW127" s="217"/>
      <c r="EX127" s="234"/>
      <c r="EY127" s="7"/>
      <c r="EZ127" s="2"/>
      <c r="FA127" s="210"/>
      <c r="FB127" s="217"/>
      <c r="FC127" s="234"/>
      <c r="FD127" s="7"/>
      <c r="FE127" s="2"/>
      <c r="FF127" s="210"/>
      <c r="FG127" s="217"/>
      <c r="FH127" s="234"/>
      <c r="FI127" s="7"/>
      <c r="FJ127" s="2"/>
      <c r="FK127" s="210"/>
      <c r="FL127" s="217"/>
      <c r="FM127" s="234"/>
      <c r="FN127" s="7"/>
      <c r="FO127" s="2"/>
      <c r="FP127" s="210"/>
      <c r="FQ127" s="217"/>
      <c r="FR127" s="234"/>
      <c r="FS127" s="7"/>
      <c r="FT127" s="2"/>
      <c r="FU127" s="210"/>
      <c r="FV127" s="217"/>
      <c r="FW127" s="234"/>
      <c r="FX127" s="7"/>
      <c r="FY127" s="2"/>
      <c r="FZ127" s="210"/>
      <c r="GA127" s="217"/>
      <c r="GB127" s="234"/>
      <c r="GC127" s="7"/>
      <c r="GD127" s="2"/>
      <c r="GE127" s="210"/>
      <c r="GF127" s="217"/>
      <c r="GG127" s="234"/>
      <c r="GH127" s="7"/>
      <c r="GI127" s="2"/>
      <c r="GJ127" s="210"/>
      <c r="GK127" s="217"/>
      <c r="GL127" s="234"/>
      <c r="GM127" s="7"/>
      <c r="GN127" s="2"/>
      <c r="GO127" s="210"/>
      <c r="GP127" s="217"/>
      <c r="GQ127" s="234"/>
      <c r="GR127" s="7"/>
      <c r="GS127" s="2"/>
      <c r="GT127" s="210"/>
      <c r="GU127" s="217"/>
      <c r="GV127" s="234"/>
      <c r="GW127" s="7"/>
      <c r="GX127" s="2"/>
      <c r="GY127" s="210"/>
      <c r="GZ127" s="217"/>
      <c r="HA127" s="234"/>
      <c r="HB127" s="7"/>
      <c r="HC127" s="2"/>
      <c r="HD127" s="210"/>
      <c r="HE127" s="217"/>
      <c r="HF127" s="234"/>
      <c r="HG127" s="7"/>
      <c r="HH127" s="2"/>
      <c r="HI127" s="210"/>
      <c r="HJ127" s="217"/>
      <c r="HK127" s="234"/>
      <c r="HL127" s="7"/>
      <c r="HM127" s="2"/>
      <c r="HN127" s="210"/>
      <c r="HO127" s="217"/>
      <c r="HP127" s="234"/>
      <c r="HQ127" s="7"/>
      <c r="HR127" s="2"/>
      <c r="HS127" s="210"/>
      <c r="HT127" s="217"/>
      <c r="HU127" s="234"/>
      <c r="HV127" s="7"/>
      <c r="HW127" s="2"/>
      <c r="HX127" s="210"/>
      <c r="HY127" s="217"/>
      <c r="HZ127" s="234"/>
      <c r="IA127" s="7"/>
      <c r="IB127" s="2"/>
      <c r="IC127" s="210"/>
      <c r="ID127" s="217"/>
      <c r="IE127" s="234"/>
      <c r="IF127" s="7"/>
      <c r="IG127" s="2"/>
      <c r="IH127" s="210"/>
      <c r="II127" s="217"/>
      <c r="IJ127" s="234"/>
      <c r="IK127" s="7"/>
      <c r="IL127" s="2"/>
      <c r="IM127" s="210"/>
      <c r="IN127" s="217"/>
      <c r="IO127" s="234"/>
      <c r="IP127" s="7"/>
      <c r="IQ127" s="2"/>
      <c r="IR127" s="210"/>
      <c r="IS127" s="217"/>
      <c r="IT127" s="234"/>
      <c r="IU127" s="7"/>
      <c r="IV127" s="2"/>
      <c r="IW127" s="210"/>
      <c r="IX127" s="217"/>
      <c r="IY127" s="234"/>
      <c r="IZ127" s="7"/>
      <c r="JA127" s="2"/>
      <c r="JB127" s="210"/>
      <c r="JC127" s="217"/>
      <c r="JD127" s="234"/>
      <c r="JE127" s="7"/>
      <c r="JF127" s="2"/>
      <c r="JG127" s="210"/>
      <c r="JH127" s="217"/>
      <c r="JI127" s="234"/>
      <c r="JJ127" s="7"/>
      <c r="JK127" s="2"/>
      <c r="JL127" s="210"/>
      <c r="JM127" s="217"/>
      <c r="JN127" s="234"/>
      <c r="JO127" s="7"/>
      <c r="JP127" s="2"/>
      <c r="JQ127" s="210"/>
      <c r="JR127" s="217"/>
      <c r="JS127" s="234"/>
      <c r="JT127" s="7"/>
      <c r="JU127" s="2"/>
      <c r="JV127" s="210"/>
      <c r="JW127" s="217"/>
      <c r="JX127" s="234"/>
      <c r="JY127" s="7"/>
      <c r="JZ127" s="2"/>
      <c r="KA127" s="210"/>
      <c r="KB127" s="217"/>
      <c r="KC127" s="234"/>
      <c r="KD127" s="7"/>
      <c r="KE127" s="2"/>
      <c r="KF127" s="210"/>
      <c r="KG127" s="217"/>
      <c r="KH127" s="234"/>
      <c r="KI127" s="7"/>
      <c r="KJ127" s="2"/>
      <c r="KK127" s="210"/>
      <c r="KL127" s="217"/>
      <c r="KM127" s="234"/>
      <c r="KN127" s="7"/>
      <c r="KO127" s="2"/>
      <c r="KP127" s="210"/>
      <c r="KQ127" s="217"/>
      <c r="KR127" s="234"/>
      <c r="KS127" s="7"/>
      <c r="KT127" s="2"/>
      <c r="KU127" s="210"/>
      <c r="KV127" s="217"/>
      <c r="KW127" s="234"/>
      <c r="KX127" s="7"/>
      <c r="KY127" s="2"/>
      <c r="KZ127" s="210"/>
      <c r="LA127" s="217"/>
      <c r="LB127" s="234"/>
      <c r="LC127" s="7"/>
      <c r="LD127" s="2"/>
      <c r="LE127" s="210"/>
      <c r="LF127" s="217"/>
      <c r="LG127" s="234"/>
      <c r="LH127" s="7"/>
      <c r="LI127" s="2"/>
      <c r="LJ127" s="210"/>
      <c r="LK127" s="217"/>
      <c r="LL127" s="234"/>
      <c r="LM127" s="7"/>
      <c r="LN127" s="2"/>
      <c r="LO127" s="210"/>
      <c r="LP127" s="217"/>
      <c r="LQ127" s="234"/>
      <c r="LR127" s="7"/>
      <c r="LS127" s="2"/>
      <c r="LT127" s="210"/>
      <c r="LU127" s="217"/>
      <c r="LV127" s="234"/>
      <c r="LW127" s="7"/>
      <c r="LX127" s="2"/>
      <c r="LY127" s="210"/>
      <c r="LZ127" s="217"/>
      <c r="MA127" s="234"/>
      <c r="MB127" s="7"/>
      <c r="MC127" s="2"/>
      <c r="MD127" s="210"/>
      <c r="ME127" s="217"/>
      <c r="MF127" s="234"/>
      <c r="MG127" s="7"/>
      <c r="MH127" s="2"/>
      <c r="MI127" s="210"/>
      <c r="MJ127" s="217"/>
      <c r="MK127" s="234"/>
      <c r="ML127" s="7"/>
      <c r="MM127" s="2"/>
      <c r="MN127" s="210"/>
      <c r="MO127" s="217"/>
      <c r="MP127" s="234"/>
      <c r="MQ127" s="7"/>
      <c r="MR127" s="2"/>
      <c r="MS127" s="210"/>
      <c r="MT127" s="217"/>
      <c r="MU127" s="234"/>
      <c r="MV127" s="7"/>
      <c r="MW127" s="2"/>
      <c r="MX127" s="210"/>
      <c r="MY127" s="217"/>
      <c r="MZ127" s="234"/>
      <c r="NA127" s="7"/>
      <c r="NB127" s="2"/>
      <c r="NC127" s="210"/>
      <c r="ND127" s="217"/>
      <c r="NE127" s="234"/>
      <c r="NF127" s="7"/>
      <c r="NG127" s="2"/>
      <c r="NH127" s="210"/>
      <c r="NI127" s="217"/>
      <c r="NJ127" s="234"/>
      <c r="NK127" s="7"/>
      <c r="NL127" s="2"/>
      <c r="NM127" s="210"/>
      <c r="NN127" s="217"/>
      <c r="NO127" s="234"/>
      <c r="NP127" s="7"/>
      <c r="NQ127" s="2"/>
      <c r="NR127" s="210"/>
      <c r="NS127" s="217"/>
      <c r="NT127" s="234"/>
      <c r="NU127" s="7"/>
      <c r="NV127" s="2"/>
      <c r="NW127" s="210"/>
      <c r="NX127" s="217"/>
      <c r="NY127" s="234"/>
      <c r="NZ127" s="7"/>
      <c r="OA127" s="2"/>
      <c r="OB127" s="210"/>
      <c r="OC127" s="217"/>
      <c r="OD127" s="234"/>
      <c r="OE127" s="7"/>
      <c r="OF127" s="2"/>
      <c r="OG127" s="210"/>
      <c r="OH127" s="217"/>
      <c r="OI127" s="234"/>
      <c r="OJ127" s="7"/>
      <c r="OK127" s="2"/>
      <c r="OL127" s="210"/>
      <c r="OM127" s="217"/>
      <c r="ON127" s="234"/>
      <c r="OO127" s="7"/>
      <c r="OP127" s="2"/>
      <c r="OQ127" s="210"/>
      <c r="OR127" s="217"/>
      <c r="OS127" s="234"/>
      <c r="OT127" s="7"/>
      <c r="OU127" s="2"/>
      <c r="OV127" s="210"/>
      <c r="OW127" s="217"/>
      <c r="OX127" s="234"/>
      <c r="OY127" s="7"/>
      <c r="OZ127" s="2"/>
      <c r="PA127" s="210"/>
      <c r="PB127" s="217"/>
      <c r="PC127" s="234"/>
      <c r="PD127" s="7"/>
      <c r="PE127" s="2"/>
      <c r="PF127" s="210"/>
      <c r="PG127" s="217"/>
      <c r="PH127" s="234"/>
      <c r="PI127" s="7"/>
      <c r="PJ127" s="2"/>
      <c r="PK127" s="210"/>
      <c r="PL127" s="217"/>
      <c r="PM127" s="234"/>
      <c r="PN127" s="7"/>
      <c r="PO127" s="2"/>
      <c r="PP127" s="210"/>
      <c r="PQ127" s="217"/>
      <c r="PR127" s="234"/>
      <c r="PS127" s="7"/>
      <c r="PT127" s="2"/>
      <c r="PU127" s="210"/>
      <c r="PV127" s="217"/>
      <c r="PW127" s="234"/>
      <c r="PX127" s="7"/>
      <c r="PY127" s="2"/>
      <c r="PZ127" s="210"/>
      <c r="QA127" s="217"/>
      <c r="QB127" s="234"/>
      <c r="QC127" s="7"/>
      <c r="QD127" s="2"/>
      <c r="QE127" s="210"/>
      <c r="QF127" s="217"/>
      <c r="QG127" s="234"/>
      <c r="QH127" s="7"/>
      <c r="QI127" s="2"/>
      <c r="QJ127" s="210"/>
      <c r="QK127" s="217"/>
      <c r="QL127" s="234"/>
      <c r="QM127" s="7"/>
      <c r="QN127" s="2"/>
      <c r="QO127" s="210"/>
      <c r="QP127" s="217"/>
      <c r="QQ127" s="234"/>
      <c r="QR127" s="7"/>
      <c r="QS127" s="2"/>
      <c r="QT127" s="210"/>
      <c r="QU127" s="217"/>
      <c r="QV127" s="234"/>
      <c r="QW127" s="7"/>
      <c r="QX127" s="2"/>
      <c r="QY127" s="210"/>
      <c r="QZ127" s="217"/>
      <c r="RA127" s="234"/>
      <c r="RB127" s="7"/>
      <c r="RC127" s="2"/>
      <c r="RD127" s="210"/>
      <c r="RE127" s="217"/>
      <c r="RF127" s="234"/>
      <c r="RG127" s="7"/>
      <c r="RH127" s="2"/>
      <c r="RI127" s="210"/>
      <c r="RJ127" s="217"/>
      <c r="RK127" s="234"/>
      <c r="RL127" s="7"/>
      <c r="RM127" s="2"/>
      <c r="RN127" s="210"/>
      <c r="RO127" s="217"/>
      <c r="RP127" s="234"/>
      <c r="RQ127" s="7"/>
      <c r="RR127" s="2"/>
      <c r="RS127" s="210"/>
      <c r="RT127" s="217"/>
      <c r="RU127" s="234"/>
      <c r="RV127" s="7"/>
      <c r="RW127" s="2"/>
      <c r="RX127" s="210"/>
      <c r="RY127" s="217"/>
      <c r="RZ127" s="234"/>
      <c r="SA127" s="7"/>
      <c r="SB127" s="2"/>
      <c r="SC127" s="210"/>
      <c r="SD127" s="217"/>
      <c r="SE127" s="234"/>
      <c r="SF127" s="7"/>
      <c r="SG127" s="2"/>
      <c r="SH127" s="210"/>
      <c r="SI127" s="217"/>
      <c r="SJ127" s="234"/>
      <c r="SK127" s="7"/>
      <c r="SL127" s="2"/>
      <c r="SM127" s="210"/>
      <c r="SN127" s="217"/>
      <c r="SO127" s="234"/>
      <c r="SP127" s="7"/>
      <c r="SQ127" s="2"/>
      <c r="SR127" s="210"/>
      <c r="SS127" s="217"/>
      <c r="ST127" s="234"/>
      <c r="SU127" s="53"/>
      <c r="SV127" s="7"/>
      <c r="SW127" s="2"/>
      <c r="SX127" s="210"/>
      <c r="SY127" s="217"/>
      <c r="SZ127" s="237">
        <f t="shared" ref="SZ127" si="4437">SZ126/SX126</f>
        <v>0.12000000000000001</v>
      </c>
      <c r="TA127" s="53"/>
      <c r="TB127" s="7"/>
      <c r="TC127" s="2"/>
      <c r="TD127" s="210"/>
      <c r="TE127" s="217"/>
      <c r="TF127" s="237">
        <f t="shared" ref="TF127" si="4438">TF126/TD126</f>
        <v>0.11999999999999998</v>
      </c>
      <c r="TG127" s="53"/>
      <c r="TH127" s="7"/>
      <c r="TI127" s="2"/>
      <c r="TJ127" s="210"/>
      <c r="TK127" s="217"/>
      <c r="TL127" s="237" t="e">
        <f t="shared" ref="TL127" si="4439">TL126/TJ126</f>
        <v>#DIV/0!</v>
      </c>
      <c r="TM127" s="53"/>
      <c r="TN127" s="7"/>
      <c r="TO127" s="2"/>
      <c r="TP127" s="210"/>
      <c r="TQ127" s="217"/>
      <c r="TR127" s="237">
        <f t="shared" ref="TR127" si="4440">TR126/TP126</f>
        <v>0.12</v>
      </c>
      <c r="TS127" s="53"/>
      <c r="TT127" s="7"/>
      <c r="TU127" s="2"/>
      <c r="TV127" s="210"/>
      <c r="TW127" s="217"/>
      <c r="TX127" s="237" t="e">
        <f t="shared" ref="TX127" si="4441">TX126/TV126</f>
        <v>#DIV/0!</v>
      </c>
      <c r="TY127" s="53"/>
      <c r="TZ127" s="7"/>
      <c r="UA127" s="2"/>
      <c r="UB127" s="210"/>
      <c r="UC127" s="217"/>
      <c r="UD127" s="237">
        <f>UD126/UB126</f>
        <v>0.12</v>
      </c>
      <c r="UE127" s="53"/>
      <c r="UF127" s="7"/>
      <c r="UG127" s="2"/>
      <c r="UH127" s="210"/>
      <c r="UI127" s="217"/>
      <c r="UJ127" s="237">
        <f t="shared" ref="UJ127" si="4442">UJ126/UH126</f>
        <v>0.11999999999999998</v>
      </c>
      <c r="UK127" s="53"/>
      <c r="UL127" s="7"/>
      <c r="UM127" s="2"/>
      <c r="UN127" s="210"/>
      <c r="UO127" s="217"/>
      <c r="UP127" s="237" t="e">
        <f t="shared" ref="UP127" si="4443">UP126/UN126</f>
        <v>#DIV/0!</v>
      </c>
      <c r="UQ127" s="53"/>
      <c r="UR127" s="7"/>
      <c r="US127" s="2"/>
      <c r="UT127" s="210"/>
      <c r="UU127" s="217"/>
      <c r="UV127" s="237" t="e">
        <f t="shared" ref="UV127" si="4444">UV126/UT126</f>
        <v>#DIV/0!</v>
      </c>
      <c r="UW127" s="53"/>
      <c r="UX127" s="7"/>
      <c r="UY127" s="2"/>
      <c r="UZ127" s="210"/>
      <c r="VA127" s="217"/>
      <c r="VB127" s="237">
        <f t="shared" ref="VB127" si="4445">VB126/UZ126</f>
        <v>0.12</v>
      </c>
      <c r="VC127" s="53"/>
      <c r="VD127" s="7"/>
      <c r="VE127" s="2"/>
      <c r="VF127" s="210"/>
      <c r="VG127" s="217"/>
      <c r="VH127" s="237" t="e">
        <f t="shared" ref="VH127" si="4446">VH126/VF126</f>
        <v>#DIV/0!</v>
      </c>
      <c r="VI127" s="53"/>
      <c r="VJ127" s="7"/>
      <c r="VK127" s="2"/>
      <c r="VL127" s="210"/>
      <c r="VM127" s="217"/>
      <c r="VN127" s="237" t="e">
        <f t="shared" ref="VN127" si="4447">VN126/VL126</f>
        <v>#DIV/0!</v>
      </c>
      <c r="VO127" s="53"/>
    </row>
    <row r="128" spans="3:587" ht="13.5" thickBot="1" x14ac:dyDescent="0.25">
      <c r="C128" s="182"/>
      <c r="D128" s="9"/>
      <c r="E128" s="10"/>
      <c r="F128" s="11"/>
      <c r="G128" s="53"/>
      <c r="H128" s="151"/>
      <c r="I128" s="152"/>
      <c r="J128" s="152"/>
      <c r="K128" s="152"/>
      <c r="L128" s="154"/>
      <c r="M128" s="53"/>
      <c r="N128" s="151"/>
      <c r="O128" s="152"/>
      <c r="P128" s="152"/>
      <c r="Q128" s="152"/>
      <c r="R128" s="154"/>
      <c r="S128" s="53"/>
      <c r="T128" s="9"/>
      <c r="U128" s="10"/>
      <c r="V128" s="10"/>
      <c r="W128" s="10"/>
      <c r="X128" s="11"/>
      <c r="Y128" s="9"/>
      <c r="Z128" s="10"/>
      <c r="AA128" s="10"/>
      <c r="AB128" s="10"/>
      <c r="AC128" s="11"/>
      <c r="AD128" s="9"/>
      <c r="AE128" s="10"/>
      <c r="AF128" s="10"/>
      <c r="AG128" s="10"/>
      <c r="AH128" s="11"/>
      <c r="AI128" s="9"/>
      <c r="AJ128" s="10"/>
      <c r="AK128" s="10"/>
      <c r="AL128" s="10"/>
      <c r="AM128" s="11"/>
      <c r="AN128" s="9"/>
      <c r="AO128" s="10"/>
      <c r="AP128" s="10"/>
      <c r="AQ128" s="10"/>
      <c r="AR128" s="11"/>
      <c r="AS128" s="9"/>
      <c r="AT128" s="10"/>
      <c r="AU128" s="10"/>
      <c r="AV128" s="10"/>
      <c r="AW128" s="11"/>
      <c r="AX128" s="9"/>
      <c r="AY128" s="10"/>
      <c r="AZ128" s="10"/>
      <c r="BA128" s="10"/>
      <c r="BB128" s="11"/>
      <c r="BC128" s="9"/>
      <c r="BD128" s="10"/>
      <c r="BE128" s="10"/>
      <c r="BF128" s="10"/>
      <c r="BG128" s="11"/>
      <c r="BH128" s="9"/>
      <c r="BI128" s="10"/>
      <c r="BJ128" s="10"/>
      <c r="BK128" s="10"/>
      <c r="BL128" s="11"/>
      <c r="BM128" s="9"/>
      <c r="BN128" s="10"/>
      <c r="BO128" s="10"/>
      <c r="BP128" s="10"/>
      <c r="BQ128" s="11"/>
      <c r="BR128" s="9"/>
      <c r="BS128" s="10"/>
      <c r="BT128" s="10"/>
      <c r="BU128" s="10"/>
      <c r="BV128" s="11"/>
      <c r="BW128" s="9"/>
      <c r="BX128" s="10"/>
      <c r="BY128" s="10"/>
      <c r="BZ128" s="10"/>
      <c r="CA128" s="11"/>
      <c r="CB128" s="9"/>
      <c r="CC128" s="10"/>
      <c r="CD128" s="10"/>
      <c r="CE128" s="10"/>
      <c r="CF128" s="11"/>
      <c r="CG128" s="9"/>
      <c r="CH128" s="10"/>
      <c r="CI128" s="10"/>
      <c r="CJ128" s="10"/>
      <c r="CK128" s="11"/>
      <c r="CL128" s="9"/>
      <c r="CM128" s="10"/>
      <c r="CN128" s="10"/>
      <c r="CO128" s="10"/>
      <c r="CP128" s="11"/>
      <c r="CQ128" s="9"/>
      <c r="CR128" s="10"/>
      <c r="CS128" s="10"/>
      <c r="CT128" s="10"/>
      <c r="CU128" s="11"/>
      <c r="CV128" s="9"/>
      <c r="CW128" s="10"/>
      <c r="CX128" s="10"/>
      <c r="CY128" s="10"/>
      <c r="CZ128" s="11"/>
      <c r="DA128" s="9"/>
      <c r="DB128" s="10"/>
      <c r="DC128" s="10"/>
      <c r="DD128" s="10"/>
      <c r="DE128" s="11"/>
      <c r="DF128" s="9"/>
      <c r="DG128" s="10"/>
      <c r="DH128" s="10"/>
      <c r="DI128" s="10"/>
      <c r="DJ128" s="11"/>
      <c r="DK128" s="9"/>
      <c r="DL128" s="10"/>
      <c r="DM128" s="10"/>
      <c r="DN128" s="10"/>
      <c r="DO128" s="11"/>
      <c r="DP128" s="9"/>
      <c r="DQ128" s="10"/>
      <c r="DR128" s="10"/>
      <c r="DS128" s="10"/>
      <c r="DT128" s="11"/>
      <c r="DU128" s="9"/>
      <c r="DV128" s="10"/>
      <c r="DW128" s="10"/>
      <c r="DX128" s="10"/>
      <c r="DY128" s="11"/>
      <c r="DZ128" s="9"/>
      <c r="EA128" s="10"/>
      <c r="EB128" s="10"/>
      <c r="EC128" s="10"/>
      <c r="ED128" s="11"/>
      <c r="EE128" s="9"/>
      <c r="EF128" s="10"/>
      <c r="EG128" s="10"/>
      <c r="EH128" s="10"/>
      <c r="EI128" s="11"/>
      <c r="EJ128" s="9"/>
      <c r="EK128" s="10"/>
      <c r="EL128" s="10"/>
      <c r="EM128" s="10"/>
      <c r="EN128" s="11"/>
      <c r="EO128" s="9"/>
      <c r="EP128" s="10"/>
      <c r="EQ128" s="10"/>
      <c r="ER128" s="10"/>
      <c r="ES128" s="11"/>
      <c r="ET128" s="9"/>
      <c r="EU128" s="10"/>
      <c r="EV128" s="10"/>
      <c r="EW128" s="10"/>
      <c r="EX128" s="11"/>
      <c r="EY128" s="9"/>
      <c r="EZ128" s="10"/>
      <c r="FA128" s="10"/>
      <c r="FB128" s="10"/>
      <c r="FC128" s="11"/>
      <c r="FD128" s="9"/>
      <c r="FE128" s="10"/>
      <c r="FF128" s="10"/>
      <c r="FG128" s="10"/>
      <c r="FH128" s="11"/>
      <c r="FI128" s="9"/>
      <c r="FJ128" s="10"/>
      <c r="FK128" s="10"/>
      <c r="FL128" s="10"/>
      <c r="FM128" s="11"/>
      <c r="FN128" s="9"/>
      <c r="FO128" s="10"/>
      <c r="FP128" s="10"/>
      <c r="FQ128" s="10"/>
      <c r="FR128" s="11"/>
      <c r="FS128" s="9"/>
      <c r="FT128" s="10"/>
      <c r="FU128" s="10"/>
      <c r="FV128" s="10"/>
      <c r="FW128" s="11"/>
      <c r="FX128" s="9"/>
      <c r="FY128" s="10"/>
      <c r="FZ128" s="10"/>
      <c r="GA128" s="10"/>
      <c r="GB128" s="11"/>
      <c r="GC128" s="9"/>
      <c r="GD128" s="10"/>
      <c r="GE128" s="10"/>
      <c r="GF128" s="10"/>
      <c r="GG128" s="11"/>
      <c r="GH128" s="9"/>
      <c r="GI128" s="10"/>
      <c r="GJ128" s="10"/>
      <c r="GK128" s="10"/>
      <c r="GL128" s="11"/>
      <c r="GM128" s="9"/>
      <c r="GN128" s="10"/>
      <c r="GO128" s="10"/>
      <c r="GP128" s="10"/>
      <c r="GQ128" s="11"/>
      <c r="GR128" s="9"/>
      <c r="GS128" s="10"/>
      <c r="GT128" s="10"/>
      <c r="GU128" s="10"/>
      <c r="GV128" s="11"/>
      <c r="GW128" s="9"/>
      <c r="GX128" s="10"/>
      <c r="GY128" s="10"/>
      <c r="GZ128" s="10"/>
      <c r="HA128" s="11"/>
      <c r="HB128" s="9"/>
      <c r="HC128" s="10"/>
      <c r="HD128" s="10"/>
      <c r="HE128" s="10"/>
      <c r="HF128" s="11"/>
      <c r="HG128" s="9"/>
      <c r="HH128" s="10"/>
      <c r="HI128" s="10"/>
      <c r="HJ128" s="10"/>
      <c r="HK128" s="11"/>
      <c r="HL128" s="9"/>
      <c r="HM128" s="10"/>
      <c r="HN128" s="10"/>
      <c r="HO128" s="10"/>
      <c r="HP128" s="11"/>
      <c r="HQ128" s="9"/>
      <c r="HR128" s="10"/>
      <c r="HS128" s="10"/>
      <c r="HT128" s="10"/>
      <c r="HU128" s="11"/>
      <c r="HV128" s="9"/>
      <c r="HW128" s="10"/>
      <c r="HX128" s="10"/>
      <c r="HY128" s="10"/>
      <c r="HZ128" s="11"/>
      <c r="IA128" s="9"/>
      <c r="IB128" s="10"/>
      <c r="IC128" s="10"/>
      <c r="ID128" s="10"/>
      <c r="IE128" s="11"/>
      <c r="IF128" s="9"/>
      <c r="IG128" s="10"/>
      <c r="IH128" s="10"/>
      <c r="II128" s="10"/>
      <c r="IJ128" s="11"/>
      <c r="IK128" s="9"/>
      <c r="IL128" s="10"/>
      <c r="IM128" s="10"/>
      <c r="IN128" s="10"/>
      <c r="IO128" s="11"/>
      <c r="IP128" s="9"/>
      <c r="IQ128" s="10"/>
      <c r="IR128" s="10"/>
      <c r="IS128" s="10"/>
      <c r="IT128" s="11"/>
      <c r="IU128" s="9"/>
      <c r="IV128" s="10"/>
      <c r="IW128" s="10"/>
      <c r="IX128" s="10"/>
      <c r="IY128" s="11"/>
      <c r="IZ128" s="9"/>
      <c r="JA128" s="10"/>
      <c r="JB128" s="10"/>
      <c r="JC128" s="10"/>
      <c r="JD128" s="11"/>
      <c r="JE128" s="9"/>
      <c r="JF128" s="10"/>
      <c r="JG128" s="10"/>
      <c r="JH128" s="10"/>
      <c r="JI128" s="11"/>
      <c r="JJ128" s="9"/>
      <c r="JK128" s="10"/>
      <c r="JL128" s="10"/>
      <c r="JM128" s="10"/>
      <c r="JN128" s="11"/>
      <c r="JO128" s="9"/>
      <c r="JP128" s="10"/>
      <c r="JQ128" s="10"/>
      <c r="JR128" s="10"/>
      <c r="JS128" s="11"/>
      <c r="JT128" s="9"/>
      <c r="JU128" s="10"/>
      <c r="JV128" s="10"/>
      <c r="JW128" s="10"/>
      <c r="JX128" s="11"/>
      <c r="JY128" s="9"/>
      <c r="JZ128" s="10"/>
      <c r="KA128" s="10"/>
      <c r="KB128" s="10"/>
      <c r="KC128" s="11"/>
      <c r="KD128" s="9"/>
      <c r="KE128" s="10"/>
      <c r="KF128" s="10"/>
      <c r="KG128" s="10"/>
      <c r="KH128" s="11"/>
      <c r="KI128" s="9"/>
      <c r="KJ128" s="10"/>
      <c r="KK128" s="10"/>
      <c r="KL128" s="10"/>
      <c r="KM128" s="11"/>
      <c r="KN128" s="9"/>
      <c r="KO128" s="10"/>
      <c r="KP128" s="10"/>
      <c r="KQ128" s="10"/>
      <c r="KR128" s="11"/>
      <c r="KS128" s="9"/>
      <c r="KT128" s="10"/>
      <c r="KU128" s="10"/>
      <c r="KV128" s="10"/>
      <c r="KW128" s="11"/>
      <c r="KX128" s="9"/>
      <c r="KY128" s="10"/>
      <c r="KZ128" s="10"/>
      <c r="LA128" s="10"/>
      <c r="LB128" s="11"/>
      <c r="LC128" s="9"/>
      <c r="LD128" s="10"/>
      <c r="LE128" s="10"/>
      <c r="LF128" s="10"/>
      <c r="LG128" s="11"/>
      <c r="LH128" s="9"/>
      <c r="LI128" s="10"/>
      <c r="LJ128" s="10"/>
      <c r="LK128" s="10"/>
      <c r="LL128" s="11"/>
      <c r="LM128" s="9"/>
      <c r="LN128" s="10"/>
      <c r="LO128" s="10"/>
      <c r="LP128" s="10"/>
      <c r="LQ128" s="11"/>
      <c r="LR128" s="9"/>
      <c r="LS128" s="10"/>
      <c r="LT128" s="10"/>
      <c r="LU128" s="10"/>
      <c r="LV128" s="11"/>
      <c r="LW128" s="9"/>
      <c r="LX128" s="10"/>
      <c r="LY128" s="10"/>
      <c r="LZ128" s="10"/>
      <c r="MA128" s="11"/>
      <c r="MB128" s="9"/>
      <c r="MC128" s="10"/>
      <c r="MD128" s="10"/>
      <c r="ME128" s="10"/>
      <c r="MF128" s="11"/>
      <c r="MG128" s="9"/>
      <c r="MH128" s="10"/>
      <c r="MI128" s="10"/>
      <c r="MJ128" s="10"/>
      <c r="MK128" s="11"/>
      <c r="ML128" s="9"/>
      <c r="MM128" s="10"/>
      <c r="MN128" s="10"/>
      <c r="MO128" s="10"/>
      <c r="MP128" s="11"/>
      <c r="MQ128" s="9"/>
      <c r="MR128" s="10"/>
      <c r="MS128" s="10"/>
      <c r="MT128" s="10"/>
      <c r="MU128" s="11"/>
      <c r="MV128" s="9"/>
      <c r="MW128" s="10"/>
      <c r="MX128" s="10"/>
      <c r="MY128" s="10"/>
      <c r="MZ128" s="11"/>
      <c r="NA128" s="9"/>
      <c r="NB128" s="10"/>
      <c r="NC128" s="10"/>
      <c r="ND128" s="10"/>
      <c r="NE128" s="11"/>
      <c r="NF128" s="9"/>
      <c r="NG128" s="10"/>
      <c r="NH128" s="10"/>
      <c r="NI128" s="10"/>
      <c r="NJ128" s="11"/>
      <c r="NK128" s="9"/>
      <c r="NL128" s="10"/>
      <c r="NM128" s="10"/>
      <c r="NN128" s="10"/>
      <c r="NO128" s="11"/>
      <c r="NP128" s="9"/>
      <c r="NQ128" s="10"/>
      <c r="NR128" s="10"/>
      <c r="NS128" s="10"/>
      <c r="NT128" s="11"/>
      <c r="NU128" s="9"/>
      <c r="NV128" s="10"/>
      <c r="NW128" s="10"/>
      <c r="NX128" s="10"/>
      <c r="NY128" s="11"/>
      <c r="NZ128" s="9"/>
      <c r="OA128" s="10"/>
      <c r="OB128" s="10"/>
      <c r="OC128" s="10"/>
      <c r="OD128" s="11"/>
      <c r="OE128" s="9"/>
      <c r="OF128" s="10"/>
      <c r="OG128" s="10"/>
      <c r="OH128" s="10"/>
      <c r="OI128" s="11"/>
      <c r="OJ128" s="9"/>
      <c r="OK128" s="10"/>
      <c r="OL128" s="10"/>
      <c r="OM128" s="10"/>
      <c r="ON128" s="11"/>
      <c r="OO128" s="9"/>
      <c r="OP128" s="10"/>
      <c r="OQ128" s="10"/>
      <c r="OR128" s="10"/>
      <c r="OS128" s="11"/>
      <c r="OT128" s="9"/>
      <c r="OU128" s="10"/>
      <c r="OV128" s="10"/>
      <c r="OW128" s="10"/>
      <c r="OX128" s="11"/>
      <c r="OY128" s="9"/>
      <c r="OZ128" s="10"/>
      <c r="PA128" s="10"/>
      <c r="PB128" s="10"/>
      <c r="PC128" s="11"/>
      <c r="PD128" s="9"/>
      <c r="PE128" s="10"/>
      <c r="PF128" s="10"/>
      <c r="PG128" s="10"/>
      <c r="PH128" s="11"/>
      <c r="PI128" s="9"/>
      <c r="PJ128" s="10"/>
      <c r="PK128" s="10"/>
      <c r="PL128" s="10"/>
      <c r="PM128" s="11"/>
      <c r="PN128" s="9"/>
      <c r="PO128" s="10"/>
      <c r="PP128" s="10"/>
      <c r="PQ128" s="10"/>
      <c r="PR128" s="11"/>
      <c r="PS128" s="9"/>
      <c r="PT128" s="10"/>
      <c r="PU128" s="10"/>
      <c r="PV128" s="10"/>
      <c r="PW128" s="11"/>
      <c r="PX128" s="9"/>
      <c r="PY128" s="10"/>
      <c r="PZ128" s="10"/>
      <c r="QA128" s="10"/>
      <c r="QB128" s="11"/>
      <c r="QC128" s="9"/>
      <c r="QD128" s="10"/>
      <c r="QE128" s="10"/>
      <c r="QF128" s="10"/>
      <c r="QG128" s="11"/>
      <c r="QH128" s="9"/>
      <c r="QI128" s="10"/>
      <c r="QJ128" s="10"/>
      <c r="QK128" s="10"/>
      <c r="QL128" s="11"/>
      <c r="QM128" s="9"/>
      <c r="QN128" s="10"/>
      <c r="QO128" s="10"/>
      <c r="QP128" s="10"/>
      <c r="QQ128" s="11"/>
      <c r="QR128" s="9"/>
      <c r="QS128" s="10"/>
      <c r="QT128" s="10"/>
      <c r="QU128" s="10"/>
      <c r="QV128" s="11"/>
      <c r="QW128" s="9"/>
      <c r="QX128" s="10"/>
      <c r="QY128" s="10"/>
      <c r="QZ128" s="10"/>
      <c r="RA128" s="11"/>
      <c r="RB128" s="9"/>
      <c r="RC128" s="10"/>
      <c r="RD128" s="10"/>
      <c r="RE128" s="10"/>
      <c r="RF128" s="11"/>
      <c r="RG128" s="9"/>
      <c r="RH128" s="10"/>
      <c r="RI128" s="10"/>
      <c r="RJ128" s="10"/>
      <c r="RK128" s="11"/>
      <c r="RL128" s="9"/>
      <c r="RM128" s="10"/>
      <c r="RN128" s="10"/>
      <c r="RO128" s="10"/>
      <c r="RP128" s="11"/>
      <c r="RQ128" s="9"/>
      <c r="RR128" s="10"/>
      <c r="RS128" s="10"/>
      <c r="RT128" s="10"/>
      <c r="RU128" s="11"/>
      <c r="RV128" s="9"/>
      <c r="RW128" s="10"/>
      <c r="RX128" s="10"/>
      <c r="RY128" s="10"/>
      <c r="RZ128" s="11"/>
      <c r="SA128" s="9"/>
      <c r="SB128" s="10"/>
      <c r="SC128" s="10"/>
      <c r="SD128" s="10"/>
      <c r="SE128" s="11"/>
      <c r="SF128" s="9"/>
      <c r="SG128" s="10"/>
      <c r="SH128" s="10"/>
      <c r="SI128" s="10"/>
      <c r="SJ128" s="11"/>
      <c r="SK128" s="9"/>
      <c r="SL128" s="10"/>
      <c r="SM128" s="10"/>
      <c r="SN128" s="10"/>
      <c r="SO128" s="11"/>
      <c r="SP128" s="9"/>
      <c r="SQ128" s="10"/>
      <c r="SR128" s="10"/>
      <c r="SS128" s="10"/>
      <c r="ST128" s="11"/>
      <c r="SU128" s="53"/>
      <c r="SV128" s="151"/>
      <c r="SW128" s="152"/>
      <c r="SX128" s="152"/>
      <c r="SY128" s="152"/>
      <c r="SZ128" s="154"/>
      <c r="TA128" s="53"/>
      <c r="TB128" s="151"/>
      <c r="TC128" s="152"/>
      <c r="TD128" s="152"/>
      <c r="TE128" s="152"/>
      <c r="TF128" s="154"/>
      <c r="TG128" s="53"/>
      <c r="TH128" s="151"/>
      <c r="TI128" s="152"/>
      <c r="TJ128" s="152"/>
      <c r="TK128" s="152"/>
      <c r="TL128" s="154"/>
      <c r="TM128" s="53"/>
      <c r="TN128" s="151"/>
      <c r="TO128" s="152"/>
      <c r="TP128" s="152"/>
      <c r="TQ128" s="152"/>
      <c r="TR128" s="154"/>
      <c r="TS128" s="53"/>
      <c r="TT128" s="151"/>
      <c r="TU128" s="152"/>
      <c r="TV128" s="152"/>
      <c r="TW128" s="152"/>
      <c r="TX128" s="154"/>
      <c r="TY128" s="53"/>
      <c r="TZ128" s="151"/>
      <c r="UA128" s="152"/>
      <c r="UB128" s="152"/>
      <c r="UC128" s="152"/>
      <c r="UD128" s="154"/>
      <c r="UE128" s="53"/>
      <c r="UF128" s="151"/>
      <c r="UG128" s="152"/>
      <c r="UH128" s="152"/>
      <c r="UI128" s="152"/>
      <c r="UJ128" s="154"/>
      <c r="UK128" s="53"/>
      <c r="UL128" s="151"/>
      <c r="UM128" s="152"/>
      <c r="UN128" s="152"/>
      <c r="UO128" s="152"/>
      <c r="UP128" s="154"/>
      <c r="UQ128" s="53"/>
      <c r="UR128" s="151"/>
      <c r="US128" s="152"/>
      <c r="UT128" s="152"/>
      <c r="UU128" s="152"/>
      <c r="UV128" s="154"/>
      <c r="UW128" s="53"/>
      <c r="UX128" s="151"/>
      <c r="UY128" s="152"/>
      <c r="UZ128" s="152"/>
      <c r="VA128" s="152"/>
      <c r="VB128" s="154"/>
      <c r="VC128" s="53"/>
      <c r="VD128" s="151"/>
      <c r="VE128" s="152"/>
      <c r="VF128" s="152"/>
      <c r="VG128" s="152"/>
      <c r="VH128" s="154"/>
      <c r="VI128" s="53"/>
      <c r="VJ128" s="151"/>
      <c r="VK128" s="152"/>
      <c r="VL128" s="152"/>
      <c r="VM128" s="152"/>
      <c r="VN128" s="154"/>
      <c r="VO128" s="53"/>
    </row>
    <row r="129" spans="2:587" ht="13.5" thickBot="1" x14ac:dyDescent="0.25">
      <c r="C129" s="2"/>
      <c r="G129" s="53"/>
      <c r="H129" s="155"/>
      <c r="I129" s="155"/>
      <c r="J129" s="155"/>
      <c r="K129" s="155"/>
      <c r="L129" s="155"/>
      <c r="M129" s="53"/>
      <c r="N129" s="155"/>
      <c r="O129" s="155"/>
      <c r="P129" s="155"/>
      <c r="Q129" s="155"/>
      <c r="R129" s="155"/>
      <c r="S129" s="53"/>
      <c r="SU129" s="53"/>
      <c r="SV129" s="155"/>
      <c r="SW129" s="155"/>
      <c r="SX129" s="155"/>
      <c r="SY129" s="155"/>
      <c r="SZ129" s="155"/>
      <c r="TA129" s="53"/>
      <c r="TB129" s="155"/>
      <c r="TC129" s="155"/>
      <c r="TD129" s="155"/>
      <c r="TE129" s="155"/>
      <c r="TF129" s="155"/>
      <c r="TG129" s="53"/>
      <c r="TH129" s="155"/>
      <c r="TI129" s="155"/>
      <c r="TJ129" s="155"/>
      <c r="TK129" s="155"/>
      <c r="TL129" s="155"/>
      <c r="TM129" s="53"/>
      <c r="TN129" s="155"/>
      <c r="TO129" s="155"/>
      <c r="TP129" s="155"/>
      <c r="TQ129" s="155"/>
      <c r="TR129" s="155"/>
      <c r="TS129" s="53"/>
      <c r="TT129" s="155"/>
      <c r="TU129" s="155"/>
      <c r="TV129" s="155"/>
      <c r="TW129" s="155"/>
      <c r="TX129" s="155"/>
      <c r="TY129" s="53"/>
      <c r="TZ129" s="155"/>
      <c r="UA129" s="155"/>
      <c r="UB129" s="155"/>
      <c r="UC129" s="155"/>
      <c r="UD129" s="155"/>
      <c r="UE129" s="53"/>
      <c r="UF129" s="155"/>
      <c r="UG129" s="155"/>
      <c r="UH129" s="155"/>
      <c r="UI129" s="155"/>
      <c r="UJ129" s="155"/>
      <c r="UK129" s="53"/>
      <c r="UL129" s="155"/>
      <c r="UM129" s="155"/>
      <c r="UN129" s="155"/>
      <c r="UO129" s="155"/>
      <c r="UP129" s="155"/>
      <c r="UQ129" s="53"/>
      <c r="UR129" s="155"/>
      <c r="US129" s="155"/>
      <c r="UT129" s="155"/>
      <c r="UU129" s="155"/>
      <c r="UV129" s="155"/>
      <c r="UW129" s="53"/>
      <c r="UX129" s="155"/>
      <c r="UY129" s="155"/>
      <c r="UZ129" s="155"/>
      <c r="VA129" s="155"/>
      <c r="VB129" s="155"/>
      <c r="VC129" s="53"/>
      <c r="VD129" s="155"/>
      <c r="VE129" s="155"/>
      <c r="VF129" s="155"/>
      <c r="VG129" s="155"/>
      <c r="VH129" s="155"/>
      <c r="VI129" s="53"/>
      <c r="VJ129" s="155"/>
      <c r="VK129" s="155"/>
      <c r="VL129" s="155"/>
      <c r="VM129" s="155"/>
      <c r="VN129" s="155"/>
      <c r="VO129" s="53"/>
    </row>
    <row r="130" spans="2:587" ht="60.75" customHeight="1" thickBot="1" x14ac:dyDescent="0.25">
      <c r="B130" s="2"/>
      <c r="C130" s="189" t="s">
        <v>19</v>
      </c>
      <c r="D130" s="269"/>
      <c r="E130" s="270"/>
      <c r="F130" s="271"/>
      <c r="G130" s="56"/>
      <c r="H130" s="269"/>
      <c r="I130" s="270"/>
      <c r="J130" s="270"/>
      <c r="K130" s="270"/>
      <c r="L130" s="271"/>
      <c r="M130" s="56"/>
      <c r="N130" s="269"/>
      <c r="O130" s="270"/>
      <c r="P130" s="270"/>
      <c r="Q130" s="270"/>
      <c r="R130" s="271"/>
      <c r="S130" s="56"/>
      <c r="T130" s="273"/>
      <c r="U130" s="274"/>
      <c r="V130" s="274"/>
      <c r="W130" s="274"/>
      <c r="X130" s="275"/>
      <c r="Y130" s="273"/>
      <c r="Z130" s="274"/>
      <c r="AA130" s="274"/>
      <c r="AB130" s="274"/>
      <c r="AC130" s="275"/>
      <c r="AD130" s="273"/>
      <c r="AE130" s="274"/>
      <c r="AF130" s="274"/>
      <c r="AG130" s="274"/>
      <c r="AH130" s="275"/>
      <c r="AI130" s="273"/>
      <c r="AJ130" s="274"/>
      <c r="AK130" s="274"/>
      <c r="AL130" s="274"/>
      <c r="AM130" s="275"/>
      <c r="AN130" s="273"/>
      <c r="AO130" s="274"/>
      <c r="AP130" s="274"/>
      <c r="AQ130" s="274"/>
      <c r="AR130" s="275"/>
      <c r="AS130" s="273"/>
      <c r="AT130" s="274"/>
      <c r="AU130" s="274"/>
      <c r="AV130" s="274"/>
      <c r="AW130" s="275"/>
      <c r="AX130" s="273"/>
      <c r="AY130" s="274"/>
      <c r="AZ130" s="274"/>
      <c r="BA130" s="274"/>
      <c r="BB130" s="275"/>
      <c r="BC130" s="273"/>
      <c r="BD130" s="274"/>
      <c r="BE130" s="274"/>
      <c r="BF130" s="274"/>
      <c r="BG130" s="275"/>
      <c r="BH130" s="273"/>
      <c r="BI130" s="274"/>
      <c r="BJ130" s="274"/>
      <c r="BK130" s="274"/>
      <c r="BL130" s="275"/>
      <c r="BM130" s="273"/>
      <c r="BN130" s="274"/>
      <c r="BO130" s="274"/>
      <c r="BP130" s="274"/>
      <c r="BQ130" s="275"/>
      <c r="BR130" s="273"/>
      <c r="BS130" s="274"/>
      <c r="BT130" s="274"/>
      <c r="BU130" s="274"/>
      <c r="BV130" s="275"/>
      <c r="BW130" s="273"/>
      <c r="BX130" s="274"/>
      <c r="BY130" s="274"/>
      <c r="BZ130" s="274"/>
      <c r="CA130" s="275"/>
      <c r="CB130" s="273"/>
      <c r="CC130" s="274"/>
      <c r="CD130" s="274"/>
      <c r="CE130" s="274"/>
      <c r="CF130" s="275"/>
      <c r="CG130" s="273"/>
      <c r="CH130" s="274"/>
      <c r="CI130" s="274"/>
      <c r="CJ130" s="274"/>
      <c r="CK130" s="275"/>
      <c r="CL130" s="273"/>
      <c r="CM130" s="274"/>
      <c r="CN130" s="274"/>
      <c r="CO130" s="274"/>
      <c r="CP130" s="275"/>
      <c r="CQ130" s="273"/>
      <c r="CR130" s="274"/>
      <c r="CS130" s="274"/>
      <c r="CT130" s="274"/>
      <c r="CU130" s="275"/>
      <c r="CV130" s="273"/>
      <c r="CW130" s="274"/>
      <c r="CX130" s="274"/>
      <c r="CY130" s="274"/>
      <c r="CZ130" s="275"/>
      <c r="DA130" s="273"/>
      <c r="DB130" s="274"/>
      <c r="DC130" s="274"/>
      <c r="DD130" s="274"/>
      <c r="DE130" s="275"/>
      <c r="DF130" s="273"/>
      <c r="DG130" s="274"/>
      <c r="DH130" s="274"/>
      <c r="DI130" s="274"/>
      <c r="DJ130" s="275"/>
      <c r="DK130" s="273"/>
      <c r="DL130" s="274"/>
      <c r="DM130" s="274"/>
      <c r="DN130" s="274"/>
      <c r="DO130" s="275"/>
      <c r="DP130" s="273"/>
      <c r="DQ130" s="274"/>
      <c r="DR130" s="274"/>
      <c r="DS130" s="274"/>
      <c r="DT130" s="275"/>
      <c r="DU130" s="273"/>
      <c r="DV130" s="274"/>
      <c r="DW130" s="274"/>
      <c r="DX130" s="274"/>
      <c r="DY130" s="275"/>
      <c r="DZ130" s="273"/>
      <c r="EA130" s="274"/>
      <c r="EB130" s="274"/>
      <c r="EC130" s="274"/>
      <c r="ED130" s="275"/>
      <c r="EE130" s="273"/>
      <c r="EF130" s="274"/>
      <c r="EG130" s="274"/>
      <c r="EH130" s="274"/>
      <c r="EI130" s="275"/>
      <c r="EJ130" s="273"/>
      <c r="EK130" s="274"/>
      <c r="EL130" s="274"/>
      <c r="EM130" s="274"/>
      <c r="EN130" s="275"/>
      <c r="EO130" s="273"/>
      <c r="EP130" s="274"/>
      <c r="EQ130" s="274"/>
      <c r="ER130" s="274"/>
      <c r="ES130" s="275"/>
      <c r="ET130" s="273"/>
      <c r="EU130" s="274"/>
      <c r="EV130" s="274"/>
      <c r="EW130" s="274"/>
      <c r="EX130" s="275"/>
      <c r="EY130" s="273"/>
      <c r="EZ130" s="274"/>
      <c r="FA130" s="274"/>
      <c r="FB130" s="274"/>
      <c r="FC130" s="275"/>
      <c r="FD130" s="273"/>
      <c r="FE130" s="274"/>
      <c r="FF130" s="274"/>
      <c r="FG130" s="274"/>
      <c r="FH130" s="275"/>
      <c r="FI130" s="273"/>
      <c r="FJ130" s="274"/>
      <c r="FK130" s="274"/>
      <c r="FL130" s="274"/>
      <c r="FM130" s="275"/>
      <c r="FN130" s="273"/>
      <c r="FO130" s="274"/>
      <c r="FP130" s="274"/>
      <c r="FQ130" s="274"/>
      <c r="FR130" s="275"/>
      <c r="FS130" s="273"/>
      <c r="FT130" s="274"/>
      <c r="FU130" s="274"/>
      <c r="FV130" s="274"/>
      <c r="FW130" s="275"/>
      <c r="FX130" s="273"/>
      <c r="FY130" s="274"/>
      <c r="FZ130" s="274"/>
      <c r="GA130" s="274"/>
      <c r="GB130" s="275"/>
      <c r="GC130" s="273"/>
      <c r="GD130" s="274"/>
      <c r="GE130" s="274"/>
      <c r="GF130" s="274"/>
      <c r="GG130" s="275"/>
      <c r="GH130" s="273"/>
      <c r="GI130" s="274"/>
      <c r="GJ130" s="274"/>
      <c r="GK130" s="274"/>
      <c r="GL130" s="275"/>
      <c r="GM130" s="273"/>
      <c r="GN130" s="274"/>
      <c r="GO130" s="274"/>
      <c r="GP130" s="274"/>
      <c r="GQ130" s="275"/>
      <c r="GR130" s="273"/>
      <c r="GS130" s="274"/>
      <c r="GT130" s="274"/>
      <c r="GU130" s="274"/>
      <c r="GV130" s="275"/>
      <c r="GW130" s="273"/>
      <c r="GX130" s="274"/>
      <c r="GY130" s="274"/>
      <c r="GZ130" s="274"/>
      <c r="HA130" s="275"/>
      <c r="HB130" s="273"/>
      <c r="HC130" s="274"/>
      <c r="HD130" s="274"/>
      <c r="HE130" s="274"/>
      <c r="HF130" s="275"/>
      <c r="HG130" s="273"/>
      <c r="HH130" s="274"/>
      <c r="HI130" s="274"/>
      <c r="HJ130" s="274"/>
      <c r="HK130" s="275"/>
      <c r="HL130" s="273"/>
      <c r="HM130" s="274"/>
      <c r="HN130" s="274"/>
      <c r="HO130" s="274"/>
      <c r="HP130" s="275"/>
      <c r="HQ130" s="273"/>
      <c r="HR130" s="274"/>
      <c r="HS130" s="274"/>
      <c r="HT130" s="274"/>
      <c r="HU130" s="275"/>
      <c r="HV130" s="273"/>
      <c r="HW130" s="274"/>
      <c r="HX130" s="274"/>
      <c r="HY130" s="274"/>
      <c r="HZ130" s="275"/>
      <c r="IA130" s="273"/>
      <c r="IB130" s="274"/>
      <c r="IC130" s="274"/>
      <c r="ID130" s="274"/>
      <c r="IE130" s="275"/>
      <c r="IF130" s="273"/>
      <c r="IG130" s="274"/>
      <c r="IH130" s="274"/>
      <c r="II130" s="274"/>
      <c r="IJ130" s="275"/>
      <c r="IK130" s="273"/>
      <c r="IL130" s="274"/>
      <c r="IM130" s="274"/>
      <c r="IN130" s="274"/>
      <c r="IO130" s="275"/>
      <c r="IP130" s="273"/>
      <c r="IQ130" s="274"/>
      <c r="IR130" s="274"/>
      <c r="IS130" s="274"/>
      <c r="IT130" s="275"/>
      <c r="IU130" s="273"/>
      <c r="IV130" s="274"/>
      <c r="IW130" s="274"/>
      <c r="IX130" s="274"/>
      <c r="IY130" s="275"/>
      <c r="IZ130" s="273"/>
      <c r="JA130" s="274"/>
      <c r="JB130" s="274"/>
      <c r="JC130" s="274"/>
      <c r="JD130" s="275"/>
      <c r="JE130" s="273"/>
      <c r="JF130" s="274"/>
      <c r="JG130" s="274"/>
      <c r="JH130" s="274"/>
      <c r="JI130" s="275"/>
      <c r="JJ130" s="273"/>
      <c r="JK130" s="274"/>
      <c r="JL130" s="274"/>
      <c r="JM130" s="274"/>
      <c r="JN130" s="275"/>
      <c r="JO130" s="273"/>
      <c r="JP130" s="274"/>
      <c r="JQ130" s="274"/>
      <c r="JR130" s="274"/>
      <c r="JS130" s="275"/>
      <c r="JT130" s="273"/>
      <c r="JU130" s="274"/>
      <c r="JV130" s="274"/>
      <c r="JW130" s="274"/>
      <c r="JX130" s="275"/>
      <c r="JY130" s="273"/>
      <c r="JZ130" s="274"/>
      <c r="KA130" s="274"/>
      <c r="KB130" s="274"/>
      <c r="KC130" s="275"/>
      <c r="KD130" s="273"/>
      <c r="KE130" s="274"/>
      <c r="KF130" s="274"/>
      <c r="KG130" s="274"/>
      <c r="KH130" s="275"/>
      <c r="KI130" s="273"/>
      <c r="KJ130" s="274"/>
      <c r="KK130" s="274"/>
      <c r="KL130" s="274"/>
      <c r="KM130" s="275"/>
      <c r="KN130" s="273"/>
      <c r="KO130" s="274"/>
      <c r="KP130" s="274"/>
      <c r="KQ130" s="274"/>
      <c r="KR130" s="275"/>
      <c r="KS130" s="273"/>
      <c r="KT130" s="274"/>
      <c r="KU130" s="274"/>
      <c r="KV130" s="274"/>
      <c r="KW130" s="275"/>
      <c r="KX130" s="273"/>
      <c r="KY130" s="274"/>
      <c r="KZ130" s="274"/>
      <c r="LA130" s="274"/>
      <c r="LB130" s="275"/>
      <c r="LC130" s="273"/>
      <c r="LD130" s="274"/>
      <c r="LE130" s="274"/>
      <c r="LF130" s="274"/>
      <c r="LG130" s="275"/>
      <c r="LH130" s="273"/>
      <c r="LI130" s="274"/>
      <c r="LJ130" s="274"/>
      <c r="LK130" s="274"/>
      <c r="LL130" s="275"/>
      <c r="LM130" s="273"/>
      <c r="LN130" s="274"/>
      <c r="LO130" s="274"/>
      <c r="LP130" s="274"/>
      <c r="LQ130" s="275"/>
      <c r="LR130" s="273"/>
      <c r="LS130" s="274"/>
      <c r="LT130" s="274"/>
      <c r="LU130" s="274"/>
      <c r="LV130" s="275"/>
      <c r="LW130" s="273"/>
      <c r="LX130" s="274"/>
      <c r="LY130" s="274"/>
      <c r="LZ130" s="274"/>
      <c r="MA130" s="275"/>
      <c r="MB130" s="273"/>
      <c r="MC130" s="274"/>
      <c r="MD130" s="274"/>
      <c r="ME130" s="274"/>
      <c r="MF130" s="275"/>
      <c r="MG130" s="273"/>
      <c r="MH130" s="274"/>
      <c r="MI130" s="274"/>
      <c r="MJ130" s="274"/>
      <c r="MK130" s="275"/>
      <c r="ML130" s="273"/>
      <c r="MM130" s="274"/>
      <c r="MN130" s="274"/>
      <c r="MO130" s="274"/>
      <c r="MP130" s="275"/>
      <c r="MQ130" s="273"/>
      <c r="MR130" s="274"/>
      <c r="MS130" s="274"/>
      <c r="MT130" s="274"/>
      <c r="MU130" s="275"/>
      <c r="MV130" s="273"/>
      <c r="MW130" s="274"/>
      <c r="MX130" s="274"/>
      <c r="MY130" s="274"/>
      <c r="MZ130" s="275"/>
      <c r="NA130" s="273"/>
      <c r="NB130" s="274"/>
      <c r="NC130" s="274"/>
      <c r="ND130" s="274"/>
      <c r="NE130" s="275"/>
      <c r="NF130" s="273"/>
      <c r="NG130" s="274"/>
      <c r="NH130" s="274"/>
      <c r="NI130" s="274"/>
      <c r="NJ130" s="275"/>
      <c r="NK130" s="273"/>
      <c r="NL130" s="274"/>
      <c r="NM130" s="274"/>
      <c r="NN130" s="274"/>
      <c r="NO130" s="275"/>
      <c r="NP130" s="273"/>
      <c r="NQ130" s="274"/>
      <c r="NR130" s="274"/>
      <c r="NS130" s="274"/>
      <c r="NT130" s="275"/>
      <c r="NU130" s="273"/>
      <c r="NV130" s="274"/>
      <c r="NW130" s="274"/>
      <c r="NX130" s="274"/>
      <c r="NY130" s="275"/>
      <c r="NZ130" s="273"/>
      <c r="OA130" s="274"/>
      <c r="OB130" s="274"/>
      <c r="OC130" s="274"/>
      <c r="OD130" s="275"/>
      <c r="OE130" s="273"/>
      <c r="OF130" s="274"/>
      <c r="OG130" s="274"/>
      <c r="OH130" s="274"/>
      <c r="OI130" s="275"/>
      <c r="OJ130" s="273"/>
      <c r="OK130" s="274"/>
      <c r="OL130" s="274"/>
      <c r="OM130" s="274"/>
      <c r="ON130" s="275"/>
      <c r="OO130" s="273"/>
      <c r="OP130" s="274"/>
      <c r="OQ130" s="274"/>
      <c r="OR130" s="274"/>
      <c r="OS130" s="275"/>
      <c r="OT130" s="273"/>
      <c r="OU130" s="274"/>
      <c r="OV130" s="274"/>
      <c r="OW130" s="274"/>
      <c r="OX130" s="275"/>
      <c r="OY130" s="273"/>
      <c r="OZ130" s="274"/>
      <c r="PA130" s="274"/>
      <c r="PB130" s="274"/>
      <c r="PC130" s="275"/>
      <c r="PD130" s="273"/>
      <c r="PE130" s="274"/>
      <c r="PF130" s="274"/>
      <c r="PG130" s="274"/>
      <c r="PH130" s="275"/>
      <c r="PI130" s="273"/>
      <c r="PJ130" s="274"/>
      <c r="PK130" s="274"/>
      <c r="PL130" s="274"/>
      <c r="PM130" s="275"/>
      <c r="PN130" s="273"/>
      <c r="PO130" s="274"/>
      <c r="PP130" s="274"/>
      <c r="PQ130" s="274"/>
      <c r="PR130" s="275"/>
      <c r="PS130" s="273"/>
      <c r="PT130" s="274"/>
      <c r="PU130" s="274"/>
      <c r="PV130" s="274"/>
      <c r="PW130" s="275"/>
      <c r="PX130" s="273"/>
      <c r="PY130" s="274"/>
      <c r="PZ130" s="274"/>
      <c r="QA130" s="274"/>
      <c r="QB130" s="275"/>
      <c r="QC130" s="273"/>
      <c r="QD130" s="274"/>
      <c r="QE130" s="274"/>
      <c r="QF130" s="274"/>
      <c r="QG130" s="275"/>
      <c r="QH130" s="273"/>
      <c r="QI130" s="274"/>
      <c r="QJ130" s="274"/>
      <c r="QK130" s="274"/>
      <c r="QL130" s="275"/>
      <c r="QM130" s="273"/>
      <c r="QN130" s="274"/>
      <c r="QO130" s="274"/>
      <c r="QP130" s="274"/>
      <c r="QQ130" s="275"/>
      <c r="QR130" s="273"/>
      <c r="QS130" s="274"/>
      <c r="QT130" s="274"/>
      <c r="QU130" s="274"/>
      <c r="QV130" s="275"/>
      <c r="QW130" s="273"/>
      <c r="QX130" s="274"/>
      <c r="QY130" s="274"/>
      <c r="QZ130" s="274"/>
      <c r="RA130" s="275"/>
      <c r="RB130" s="273"/>
      <c r="RC130" s="274"/>
      <c r="RD130" s="274"/>
      <c r="RE130" s="274"/>
      <c r="RF130" s="275"/>
      <c r="RG130" s="273"/>
      <c r="RH130" s="274"/>
      <c r="RI130" s="274"/>
      <c r="RJ130" s="274"/>
      <c r="RK130" s="275"/>
      <c r="RL130" s="273"/>
      <c r="RM130" s="274"/>
      <c r="RN130" s="274"/>
      <c r="RO130" s="274"/>
      <c r="RP130" s="275"/>
      <c r="RQ130" s="273"/>
      <c r="RR130" s="274"/>
      <c r="RS130" s="274"/>
      <c r="RT130" s="274"/>
      <c r="RU130" s="275"/>
      <c r="RV130" s="273"/>
      <c r="RW130" s="274"/>
      <c r="RX130" s="274"/>
      <c r="RY130" s="274"/>
      <c r="RZ130" s="275"/>
      <c r="SA130" s="273"/>
      <c r="SB130" s="274"/>
      <c r="SC130" s="274"/>
      <c r="SD130" s="274"/>
      <c r="SE130" s="275"/>
      <c r="SF130" s="273"/>
      <c r="SG130" s="274"/>
      <c r="SH130" s="274"/>
      <c r="SI130" s="274"/>
      <c r="SJ130" s="275"/>
      <c r="SK130" s="273"/>
      <c r="SL130" s="274"/>
      <c r="SM130" s="274"/>
      <c r="SN130" s="274"/>
      <c r="SO130" s="275"/>
      <c r="SP130" s="273"/>
      <c r="SQ130" s="274"/>
      <c r="SR130" s="274"/>
      <c r="SS130" s="274"/>
      <c r="ST130" s="275"/>
      <c r="SU130" s="56"/>
      <c r="SV130" s="269"/>
      <c r="SW130" s="270"/>
      <c r="SX130" s="270"/>
      <c r="SY130" s="270"/>
      <c r="SZ130" s="271"/>
      <c r="TA130" s="56"/>
      <c r="TB130" s="269"/>
      <c r="TC130" s="270"/>
      <c r="TD130" s="270"/>
      <c r="TE130" s="270"/>
      <c r="TF130" s="271"/>
      <c r="TG130" s="56"/>
      <c r="TH130" s="269"/>
      <c r="TI130" s="270"/>
      <c r="TJ130" s="270"/>
      <c r="TK130" s="270"/>
      <c r="TL130" s="271"/>
      <c r="TM130" s="56"/>
      <c r="TN130" s="269"/>
      <c r="TO130" s="270"/>
      <c r="TP130" s="270"/>
      <c r="TQ130" s="270"/>
      <c r="TR130" s="271"/>
      <c r="TS130" s="56"/>
      <c r="TT130" s="269"/>
      <c r="TU130" s="270"/>
      <c r="TV130" s="270"/>
      <c r="TW130" s="270"/>
      <c r="TX130" s="271"/>
      <c r="TY130" s="56"/>
      <c r="TZ130" s="269"/>
      <c r="UA130" s="270"/>
      <c r="UB130" s="270"/>
      <c r="UC130" s="270"/>
      <c r="UD130" s="271"/>
      <c r="UE130" s="56"/>
      <c r="UF130" s="269"/>
      <c r="UG130" s="270"/>
      <c r="UH130" s="270"/>
      <c r="UI130" s="270"/>
      <c r="UJ130" s="271"/>
      <c r="UK130" s="56"/>
      <c r="UL130" s="269"/>
      <c r="UM130" s="270"/>
      <c r="UN130" s="270"/>
      <c r="UO130" s="270"/>
      <c r="UP130" s="271"/>
      <c r="UQ130" s="56"/>
      <c r="UR130" s="269"/>
      <c r="US130" s="270"/>
      <c r="UT130" s="270"/>
      <c r="UU130" s="270"/>
      <c r="UV130" s="271"/>
      <c r="UW130" s="56"/>
      <c r="UX130" s="269"/>
      <c r="UY130" s="270"/>
      <c r="UZ130" s="270"/>
      <c r="VA130" s="270"/>
      <c r="VB130" s="271"/>
      <c r="VC130" s="56"/>
      <c r="VD130" s="269"/>
      <c r="VE130" s="270"/>
      <c r="VF130" s="270"/>
      <c r="VG130" s="270"/>
      <c r="VH130" s="271"/>
      <c r="VI130" s="56"/>
      <c r="VJ130" s="269"/>
      <c r="VK130" s="270"/>
      <c r="VL130" s="270"/>
      <c r="VM130" s="270"/>
      <c r="VN130" s="271"/>
      <c r="VO130" s="56"/>
    </row>
    <row r="131" spans="2:587" x14ac:dyDescent="0.2">
      <c r="B131" s="2"/>
      <c r="C131" s="2"/>
    </row>
    <row r="132" spans="2:587" x14ac:dyDescent="0.2">
      <c r="B132" s="2"/>
      <c r="C132" s="2"/>
    </row>
    <row r="133" spans="2:587" x14ac:dyDescent="0.2">
      <c r="B133" s="2"/>
      <c r="C133" s="2"/>
    </row>
  </sheetData>
  <mergeCells count="244">
    <mergeCell ref="AD8:AH8"/>
    <mergeCell ref="AD130:AH130"/>
    <mergeCell ref="AI130:AM130"/>
    <mergeCell ref="AN130:AR130"/>
    <mergeCell ref="AS130:AW130"/>
    <mergeCell ref="AX130:BB130"/>
    <mergeCell ref="BC130:BG130"/>
    <mergeCell ref="G3:G10"/>
    <mergeCell ref="S3:S10"/>
    <mergeCell ref="D8:F8"/>
    <mergeCell ref="H8:L8"/>
    <mergeCell ref="T8:X8"/>
    <mergeCell ref="T130:X130"/>
    <mergeCell ref="D130:F130"/>
    <mergeCell ref="H130:L130"/>
    <mergeCell ref="N8:R8"/>
    <mergeCell ref="N130:R130"/>
    <mergeCell ref="Y8:AC8"/>
    <mergeCell ref="Y130:AC130"/>
    <mergeCell ref="M3:M10"/>
    <mergeCell ref="BH8:BL8"/>
    <mergeCell ref="BM8:BQ8"/>
    <mergeCell ref="BR8:BV8"/>
    <mergeCell ref="BW8:CA8"/>
    <mergeCell ref="CB8:CF8"/>
    <mergeCell ref="AI8:AM8"/>
    <mergeCell ref="AN8:AR8"/>
    <mergeCell ref="AS8:AW8"/>
    <mergeCell ref="AX8:BB8"/>
    <mergeCell ref="BC8:BG8"/>
    <mergeCell ref="DF8:DJ8"/>
    <mergeCell ref="DK8:DO8"/>
    <mergeCell ref="DP8:DT8"/>
    <mergeCell ref="DU8:DY8"/>
    <mergeCell ref="DZ8:ED8"/>
    <mergeCell ref="CG8:CK8"/>
    <mergeCell ref="CL8:CP8"/>
    <mergeCell ref="CQ8:CU8"/>
    <mergeCell ref="CV8:CZ8"/>
    <mergeCell ref="DA8:DE8"/>
    <mergeCell ref="FD8:FH8"/>
    <mergeCell ref="FI8:FM8"/>
    <mergeCell ref="FN8:FR8"/>
    <mergeCell ref="FS8:FW8"/>
    <mergeCell ref="FX8:GB8"/>
    <mergeCell ref="EE8:EI8"/>
    <mergeCell ref="EJ8:EN8"/>
    <mergeCell ref="EO8:ES8"/>
    <mergeCell ref="ET8:EX8"/>
    <mergeCell ref="EY8:FC8"/>
    <mergeCell ref="HB8:HF8"/>
    <mergeCell ref="HG8:HK8"/>
    <mergeCell ref="HL8:HP8"/>
    <mergeCell ref="HQ8:HU8"/>
    <mergeCell ref="HV8:HZ8"/>
    <mergeCell ref="GC8:GG8"/>
    <mergeCell ref="GH8:GL8"/>
    <mergeCell ref="GM8:GQ8"/>
    <mergeCell ref="GR8:GV8"/>
    <mergeCell ref="GW8:HA8"/>
    <mergeCell ref="IZ8:JD8"/>
    <mergeCell ref="JE8:JI8"/>
    <mergeCell ref="JJ8:JN8"/>
    <mergeCell ref="JO8:JS8"/>
    <mergeCell ref="JT8:JX8"/>
    <mergeCell ref="IA8:IE8"/>
    <mergeCell ref="IF8:IJ8"/>
    <mergeCell ref="IK8:IO8"/>
    <mergeCell ref="IP8:IT8"/>
    <mergeCell ref="IU8:IY8"/>
    <mergeCell ref="KX8:LB8"/>
    <mergeCell ref="LC8:LG8"/>
    <mergeCell ref="LH8:LL8"/>
    <mergeCell ref="LM8:LQ8"/>
    <mergeCell ref="LR8:LV8"/>
    <mergeCell ref="JY8:KC8"/>
    <mergeCell ref="KD8:KH8"/>
    <mergeCell ref="KI8:KM8"/>
    <mergeCell ref="KN8:KR8"/>
    <mergeCell ref="KS8:KW8"/>
    <mergeCell ref="MV8:MZ8"/>
    <mergeCell ref="NA8:NE8"/>
    <mergeCell ref="NF8:NJ8"/>
    <mergeCell ref="NK8:NO8"/>
    <mergeCell ref="NP8:NT8"/>
    <mergeCell ref="LW8:MA8"/>
    <mergeCell ref="MB8:MF8"/>
    <mergeCell ref="MG8:MK8"/>
    <mergeCell ref="ML8:MP8"/>
    <mergeCell ref="MQ8:MU8"/>
    <mergeCell ref="OT8:OX8"/>
    <mergeCell ref="OY8:PC8"/>
    <mergeCell ref="PD8:PH8"/>
    <mergeCell ref="PI8:PM8"/>
    <mergeCell ref="PN8:PR8"/>
    <mergeCell ref="NU8:NY8"/>
    <mergeCell ref="NZ8:OD8"/>
    <mergeCell ref="OE8:OI8"/>
    <mergeCell ref="OJ8:ON8"/>
    <mergeCell ref="OO8:OS8"/>
    <mergeCell ref="QR8:QV8"/>
    <mergeCell ref="QW8:RA8"/>
    <mergeCell ref="RB8:RF8"/>
    <mergeCell ref="RG8:RK8"/>
    <mergeCell ref="RL8:RP8"/>
    <mergeCell ref="PS8:PW8"/>
    <mergeCell ref="PX8:QB8"/>
    <mergeCell ref="QC8:QG8"/>
    <mergeCell ref="QH8:QL8"/>
    <mergeCell ref="QM8:QQ8"/>
    <mergeCell ref="ET130:EX130"/>
    <mergeCell ref="EY130:FC130"/>
    <mergeCell ref="FD130:FH130"/>
    <mergeCell ref="FI130:FM130"/>
    <mergeCell ref="FN130:FR130"/>
    <mergeCell ref="BH130:BL130"/>
    <mergeCell ref="BM130:BQ130"/>
    <mergeCell ref="BR130:BV130"/>
    <mergeCell ref="DU130:DY130"/>
    <mergeCell ref="DZ130:ED130"/>
    <mergeCell ref="EE130:EI130"/>
    <mergeCell ref="EJ130:EN130"/>
    <mergeCell ref="EO130:ES130"/>
    <mergeCell ref="CV130:CZ130"/>
    <mergeCell ref="DA130:DE130"/>
    <mergeCell ref="DF130:DJ130"/>
    <mergeCell ref="DK130:DO130"/>
    <mergeCell ref="DP130:DT130"/>
    <mergeCell ref="BW130:CA130"/>
    <mergeCell ref="CB130:CF130"/>
    <mergeCell ref="CG130:CK130"/>
    <mergeCell ref="CL130:CP130"/>
    <mergeCell ref="CQ130:CU130"/>
    <mergeCell ref="GR130:GV130"/>
    <mergeCell ref="GW130:HA130"/>
    <mergeCell ref="HB130:HF130"/>
    <mergeCell ref="HG130:HK130"/>
    <mergeCell ref="HL130:HP130"/>
    <mergeCell ref="FS130:FW130"/>
    <mergeCell ref="FX130:GB130"/>
    <mergeCell ref="GC130:GG130"/>
    <mergeCell ref="GH130:GL130"/>
    <mergeCell ref="GM130:GQ130"/>
    <mergeCell ref="IP130:IT130"/>
    <mergeCell ref="IU130:IY130"/>
    <mergeCell ref="IZ130:JD130"/>
    <mergeCell ref="JE130:JI130"/>
    <mergeCell ref="JJ130:JN130"/>
    <mergeCell ref="HQ130:HU130"/>
    <mergeCell ref="HV130:HZ130"/>
    <mergeCell ref="IA130:IE130"/>
    <mergeCell ref="IF130:IJ130"/>
    <mergeCell ref="IK130:IO130"/>
    <mergeCell ref="KN130:KR130"/>
    <mergeCell ref="KS130:KW130"/>
    <mergeCell ref="KX130:LB130"/>
    <mergeCell ref="LC130:LG130"/>
    <mergeCell ref="LH130:LL130"/>
    <mergeCell ref="JO130:JS130"/>
    <mergeCell ref="JT130:JX130"/>
    <mergeCell ref="JY130:KC130"/>
    <mergeCell ref="KD130:KH130"/>
    <mergeCell ref="KI130:KM130"/>
    <mergeCell ref="ML130:MP130"/>
    <mergeCell ref="MQ130:MU130"/>
    <mergeCell ref="MV130:MZ130"/>
    <mergeCell ref="NA130:NE130"/>
    <mergeCell ref="NF130:NJ130"/>
    <mergeCell ref="LM130:LQ130"/>
    <mergeCell ref="LR130:LV130"/>
    <mergeCell ref="LW130:MA130"/>
    <mergeCell ref="MB130:MF130"/>
    <mergeCell ref="MG130:MK130"/>
    <mergeCell ref="OJ130:ON130"/>
    <mergeCell ref="OO130:OS130"/>
    <mergeCell ref="OT130:OX130"/>
    <mergeCell ref="OY130:PC130"/>
    <mergeCell ref="PD130:PH130"/>
    <mergeCell ref="NK130:NO130"/>
    <mergeCell ref="NP130:NT130"/>
    <mergeCell ref="NU130:NY130"/>
    <mergeCell ref="NZ130:OD130"/>
    <mergeCell ref="OE130:OI130"/>
    <mergeCell ref="QH130:QL130"/>
    <mergeCell ref="QM130:QQ130"/>
    <mergeCell ref="QR130:QV130"/>
    <mergeCell ref="QW130:RA130"/>
    <mergeCell ref="RB130:RF130"/>
    <mergeCell ref="PI130:PM130"/>
    <mergeCell ref="PN130:PR130"/>
    <mergeCell ref="PS130:PW130"/>
    <mergeCell ref="PX130:QB130"/>
    <mergeCell ref="QC130:QG130"/>
    <mergeCell ref="SF130:SJ130"/>
    <mergeCell ref="SK130:SO130"/>
    <mergeCell ref="SP130:ST130"/>
    <mergeCell ref="SU3:SU10"/>
    <mergeCell ref="SP8:ST8"/>
    <mergeCell ref="SK8:SO8"/>
    <mergeCell ref="RG130:RK130"/>
    <mergeCell ref="RL130:RP130"/>
    <mergeCell ref="RQ130:RU130"/>
    <mergeCell ref="RV130:RZ130"/>
    <mergeCell ref="SA130:SE130"/>
    <mergeCell ref="RQ8:RU8"/>
    <mergeCell ref="RV8:RZ8"/>
    <mergeCell ref="SA8:SE8"/>
    <mergeCell ref="SF8:SJ8"/>
    <mergeCell ref="TH8:TL8"/>
    <mergeCell ref="TH130:TL130"/>
    <mergeCell ref="TN8:TR8"/>
    <mergeCell ref="TN130:TR130"/>
    <mergeCell ref="TM3:TM10"/>
    <mergeCell ref="TS3:TS10"/>
    <mergeCell ref="SV8:SZ8"/>
    <mergeCell ref="SV130:SZ130"/>
    <mergeCell ref="TB8:TF8"/>
    <mergeCell ref="TB130:TF130"/>
    <mergeCell ref="TA3:TA10"/>
    <mergeCell ref="TG3:TG10"/>
    <mergeCell ref="VD8:VH8"/>
    <mergeCell ref="VD130:VH130"/>
    <mergeCell ref="VJ8:VN8"/>
    <mergeCell ref="VJ130:VN130"/>
    <mergeCell ref="VI3:VI10"/>
    <mergeCell ref="VO3:VO10"/>
    <mergeCell ref="UR8:UV8"/>
    <mergeCell ref="UR130:UV130"/>
    <mergeCell ref="UX8:VB8"/>
    <mergeCell ref="UX130:VB130"/>
    <mergeCell ref="UW3:UW10"/>
    <mergeCell ref="VC3:VC10"/>
    <mergeCell ref="UF8:UJ8"/>
    <mergeCell ref="UF130:UJ130"/>
    <mergeCell ref="UL8:UP8"/>
    <mergeCell ref="UL130:UP130"/>
    <mergeCell ref="UK3:UK10"/>
    <mergeCell ref="UQ3:UQ10"/>
    <mergeCell ref="TT8:TX8"/>
    <mergeCell ref="TT130:TX130"/>
    <mergeCell ref="TZ8:UD8"/>
    <mergeCell ref="TZ130:UD130"/>
    <mergeCell ref="TY3:TY10"/>
    <mergeCell ref="UE3:UE10"/>
  </mergeCells>
  <phoneticPr fontId="4" type="noConversion"/>
  <hyperlinks>
    <hyperlink ref="A11" location="Feuil1!A1" display="MENU"/>
  </hyperlinks>
  <pageMargins left="0.19685039370078741" right="0.19685039370078741" top="0.19685039370078741" bottom="0.39370078740157483" header="0.51181102362204722" footer="0.19685039370078741"/>
  <pageSetup paperSize="9" scale="44" fitToWidth="0" orientation="portrait" r:id="rId1"/>
  <headerFooter alignWithMargins="0">
    <oddFooter>&amp;L&amp;F&amp;C&amp;A - &amp;P/&amp;N&amp;R&amp;D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3" r:id="rId4" name="Button 105">
              <controlPr defaultSize="0" print="0" autoFill="0" autoPict="0" macro="[0]!Théorique">
                <anchor moveWithCells="1" sizeWithCells="1">
                  <from>
                    <xdr:col>0</xdr:col>
                    <xdr:colOff>28575</xdr:colOff>
                    <xdr:row>3</xdr:row>
                    <xdr:rowOff>28575</xdr:rowOff>
                  </from>
                  <to>
                    <xdr:col>0</xdr:col>
                    <xdr:colOff>819150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5" name="Button 107">
              <controlPr defaultSize="0" print="0" autoFill="0" autoPict="0" macro="[0]!Moyenne">
                <anchor moveWithCells="1" sizeWithCells="1">
                  <from>
                    <xdr:col>0</xdr:col>
                    <xdr:colOff>38100</xdr:colOff>
                    <xdr:row>5</xdr:row>
                    <xdr:rowOff>66675</xdr:rowOff>
                  </from>
                  <to>
                    <xdr:col>0</xdr:col>
                    <xdr:colOff>828675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6" name="Button 108">
              <controlPr defaultSize="0" print="0" autoFill="0" autoPict="0" macro="[0]!Total">
                <anchor moveWithCells="1" sizeWithCells="1">
                  <from>
                    <xdr:col>1</xdr:col>
                    <xdr:colOff>57150</xdr:colOff>
                    <xdr:row>5</xdr:row>
                    <xdr:rowOff>47625</xdr:rowOff>
                  </from>
                  <to>
                    <xdr:col>2</xdr:col>
                    <xdr:colOff>219075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7" name="Button 109">
              <controlPr defaultSize="0" print="0" autoFill="0" autoPict="0" macro="[0]!Production_1">
                <anchor moveWithCells="1" sizeWithCells="1">
                  <from>
                    <xdr:col>2</xdr:col>
                    <xdr:colOff>295275</xdr:colOff>
                    <xdr:row>5</xdr:row>
                    <xdr:rowOff>38100</xdr:rowOff>
                  </from>
                  <to>
                    <xdr:col>2</xdr:col>
                    <xdr:colOff>1085850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8" name="Button 110">
              <controlPr defaultSize="0" print="0" autoFill="0" autoPict="0" macro="[0]!Production_99">
                <anchor moveWithCells="1" sizeWithCells="1">
                  <from>
                    <xdr:col>2</xdr:col>
                    <xdr:colOff>1181100</xdr:colOff>
                    <xdr:row>5</xdr:row>
                    <xdr:rowOff>57150</xdr:rowOff>
                  </from>
                  <to>
                    <xdr:col>2</xdr:col>
                    <xdr:colOff>1971675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9" name="Button 111">
              <controlPr defaultSize="0" print="0" autoFill="0" autoPict="0" macro="[0]!Moyennes_mensuelles">
                <anchor moveWithCells="1" sizeWithCells="1">
                  <from>
                    <xdr:col>2</xdr:col>
                    <xdr:colOff>2066925</xdr:colOff>
                    <xdr:row>5</xdr:row>
                    <xdr:rowOff>57150</xdr:rowOff>
                  </from>
                  <to>
                    <xdr:col>2</xdr:col>
                    <xdr:colOff>2857500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VO137"/>
  <sheetViews>
    <sheetView zoomScaleNormal="100" workbookViewId="0">
      <pane xSplit="7" ySplit="8" topLeftCell="AL93" activePane="bottomRight" state="frozen"/>
      <selection pane="topRight" activeCell="G1" sqref="G1"/>
      <selection pane="bottomLeft" activeCell="A7" sqref="A7"/>
      <selection pane="bottomRight" activeCell="B60" sqref="B60"/>
    </sheetView>
  </sheetViews>
  <sheetFormatPr baseColWidth="10" defaultRowHeight="12.75" outlineLevelCol="1" x14ac:dyDescent="0.2"/>
  <cols>
    <col min="1" max="1" width="13" bestFit="1" customWidth="1"/>
    <col min="2" max="2" width="9.42578125" customWidth="1"/>
    <col min="3" max="3" width="46.85546875" bestFit="1" customWidth="1"/>
    <col min="4" max="4" width="9.85546875" customWidth="1" outlineLevel="1"/>
    <col min="5" max="5" width="11" customWidth="1" outlineLevel="1"/>
    <col min="6" max="6" width="11.5703125" customWidth="1" outlineLevel="1"/>
    <col min="7" max="7" width="3" bestFit="1" customWidth="1"/>
    <col min="8" max="8" width="11.28515625" customWidth="1" outlineLevel="1"/>
    <col min="9" max="9" width="11" customWidth="1" outlineLevel="1"/>
    <col min="10" max="10" width="9.140625" customWidth="1" outlineLevel="1"/>
    <col min="11" max="11" width="10.140625" customWidth="1" outlineLevel="1"/>
    <col min="12" max="12" width="11.7109375" customWidth="1" outlineLevel="1"/>
    <col min="13" max="13" width="3" bestFit="1" customWidth="1"/>
    <col min="14" max="14" width="11.28515625" customWidth="1" outlineLevel="1"/>
    <col min="15" max="15" width="11" customWidth="1" outlineLevel="1"/>
    <col min="16" max="16" width="9.7109375" customWidth="1" outlineLevel="1"/>
    <col min="17" max="17" width="11.42578125" customWidth="1" outlineLevel="1"/>
    <col min="18" max="18" width="11.7109375" customWidth="1" outlineLevel="1"/>
    <col min="19" max="19" width="3" bestFit="1" customWidth="1"/>
    <col min="20" max="20" width="11.5703125" customWidth="1" outlineLevel="1"/>
    <col min="21" max="21" width="11.140625" customWidth="1" outlineLevel="1"/>
    <col min="22" max="22" width="11.5703125" customWidth="1" outlineLevel="1"/>
    <col min="23" max="23" width="11" customWidth="1" outlineLevel="1"/>
    <col min="24" max="24" width="11.7109375" customWidth="1" outlineLevel="1"/>
    <col min="25" max="25" width="11.5703125" customWidth="1" outlineLevel="1"/>
    <col min="26" max="26" width="11.140625" customWidth="1" outlineLevel="1"/>
    <col min="27" max="27" width="11.5703125" customWidth="1" outlineLevel="1"/>
    <col min="28" max="28" width="11" customWidth="1" outlineLevel="1"/>
    <col min="29" max="29" width="11.7109375" customWidth="1" outlineLevel="1"/>
    <col min="30" max="30" width="11.5703125" customWidth="1" outlineLevel="1"/>
    <col min="31" max="31" width="11.140625" customWidth="1" outlineLevel="1"/>
    <col min="32" max="32" width="11.5703125" customWidth="1" outlineLevel="1"/>
    <col min="33" max="33" width="11" customWidth="1" outlineLevel="1"/>
    <col min="34" max="34" width="11.7109375" customWidth="1" outlineLevel="1"/>
    <col min="35" max="35" width="11.5703125" customWidth="1" outlineLevel="1"/>
    <col min="36" max="36" width="11.140625" customWidth="1" outlineLevel="1"/>
    <col min="37" max="37" width="11.5703125" customWidth="1" outlineLevel="1"/>
    <col min="38" max="38" width="11" customWidth="1" outlineLevel="1"/>
    <col min="39" max="39" width="11.7109375" customWidth="1" outlineLevel="1"/>
    <col min="40" max="40" width="11.5703125" customWidth="1" outlineLevel="1"/>
    <col min="41" max="41" width="11.140625" customWidth="1" outlineLevel="1"/>
    <col min="42" max="42" width="11.5703125" customWidth="1" outlineLevel="1"/>
    <col min="43" max="43" width="11" customWidth="1" outlineLevel="1"/>
    <col min="44" max="44" width="11.7109375" customWidth="1" outlineLevel="1"/>
    <col min="45" max="45" width="11.5703125" customWidth="1" outlineLevel="1"/>
    <col min="46" max="46" width="11.140625" customWidth="1" outlineLevel="1"/>
    <col min="47" max="47" width="11.5703125" customWidth="1" outlineLevel="1"/>
    <col min="48" max="48" width="11" customWidth="1" outlineLevel="1"/>
    <col min="49" max="49" width="11.7109375" customWidth="1" outlineLevel="1"/>
    <col min="50" max="50" width="11.5703125" customWidth="1" outlineLevel="1"/>
    <col min="51" max="51" width="11.140625" customWidth="1" outlineLevel="1"/>
    <col min="52" max="52" width="11.5703125" customWidth="1" outlineLevel="1"/>
    <col min="53" max="53" width="11" customWidth="1" outlineLevel="1"/>
    <col min="54" max="54" width="11.7109375" customWidth="1" outlineLevel="1"/>
    <col min="55" max="55" width="11.5703125" customWidth="1" outlineLevel="1"/>
    <col min="56" max="56" width="11.140625" customWidth="1" outlineLevel="1"/>
    <col min="57" max="57" width="11.5703125" customWidth="1" outlineLevel="1"/>
    <col min="58" max="58" width="11" customWidth="1" outlineLevel="1"/>
    <col min="59" max="59" width="11.7109375" customWidth="1" outlineLevel="1"/>
    <col min="60" max="60" width="11.5703125" customWidth="1" outlineLevel="1"/>
    <col min="61" max="61" width="11.140625" customWidth="1" outlineLevel="1"/>
    <col min="62" max="62" width="11.5703125" customWidth="1" outlineLevel="1"/>
    <col min="63" max="63" width="11" customWidth="1" outlineLevel="1"/>
    <col min="64" max="64" width="11.7109375" customWidth="1" outlineLevel="1"/>
    <col min="65" max="65" width="11.5703125" customWidth="1" outlineLevel="1"/>
    <col min="66" max="66" width="11.140625" customWidth="1" outlineLevel="1"/>
    <col min="67" max="67" width="11.5703125" customWidth="1" outlineLevel="1"/>
    <col min="68" max="68" width="11" customWidth="1" outlineLevel="1"/>
    <col min="69" max="69" width="11.7109375" customWidth="1" outlineLevel="1"/>
    <col min="70" max="70" width="11.5703125" customWidth="1" outlineLevel="1"/>
    <col min="71" max="71" width="11.140625" customWidth="1" outlineLevel="1"/>
    <col min="72" max="72" width="11.5703125" customWidth="1" outlineLevel="1"/>
    <col min="73" max="73" width="11" customWidth="1" outlineLevel="1"/>
    <col min="74" max="74" width="11.7109375" customWidth="1" outlineLevel="1"/>
    <col min="75" max="75" width="11.5703125" customWidth="1" outlineLevel="1"/>
    <col min="76" max="76" width="11.140625" customWidth="1" outlineLevel="1"/>
    <col min="77" max="77" width="11.5703125" customWidth="1" outlineLevel="1"/>
    <col min="78" max="78" width="11" customWidth="1" outlineLevel="1"/>
    <col min="79" max="79" width="11.7109375" customWidth="1" outlineLevel="1"/>
    <col min="80" max="80" width="11.5703125" customWidth="1" outlineLevel="1"/>
    <col min="81" max="81" width="11.140625" customWidth="1" outlineLevel="1"/>
    <col min="82" max="82" width="11.5703125" customWidth="1" outlineLevel="1"/>
    <col min="83" max="83" width="11" customWidth="1" outlineLevel="1"/>
    <col min="84" max="84" width="11.7109375" customWidth="1" outlineLevel="1"/>
    <col min="85" max="85" width="11.5703125" customWidth="1" outlineLevel="1"/>
    <col min="86" max="86" width="11.140625" customWidth="1" outlineLevel="1"/>
    <col min="87" max="87" width="11.5703125" customWidth="1" outlineLevel="1"/>
    <col min="88" max="88" width="11" customWidth="1" outlineLevel="1"/>
    <col min="89" max="89" width="11.7109375" customWidth="1" outlineLevel="1"/>
    <col min="90" max="90" width="11.5703125" customWidth="1" outlineLevel="1"/>
    <col min="91" max="91" width="11.140625" customWidth="1" outlineLevel="1"/>
    <col min="92" max="92" width="11.5703125" customWidth="1" outlineLevel="1"/>
    <col min="93" max="93" width="11" customWidth="1" outlineLevel="1"/>
    <col min="94" max="94" width="11.7109375" customWidth="1" outlineLevel="1"/>
    <col min="95" max="95" width="11.5703125" customWidth="1" outlineLevel="1"/>
    <col min="96" max="96" width="11.140625" customWidth="1" outlineLevel="1"/>
    <col min="97" max="97" width="11.5703125" customWidth="1" outlineLevel="1"/>
    <col min="98" max="98" width="11" customWidth="1" outlineLevel="1"/>
    <col min="99" max="99" width="11.7109375" customWidth="1" outlineLevel="1"/>
    <col min="100" max="100" width="11.5703125" customWidth="1" outlineLevel="1"/>
    <col min="101" max="101" width="11.140625" customWidth="1" outlineLevel="1"/>
    <col min="102" max="102" width="11.5703125" customWidth="1" outlineLevel="1"/>
    <col min="103" max="103" width="11" customWidth="1" outlineLevel="1"/>
    <col min="104" max="104" width="11.7109375" customWidth="1" outlineLevel="1"/>
    <col min="105" max="105" width="11.5703125" customWidth="1" outlineLevel="1"/>
    <col min="106" max="106" width="11.140625" customWidth="1" outlineLevel="1"/>
    <col min="107" max="107" width="11.5703125" customWidth="1" outlineLevel="1"/>
    <col min="108" max="108" width="11" customWidth="1" outlineLevel="1"/>
    <col min="109" max="109" width="11.7109375" customWidth="1" outlineLevel="1"/>
    <col min="110" max="110" width="11.5703125" customWidth="1" outlineLevel="1"/>
    <col min="111" max="111" width="11.140625" customWidth="1" outlineLevel="1"/>
    <col min="112" max="112" width="11.5703125" customWidth="1" outlineLevel="1"/>
    <col min="113" max="113" width="11" customWidth="1" outlineLevel="1"/>
    <col min="114" max="114" width="11.7109375" customWidth="1" outlineLevel="1"/>
    <col min="115" max="115" width="11.5703125" customWidth="1" outlineLevel="1"/>
    <col min="116" max="116" width="11.140625" customWidth="1" outlineLevel="1"/>
    <col min="117" max="117" width="11.5703125" customWidth="1" outlineLevel="1"/>
    <col min="118" max="118" width="11" customWidth="1" outlineLevel="1"/>
    <col min="119" max="119" width="11.7109375" customWidth="1" outlineLevel="1"/>
    <col min="120" max="120" width="11.5703125" customWidth="1" outlineLevel="1"/>
    <col min="121" max="121" width="11.140625" customWidth="1" outlineLevel="1"/>
    <col min="122" max="122" width="11.5703125" customWidth="1" outlineLevel="1"/>
    <col min="123" max="123" width="11" customWidth="1" outlineLevel="1"/>
    <col min="124" max="124" width="11.7109375" customWidth="1" outlineLevel="1"/>
    <col min="125" max="125" width="11.5703125" customWidth="1" outlineLevel="1"/>
    <col min="126" max="126" width="11.140625" customWidth="1" outlineLevel="1"/>
    <col min="127" max="127" width="11.5703125" customWidth="1" outlineLevel="1"/>
    <col min="128" max="128" width="11" customWidth="1" outlineLevel="1"/>
    <col min="129" max="129" width="11.7109375" customWidth="1" outlineLevel="1"/>
    <col min="130" max="130" width="11.5703125" customWidth="1" outlineLevel="1"/>
    <col min="131" max="131" width="11.140625" customWidth="1" outlineLevel="1"/>
    <col min="132" max="132" width="11.5703125" customWidth="1" outlineLevel="1"/>
    <col min="133" max="133" width="11" customWidth="1" outlineLevel="1"/>
    <col min="134" max="134" width="11.7109375" customWidth="1" outlineLevel="1"/>
    <col min="135" max="135" width="11.5703125" customWidth="1" outlineLevel="1"/>
    <col min="136" max="136" width="11.140625" customWidth="1" outlineLevel="1"/>
    <col min="137" max="137" width="11.5703125" customWidth="1" outlineLevel="1"/>
    <col min="138" max="138" width="11" customWidth="1" outlineLevel="1"/>
    <col min="139" max="139" width="11.7109375" customWidth="1" outlineLevel="1"/>
    <col min="140" max="140" width="11.5703125" customWidth="1" outlineLevel="1"/>
    <col min="141" max="141" width="11.140625" customWidth="1" outlineLevel="1"/>
    <col min="142" max="142" width="11.5703125" customWidth="1" outlineLevel="1"/>
    <col min="143" max="143" width="11" customWidth="1" outlineLevel="1"/>
    <col min="144" max="144" width="11.7109375" customWidth="1" outlineLevel="1"/>
    <col min="145" max="145" width="11.5703125" customWidth="1" outlineLevel="1"/>
    <col min="146" max="146" width="11.140625" customWidth="1" outlineLevel="1"/>
    <col min="147" max="147" width="11.5703125" customWidth="1" outlineLevel="1"/>
    <col min="148" max="148" width="11" customWidth="1" outlineLevel="1"/>
    <col min="149" max="149" width="11.7109375" customWidth="1" outlineLevel="1"/>
    <col min="150" max="150" width="11.5703125" customWidth="1" outlineLevel="1"/>
    <col min="151" max="151" width="11.140625" customWidth="1" outlineLevel="1"/>
    <col min="152" max="152" width="11.5703125" customWidth="1" outlineLevel="1"/>
    <col min="153" max="153" width="11" customWidth="1" outlineLevel="1"/>
    <col min="154" max="154" width="11.7109375" customWidth="1" outlineLevel="1"/>
    <col min="155" max="155" width="11.5703125" customWidth="1" outlineLevel="1"/>
    <col min="156" max="156" width="11.140625" customWidth="1" outlineLevel="1"/>
    <col min="157" max="157" width="11.5703125" customWidth="1" outlineLevel="1"/>
    <col min="158" max="158" width="11" customWidth="1" outlineLevel="1"/>
    <col min="159" max="159" width="11.7109375" customWidth="1" outlineLevel="1"/>
    <col min="160" max="160" width="11.5703125" customWidth="1" outlineLevel="1"/>
    <col min="161" max="161" width="11.140625" customWidth="1" outlineLevel="1"/>
    <col min="162" max="162" width="11.5703125" customWidth="1" outlineLevel="1"/>
    <col min="163" max="163" width="11" customWidth="1" outlineLevel="1"/>
    <col min="164" max="164" width="11.7109375" customWidth="1" outlineLevel="1"/>
    <col min="165" max="165" width="11.5703125" customWidth="1" outlineLevel="1"/>
    <col min="166" max="166" width="11.140625" customWidth="1" outlineLevel="1"/>
    <col min="167" max="167" width="11.5703125" customWidth="1" outlineLevel="1"/>
    <col min="168" max="168" width="11" customWidth="1" outlineLevel="1"/>
    <col min="169" max="169" width="11.7109375" customWidth="1" outlineLevel="1"/>
    <col min="170" max="170" width="11.5703125" customWidth="1" outlineLevel="1"/>
    <col min="171" max="171" width="11.140625" customWidth="1" outlineLevel="1"/>
    <col min="172" max="172" width="11.5703125" customWidth="1" outlineLevel="1"/>
    <col min="173" max="173" width="11" customWidth="1" outlineLevel="1"/>
    <col min="174" max="174" width="11.7109375" customWidth="1" outlineLevel="1"/>
    <col min="175" max="175" width="11.5703125" customWidth="1" outlineLevel="1"/>
    <col min="176" max="176" width="11.140625" customWidth="1" outlineLevel="1"/>
    <col min="177" max="177" width="11.5703125" customWidth="1" outlineLevel="1"/>
    <col min="178" max="178" width="11" customWidth="1" outlineLevel="1"/>
    <col min="179" max="179" width="11.7109375" customWidth="1" outlineLevel="1"/>
    <col min="180" max="180" width="11.5703125" customWidth="1" outlineLevel="1"/>
    <col min="181" max="181" width="11.140625" customWidth="1" outlineLevel="1"/>
    <col min="182" max="182" width="11.5703125" customWidth="1" outlineLevel="1"/>
    <col min="183" max="183" width="11" customWidth="1" outlineLevel="1"/>
    <col min="184" max="184" width="11.7109375" customWidth="1" outlineLevel="1"/>
    <col min="185" max="185" width="11.5703125" customWidth="1" outlineLevel="1"/>
    <col min="186" max="186" width="11.140625" customWidth="1" outlineLevel="1"/>
    <col min="187" max="187" width="11.5703125" customWidth="1" outlineLevel="1"/>
    <col min="188" max="188" width="11" customWidth="1" outlineLevel="1"/>
    <col min="189" max="189" width="11.7109375" customWidth="1" outlineLevel="1"/>
    <col min="190" max="190" width="11.5703125" customWidth="1" outlineLevel="1"/>
    <col min="191" max="191" width="11.140625" customWidth="1" outlineLevel="1"/>
    <col min="192" max="192" width="11.5703125" customWidth="1" outlineLevel="1"/>
    <col min="193" max="193" width="11" customWidth="1" outlineLevel="1"/>
    <col min="194" max="194" width="11.7109375" customWidth="1" outlineLevel="1"/>
    <col min="195" max="195" width="11.5703125" customWidth="1" outlineLevel="1"/>
    <col min="196" max="196" width="11.140625" customWidth="1" outlineLevel="1"/>
    <col min="197" max="197" width="11.5703125" customWidth="1" outlineLevel="1"/>
    <col min="198" max="198" width="11" customWidth="1" outlineLevel="1"/>
    <col min="199" max="199" width="11.7109375" customWidth="1" outlineLevel="1"/>
    <col min="200" max="200" width="11.5703125" customWidth="1" outlineLevel="1"/>
    <col min="201" max="201" width="11.140625" customWidth="1" outlineLevel="1"/>
    <col min="202" max="202" width="11.5703125" customWidth="1" outlineLevel="1"/>
    <col min="203" max="203" width="11" customWidth="1" outlineLevel="1"/>
    <col min="204" max="204" width="11.7109375" customWidth="1" outlineLevel="1"/>
    <col min="205" max="205" width="11.5703125" customWidth="1" outlineLevel="1"/>
    <col min="206" max="206" width="11.140625" customWidth="1" outlineLevel="1"/>
    <col min="207" max="207" width="11.5703125" customWidth="1" outlineLevel="1"/>
    <col min="208" max="208" width="11" customWidth="1" outlineLevel="1"/>
    <col min="209" max="209" width="11.7109375" customWidth="1" outlineLevel="1"/>
    <col min="210" max="210" width="11.5703125" customWidth="1" outlineLevel="1"/>
    <col min="211" max="211" width="11.140625" customWidth="1" outlineLevel="1"/>
    <col min="212" max="212" width="11.5703125" customWidth="1" outlineLevel="1"/>
    <col min="213" max="213" width="11" customWidth="1" outlineLevel="1"/>
    <col min="214" max="214" width="11.7109375" customWidth="1" outlineLevel="1"/>
    <col min="215" max="215" width="11.5703125" customWidth="1" outlineLevel="1"/>
    <col min="216" max="216" width="11.140625" customWidth="1" outlineLevel="1"/>
    <col min="217" max="217" width="11.5703125" customWidth="1" outlineLevel="1"/>
    <col min="218" max="218" width="11" customWidth="1" outlineLevel="1"/>
    <col min="219" max="219" width="11.7109375" customWidth="1" outlineLevel="1"/>
    <col min="220" max="220" width="11.5703125" customWidth="1" outlineLevel="1"/>
    <col min="221" max="221" width="11.140625" customWidth="1" outlineLevel="1"/>
    <col min="222" max="222" width="11.5703125" customWidth="1" outlineLevel="1"/>
    <col min="223" max="223" width="11" customWidth="1" outlineLevel="1"/>
    <col min="224" max="224" width="11.7109375" customWidth="1" outlineLevel="1"/>
    <col min="225" max="225" width="11.5703125" customWidth="1" outlineLevel="1"/>
    <col min="226" max="226" width="11.140625" customWidth="1" outlineLevel="1"/>
    <col min="227" max="227" width="11.5703125" customWidth="1" outlineLevel="1"/>
    <col min="228" max="228" width="11" customWidth="1" outlineLevel="1"/>
    <col min="229" max="229" width="11.7109375" customWidth="1" outlineLevel="1"/>
    <col min="230" max="230" width="11.5703125" customWidth="1" outlineLevel="1"/>
    <col min="231" max="231" width="11.140625" customWidth="1" outlineLevel="1"/>
    <col min="232" max="232" width="11.5703125" customWidth="1" outlineLevel="1"/>
    <col min="233" max="233" width="11" customWidth="1" outlineLevel="1"/>
    <col min="234" max="234" width="11.7109375" customWidth="1" outlineLevel="1"/>
    <col min="235" max="235" width="11.5703125" customWidth="1" outlineLevel="1"/>
    <col min="236" max="236" width="11.140625" customWidth="1" outlineLevel="1"/>
    <col min="237" max="237" width="11.5703125" customWidth="1" outlineLevel="1"/>
    <col min="238" max="238" width="11" customWidth="1" outlineLevel="1"/>
    <col min="239" max="239" width="11.7109375" customWidth="1" outlineLevel="1"/>
    <col min="240" max="240" width="11.5703125" customWidth="1" outlineLevel="1"/>
    <col min="241" max="241" width="11.140625" customWidth="1" outlineLevel="1"/>
    <col min="242" max="242" width="11.5703125" customWidth="1" outlineLevel="1"/>
    <col min="243" max="243" width="11" customWidth="1" outlineLevel="1"/>
    <col min="244" max="244" width="11.7109375" customWidth="1" outlineLevel="1"/>
    <col min="245" max="245" width="11.5703125" customWidth="1" outlineLevel="1"/>
    <col min="246" max="246" width="11.140625" customWidth="1" outlineLevel="1"/>
    <col min="247" max="247" width="11.5703125" customWidth="1" outlineLevel="1"/>
    <col min="248" max="248" width="11" customWidth="1" outlineLevel="1"/>
    <col min="249" max="249" width="11.7109375" customWidth="1" outlineLevel="1"/>
    <col min="250" max="250" width="11.5703125" customWidth="1" outlineLevel="1"/>
    <col min="251" max="251" width="11.140625" customWidth="1" outlineLevel="1"/>
    <col min="252" max="252" width="11.5703125" customWidth="1" outlineLevel="1"/>
    <col min="253" max="253" width="11" customWidth="1" outlineLevel="1"/>
    <col min="254" max="254" width="11.7109375" customWidth="1" outlineLevel="1"/>
    <col min="255" max="255" width="11.5703125" customWidth="1" outlineLevel="1"/>
    <col min="256" max="256" width="11.140625" customWidth="1" outlineLevel="1"/>
    <col min="257" max="257" width="11.5703125" customWidth="1" outlineLevel="1"/>
    <col min="258" max="258" width="11" customWidth="1" outlineLevel="1"/>
    <col min="259" max="259" width="11.7109375" customWidth="1" outlineLevel="1"/>
    <col min="260" max="260" width="11.5703125" customWidth="1" outlineLevel="1"/>
    <col min="261" max="261" width="11.140625" customWidth="1" outlineLevel="1"/>
    <col min="262" max="262" width="11.5703125" customWidth="1" outlineLevel="1"/>
    <col min="263" max="263" width="11" customWidth="1" outlineLevel="1"/>
    <col min="264" max="264" width="11.7109375" customWidth="1" outlineLevel="1"/>
    <col min="265" max="265" width="11.5703125" customWidth="1" outlineLevel="1"/>
    <col min="266" max="266" width="11.140625" customWidth="1" outlineLevel="1"/>
    <col min="267" max="267" width="11.5703125" customWidth="1" outlineLevel="1"/>
    <col min="268" max="268" width="11" customWidth="1" outlineLevel="1"/>
    <col min="269" max="269" width="11.7109375" customWidth="1" outlineLevel="1"/>
    <col min="270" max="270" width="11.5703125" customWidth="1" outlineLevel="1"/>
    <col min="271" max="271" width="11.140625" customWidth="1" outlineLevel="1"/>
    <col min="272" max="272" width="11.5703125" customWidth="1" outlineLevel="1"/>
    <col min="273" max="273" width="11" customWidth="1" outlineLevel="1"/>
    <col min="274" max="274" width="11.7109375" customWidth="1" outlineLevel="1"/>
    <col min="275" max="275" width="11.5703125" customWidth="1" outlineLevel="1"/>
    <col min="276" max="276" width="11.140625" customWidth="1" outlineLevel="1"/>
    <col min="277" max="277" width="11.5703125" customWidth="1" outlineLevel="1"/>
    <col min="278" max="278" width="11" customWidth="1" outlineLevel="1"/>
    <col min="279" max="279" width="11.7109375" customWidth="1" outlineLevel="1"/>
    <col min="280" max="280" width="11.5703125" customWidth="1" outlineLevel="1"/>
    <col min="281" max="281" width="11.140625" customWidth="1" outlineLevel="1"/>
    <col min="282" max="282" width="11.5703125" customWidth="1" outlineLevel="1"/>
    <col min="283" max="283" width="11" customWidth="1" outlineLevel="1"/>
    <col min="284" max="284" width="11.7109375" customWidth="1" outlineLevel="1"/>
    <col min="285" max="285" width="11.5703125" customWidth="1" outlineLevel="1"/>
    <col min="286" max="286" width="11.140625" customWidth="1" outlineLevel="1"/>
    <col min="287" max="287" width="11.5703125" customWidth="1" outlineLevel="1"/>
    <col min="288" max="288" width="11" customWidth="1" outlineLevel="1"/>
    <col min="289" max="289" width="11.7109375" customWidth="1" outlineLevel="1"/>
    <col min="290" max="290" width="11.5703125" customWidth="1" outlineLevel="1"/>
    <col min="291" max="291" width="11.140625" customWidth="1" outlineLevel="1"/>
    <col min="292" max="292" width="11.5703125" customWidth="1" outlineLevel="1"/>
    <col min="293" max="293" width="11" customWidth="1" outlineLevel="1"/>
    <col min="294" max="294" width="11.7109375" customWidth="1" outlineLevel="1"/>
    <col min="295" max="295" width="11.5703125" customWidth="1" outlineLevel="1"/>
    <col min="296" max="296" width="11.140625" customWidth="1" outlineLevel="1"/>
    <col min="297" max="297" width="11.5703125" customWidth="1" outlineLevel="1"/>
    <col min="298" max="298" width="11" customWidth="1" outlineLevel="1"/>
    <col min="299" max="299" width="11.7109375" customWidth="1" outlineLevel="1"/>
    <col min="300" max="300" width="11.5703125" customWidth="1" outlineLevel="1"/>
    <col min="301" max="301" width="11.140625" customWidth="1" outlineLevel="1"/>
    <col min="302" max="302" width="11.5703125" customWidth="1" outlineLevel="1"/>
    <col min="303" max="303" width="11" customWidth="1" outlineLevel="1"/>
    <col min="304" max="304" width="11.7109375" customWidth="1" outlineLevel="1"/>
    <col min="305" max="305" width="11.5703125" customWidth="1" outlineLevel="1"/>
    <col min="306" max="306" width="11.140625" customWidth="1" outlineLevel="1"/>
    <col min="307" max="307" width="11.5703125" customWidth="1" outlineLevel="1"/>
    <col min="308" max="308" width="11" customWidth="1" outlineLevel="1"/>
    <col min="309" max="309" width="11.7109375" customWidth="1" outlineLevel="1"/>
    <col min="310" max="310" width="11.5703125" customWidth="1" outlineLevel="1"/>
    <col min="311" max="311" width="11.140625" customWidth="1" outlineLevel="1"/>
    <col min="312" max="312" width="11.5703125" customWidth="1" outlineLevel="1"/>
    <col min="313" max="313" width="11" customWidth="1" outlineLevel="1"/>
    <col min="314" max="314" width="11.7109375" customWidth="1" outlineLevel="1"/>
    <col min="315" max="315" width="11.5703125" customWidth="1" outlineLevel="1"/>
    <col min="316" max="316" width="11.140625" customWidth="1" outlineLevel="1"/>
    <col min="317" max="317" width="11.5703125" customWidth="1" outlineLevel="1"/>
    <col min="318" max="318" width="11" customWidth="1" outlineLevel="1"/>
    <col min="319" max="319" width="11.7109375" customWidth="1" outlineLevel="1"/>
    <col min="320" max="320" width="11.5703125" customWidth="1" outlineLevel="1"/>
    <col min="321" max="321" width="11.140625" customWidth="1" outlineLevel="1"/>
    <col min="322" max="322" width="11.5703125" customWidth="1" outlineLevel="1"/>
    <col min="323" max="323" width="11" customWidth="1" outlineLevel="1"/>
    <col min="324" max="324" width="11.7109375" customWidth="1" outlineLevel="1"/>
    <col min="325" max="325" width="11.5703125" customWidth="1" outlineLevel="1"/>
    <col min="326" max="326" width="11.140625" customWidth="1" outlineLevel="1"/>
    <col min="327" max="327" width="11.5703125" customWidth="1" outlineLevel="1"/>
    <col min="328" max="328" width="11" customWidth="1" outlineLevel="1"/>
    <col min="329" max="329" width="11.7109375" customWidth="1" outlineLevel="1"/>
    <col min="330" max="330" width="11.5703125" customWidth="1" outlineLevel="1"/>
    <col min="331" max="331" width="11.140625" customWidth="1" outlineLevel="1"/>
    <col min="332" max="332" width="11.5703125" customWidth="1" outlineLevel="1"/>
    <col min="333" max="333" width="11" customWidth="1" outlineLevel="1"/>
    <col min="334" max="334" width="11.7109375" customWidth="1" outlineLevel="1"/>
    <col min="335" max="335" width="11.5703125" customWidth="1" outlineLevel="1"/>
    <col min="336" max="336" width="11.140625" customWidth="1" outlineLevel="1"/>
    <col min="337" max="337" width="11.5703125" customWidth="1" outlineLevel="1"/>
    <col min="338" max="338" width="11" customWidth="1" outlineLevel="1"/>
    <col min="339" max="339" width="11.7109375" customWidth="1" outlineLevel="1"/>
    <col min="340" max="340" width="11.5703125" customWidth="1" outlineLevel="1"/>
    <col min="341" max="341" width="11.140625" customWidth="1" outlineLevel="1"/>
    <col min="342" max="342" width="11.5703125" customWidth="1" outlineLevel="1"/>
    <col min="343" max="343" width="11" customWidth="1" outlineLevel="1"/>
    <col min="344" max="344" width="11.7109375" customWidth="1" outlineLevel="1"/>
    <col min="345" max="345" width="11.5703125" customWidth="1" outlineLevel="1"/>
    <col min="346" max="346" width="11.140625" customWidth="1" outlineLevel="1"/>
    <col min="347" max="347" width="11.5703125" customWidth="1" outlineLevel="1"/>
    <col min="348" max="348" width="11" customWidth="1" outlineLevel="1"/>
    <col min="349" max="349" width="11.7109375" customWidth="1" outlineLevel="1"/>
    <col min="350" max="350" width="11.5703125" customWidth="1" outlineLevel="1"/>
    <col min="351" max="351" width="11.140625" customWidth="1" outlineLevel="1"/>
    <col min="352" max="352" width="11.5703125" customWidth="1" outlineLevel="1"/>
    <col min="353" max="353" width="11" customWidth="1" outlineLevel="1"/>
    <col min="354" max="354" width="11.7109375" customWidth="1" outlineLevel="1"/>
    <col min="355" max="355" width="11.5703125" customWidth="1" outlineLevel="1"/>
    <col min="356" max="356" width="11.140625" customWidth="1" outlineLevel="1"/>
    <col min="357" max="357" width="11.5703125" customWidth="1" outlineLevel="1"/>
    <col min="358" max="358" width="11" customWidth="1" outlineLevel="1"/>
    <col min="359" max="359" width="11.7109375" customWidth="1" outlineLevel="1"/>
    <col min="360" max="360" width="11.5703125" customWidth="1" outlineLevel="1"/>
    <col min="361" max="361" width="11.140625" customWidth="1" outlineLevel="1"/>
    <col min="362" max="362" width="11.5703125" customWidth="1" outlineLevel="1"/>
    <col min="363" max="363" width="11" customWidth="1" outlineLevel="1"/>
    <col min="364" max="364" width="11.7109375" customWidth="1" outlineLevel="1"/>
    <col min="365" max="365" width="11.5703125" customWidth="1" outlineLevel="1"/>
    <col min="366" max="366" width="11.140625" customWidth="1" outlineLevel="1"/>
    <col min="367" max="367" width="11.5703125" customWidth="1" outlineLevel="1"/>
    <col min="368" max="368" width="11" customWidth="1" outlineLevel="1"/>
    <col min="369" max="369" width="11.7109375" customWidth="1" outlineLevel="1"/>
    <col min="370" max="370" width="11.5703125" customWidth="1" outlineLevel="1"/>
    <col min="371" max="371" width="11.140625" customWidth="1" outlineLevel="1"/>
    <col min="372" max="372" width="11.5703125" customWidth="1" outlineLevel="1"/>
    <col min="373" max="373" width="11" customWidth="1" outlineLevel="1"/>
    <col min="374" max="374" width="11.7109375" customWidth="1" outlineLevel="1"/>
    <col min="375" max="375" width="11.5703125" customWidth="1" outlineLevel="1"/>
    <col min="376" max="376" width="11.140625" customWidth="1" outlineLevel="1"/>
    <col min="377" max="377" width="11.5703125" customWidth="1" outlineLevel="1"/>
    <col min="378" max="378" width="11" customWidth="1" outlineLevel="1"/>
    <col min="379" max="379" width="11.7109375" customWidth="1" outlineLevel="1"/>
    <col min="380" max="380" width="11.5703125" customWidth="1" outlineLevel="1"/>
    <col min="381" max="381" width="11.140625" customWidth="1" outlineLevel="1"/>
    <col min="382" max="382" width="11.5703125" customWidth="1" outlineLevel="1"/>
    <col min="383" max="383" width="11" customWidth="1" outlineLevel="1"/>
    <col min="384" max="384" width="11.7109375" customWidth="1" outlineLevel="1"/>
    <col min="385" max="385" width="11.5703125" customWidth="1" outlineLevel="1"/>
    <col min="386" max="386" width="11.140625" customWidth="1" outlineLevel="1"/>
    <col min="387" max="387" width="11.5703125" customWidth="1" outlineLevel="1"/>
    <col min="388" max="388" width="11" customWidth="1" outlineLevel="1"/>
    <col min="389" max="389" width="11.7109375" customWidth="1" outlineLevel="1"/>
    <col min="390" max="390" width="11.5703125" customWidth="1" outlineLevel="1"/>
    <col min="391" max="391" width="11.140625" customWidth="1" outlineLevel="1"/>
    <col min="392" max="392" width="11.5703125" customWidth="1" outlineLevel="1"/>
    <col min="393" max="393" width="11" customWidth="1" outlineLevel="1"/>
    <col min="394" max="394" width="11.7109375" customWidth="1" outlineLevel="1"/>
    <col min="395" max="395" width="11.5703125" customWidth="1" outlineLevel="1"/>
    <col min="396" max="396" width="11.140625" customWidth="1" outlineLevel="1"/>
    <col min="397" max="397" width="11.5703125" customWidth="1" outlineLevel="1"/>
    <col min="398" max="398" width="11" customWidth="1" outlineLevel="1"/>
    <col min="399" max="399" width="11.7109375" customWidth="1" outlineLevel="1"/>
    <col min="400" max="400" width="11.5703125" customWidth="1" outlineLevel="1"/>
    <col min="401" max="401" width="11.140625" customWidth="1" outlineLevel="1"/>
    <col min="402" max="402" width="11.5703125" customWidth="1" outlineLevel="1"/>
    <col min="403" max="403" width="11" customWidth="1" outlineLevel="1"/>
    <col min="404" max="404" width="11.7109375" customWidth="1" outlineLevel="1"/>
    <col min="405" max="405" width="11.5703125" customWidth="1" outlineLevel="1"/>
    <col min="406" max="406" width="11.140625" customWidth="1" outlineLevel="1"/>
    <col min="407" max="407" width="11.5703125" customWidth="1" outlineLevel="1"/>
    <col min="408" max="408" width="11" customWidth="1" outlineLevel="1"/>
    <col min="409" max="409" width="11.7109375" customWidth="1" outlineLevel="1"/>
    <col min="410" max="410" width="11.5703125" customWidth="1" outlineLevel="1"/>
    <col min="411" max="411" width="11.140625" customWidth="1" outlineLevel="1"/>
    <col min="412" max="412" width="11.5703125" customWidth="1" outlineLevel="1"/>
    <col min="413" max="413" width="11" customWidth="1" outlineLevel="1"/>
    <col min="414" max="414" width="11.7109375" customWidth="1" outlineLevel="1"/>
    <col min="415" max="415" width="11.5703125" customWidth="1" outlineLevel="1"/>
    <col min="416" max="416" width="11.140625" customWidth="1" outlineLevel="1"/>
    <col min="417" max="417" width="11.5703125" customWidth="1" outlineLevel="1"/>
    <col min="418" max="418" width="11" customWidth="1" outlineLevel="1"/>
    <col min="419" max="419" width="11.7109375" customWidth="1" outlineLevel="1"/>
    <col min="420" max="420" width="11.5703125" customWidth="1" outlineLevel="1"/>
    <col min="421" max="421" width="11.140625" customWidth="1" outlineLevel="1"/>
    <col min="422" max="422" width="11.5703125" customWidth="1" outlineLevel="1"/>
    <col min="423" max="423" width="11" customWidth="1" outlineLevel="1"/>
    <col min="424" max="424" width="11.7109375" customWidth="1" outlineLevel="1"/>
    <col min="425" max="425" width="11.5703125" customWidth="1" outlineLevel="1"/>
    <col min="426" max="426" width="11.140625" customWidth="1" outlineLevel="1"/>
    <col min="427" max="427" width="11.5703125" customWidth="1" outlineLevel="1"/>
    <col min="428" max="428" width="11" customWidth="1" outlineLevel="1"/>
    <col min="429" max="429" width="11.7109375" customWidth="1" outlineLevel="1"/>
    <col min="430" max="430" width="11.5703125" customWidth="1" outlineLevel="1"/>
    <col min="431" max="431" width="11.140625" customWidth="1" outlineLevel="1"/>
    <col min="432" max="432" width="11.5703125" customWidth="1" outlineLevel="1"/>
    <col min="433" max="433" width="11" customWidth="1" outlineLevel="1"/>
    <col min="434" max="434" width="11.7109375" customWidth="1" outlineLevel="1"/>
    <col min="435" max="435" width="11.5703125" customWidth="1" outlineLevel="1"/>
    <col min="436" max="436" width="11.140625" customWidth="1" outlineLevel="1"/>
    <col min="437" max="437" width="11.5703125" customWidth="1" outlineLevel="1"/>
    <col min="438" max="438" width="11" customWidth="1" outlineLevel="1"/>
    <col min="439" max="439" width="11.7109375" customWidth="1" outlineLevel="1"/>
    <col min="440" max="440" width="11.5703125" customWidth="1" outlineLevel="1"/>
    <col min="441" max="441" width="11.140625" customWidth="1" outlineLevel="1"/>
    <col min="442" max="442" width="11.5703125" customWidth="1" outlineLevel="1"/>
    <col min="443" max="443" width="11" customWidth="1" outlineLevel="1"/>
    <col min="444" max="444" width="11.7109375" customWidth="1" outlineLevel="1"/>
    <col min="445" max="445" width="11.5703125" customWidth="1" outlineLevel="1"/>
    <col min="446" max="446" width="11.140625" customWidth="1" outlineLevel="1"/>
    <col min="447" max="447" width="11.5703125" customWidth="1" outlineLevel="1"/>
    <col min="448" max="448" width="11" customWidth="1" outlineLevel="1"/>
    <col min="449" max="449" width="11.7109375" customWidth="1" outlineLevel="1"/>
    <col min="450" max="450" width="11.5703125" customWidth="1" outlineLevel="1"/>
    <col min="451" max="451" width="11.140625" customWidth="1" outlineLevel="1"/>
    <col min="452" max="452" width="11.5703125" customWidth="1" outlineLevel="1"/>
    <col min="453" max="453" width="11" customWidth="1" outlineLevel="1"/>
    <col min="454" max="454" width="11.7109375" customWidth="1" outlineLevel="1"/>
    <col min="455" max="455" width="11.5703125" customWidth="1" outlineLevel="1"/>
    <col min="456" max="456" width="11.140625" customWidth="1" outlineLevel="1"/>
    <col min="457" max="457" width="11.5703125" customWidth="1" outlineLevel="1"/>
    <col min="458" max="458" width="11" customWidth="1" outlineLevel="1"/>
    <col min="459" max="459" width="11.7109375" customWidth="1" outlineLevel="1"/>
    <col min="460" max="460" width="11.5703125" customWidth="1" outlineLevel="1"/>
    <col min="461" max="461" width="11.140625" customWidth="1" outlineLevel="1"/>
    <col min="462" max="462" width="11.5703125" customWidth="1" outlineLevel="1"/>
    <col min="463" max="463" width="11" customWidth="1" outlineLevel="1"/>
    <col min="464" max="464" width="11.7109375" customWidth="1" outlineLevel="1"/>
    <col min="465" max="465" width="11.5703125" customWidth="1" outlineLevel="1"/>
    <col min="466" max="466" width="11.140625" customWidth="1" outlineLevel="1"/>
    <col min="467" max="467" width="11.5703125" customWidth="1" outlineLevel="1"/>
    <col min="468" max="468" width="11" customWidth="1" outlineLevel="1"/>
    <col min="469" max="469" width="11.7109375" customWidth="1" outlineLevel="1"/>
    <col min="470" max="470" width="11.5703125" customWidth="1" outlineLevel="1"/>
    <col min="471" max="471" width="11.140625" customWidth="1" outlineLevel="1"/>
    <col min="472" max="472" width="11.5703125" customWidth="1" outlineLevel="1"/>
    <col min="473" max="473" width="11" customWidth="1" outlineLevel="1"/>
    <col min="474" max="474" width="11.7109375" customWidth="1" outlineLevel="1"/>
    <col min="475" max="475" width="11.5703125" customWidth="1" outlineLevel="1"/>
    <col min="476" max="476" width="11.140625" customWidth="1" outlineLevel="1"/>
    <col min="477" max="477" width="11.5703125" customWidth="1" outlineLevel="1"/>
    <col min="478" max="478" width="11" customWidth="1" outlineLevel="1"/>
    <col min="479" max="479" width="11.7109375" customWidth="1" outlineLevel="1"/>
    <col min="480" max="480" width="11.5703125" customWidth="1" outlineLevel="1"/>
    <col min="481" max="481" width="11.140625" customWidth="1" outlineLevel="1"/>
    <col min="482" max="482" width="11.5703125" customWidth="1" outlineLevel="1"/>
    <col min="483" max="483" width="11" customWidth="1" outlineLevel="1"/>
    <col min="484" max="484" width="11.7109375" customWidth="1" outlineLevel="1"/>
    <col min="485" max="485" width="11.5703125" customWidth="1" outlineLevel="1"/>
    <col min="486" max="486" width="11.140625" customWidth="1" outlineLevel="1"/>
    <col min="487" max="487" width="11.5703125" customWidth="1" outlineLevel="1"/>
    <col min="488" max="488" width="11" customWidth="1" outlineLevel="1"/>
    <col min="489" max="489" width="11.7109375" customWidth="1" outlineLevel="1"/>
    <col min="490" max="490" width="11.5703125" customWidth="1" outlineLevel="1"/>
    <col min="491" max="491" width="11.140625" customWidth="1" outlineLevel="1"/>
    <col min="492" max="492" width="11.5703125" customWidth="1" outlineLevel="1"/>
    <col min="493" max="493" width="11" customWidth="1" outlineLevel="1"/>
    <col min="494" max="494" width="11.7109375" customWidth="1" outlineLevel="1"/>
    <col min="495" max="495" width="11.5703125" customWidth="1" outlineLevel="1"/>
    <col min="496" max="496" width="11.140625" customWidth="1" outlineLevel="1"/>
    <col min="497" max="497" width="11.5703125" customWidth="1" outlineLevel="1"/>
    <col min="498" max="498" width="11" customWidth="1" outlineLevel="1"/>
    <col min="499" max="499" width="11.7109375" customWidth="1" outlineLevel="1"/>
    <col min="500" max="500" width="11.5703125" customWidth="1" outlineLevel="1"/>
    <col min="501" max="501" width="11.140625" customWidth="1" outlineLevel="1"/>
    <col min="502" max="502" width="11.5703125" customWidth="1" outlineLevel="1"/>
    <col min="503" max="503" width="11" customWidth="1" outlineLevel="1"/>
    <col min="504" max="504" width="11.7109375" customWidth="1" outlineLevel="1"/>
    <col min="505" max="505" width="11.5703125" customWidth="1" outlineLevel="1"/>
    <col min="506" max="506" width="11.140625" customWidth="1" outlineLevel="1"/>
    <col min="507" max="507" width="11.5703125" customWidth="1" outlineLevel="1"/>
    <col min="508" max="508" width="11" customWidth="1" outlineLevel="1"/>
    <col min="509" max="509" width="11.7109375" customWidth="1" outlineLevel="1"/>
    <col min="510" max="510" width="11.5703125" customWidth="1" outlineLevel="1"/>
    <col min="511" max="511" width="11.140625" customWidth="1" outlineLevel="1"/>
    <col min="512" max="512" width="11.5703125" customWidth="1" outlineLevel="1"/>
    <col min="513" max="513" width="11" customWidth="1" outlineLevel="1"/>
    <col min="514" max="514" width="11.7109375" customWidth="1" outlineLevel="1"/>
    <col min="515" max="515" width="3" bestFit="1" customWidth="1"/>
    <col min="516" max="516" width="11.28515625" customWidth="1" outlineLevel="1"/>
    <col min="517" max="517" width="11" customWidth="1" outlineLevel="1"/>
    <col min="518" max="518" width="9.7109375" customWidth="1" outlineLevel="1"/>
    <col min="519" max="519" width="11.42578125" customWidth="1" outlineLevel="1"/>
    <col min="520" max="520" width="11.7109375" customWidth="1" outlineLevel="1"/>
    <col min="521" max="521" width="3" bestFit="1" customWidth="1"/>
    <col min="522" max="522" width="11.28515625" customWidth="1" outlineLevel="1"/>
    <col min="523" max="523" width="11" customWidth="1" outlineLevel="1"/>
    <col min="524" max="524" width="9.7109375" customWidth="1" outlineLevel="1"/>
    <col min="525" max="525" width="11.42578125" customWidth="1" outlineLevel="1"/>
    <col min="526" max="526" width="11.7109375" customWidth="1" outlineLevel="1"/>
    <col min="527" max="527" width="3" bestFit="1" customWidth="1"/>
    <col min="528" max="528" width="11.28515625" customWidth="1" outlineLevel="1"/>
    <col min="529" max="529" width="11" customWidth="1" outlineLevel="1"/>
    <col min="530" max="530" width="9.7109375" customWidth="1" outlineLevel="1"/>
    <col min="531" max="531" width="11.42578125" customWidth="1" outlineLevel="1"/>
    <col min="532" max="532" width="11.7109375" customWidth="1" outlineLevel="1"/>
    <col min="533" max="533" width="3" bestFit="1" customWidth="1"/>
    <col min="534" max="534" width="11.28515625" customWidth="1" outlineLevel="1"/>
    <col min="535" max="535" width="11" customWidth="1" outlineLevel="1"/>
    <col min="536" max="536" width="9.7109375" customWidth="1" outlineLevel="1"/>
    <col min="537" max="537" width="11.42578125" customWidth="1" outlineLevel="1"/>
    <col min="538" max="538" width="11.7109375" customWidth="1" outlineLevel="1"/>
    <col min="539" max="539" width="3" bestFit="1" customWidth="1"/>
    <col min="540" max="540" width="11.28515625" customWidth="1" outlineLevel="1"/>
    <col min="541" max="541" width="11" customWidth="1" outlineLevel="1"/>
    <col min="542" max="542" width="9.7109375" customWidth="1" outlineLevel="1"/>
    <col min="543" max="543" width="11.42578125" customWidth="1" outlineLevel="1"/>
    <col min="544" max="544" width="11.7109375" customWidth="1" outlineLevel="1"/>
    <col min="545" max="545" width="3" bestFit="1" customWidth="1"/>
    <col min="546" max="546" width="11.28515625" customWidth="1" outlineLevel="1"/>
    <col min="547" max="547" width="11" customWidth="1" outlineLevel="1"/>
    <col min="548" max="548" width="9.7109375" customWidth="1" outlineLevel="1"/>
    <col min="549" max="549" width="11.42578125" customWidth="1" outlineLevel="1"/>
    <col min="550" max="550" width="11.7109375" customWidth="1" outlineLevel="1"/>
    <col min="551" max="551" width="3" bestFit="1" customWidth="1"/>
    <col min="552" max="552" width="11.28515625" customWidth="1" outlineLevel="1"/>
    <col min="553" max="553" width="11" customWidth="1" outlineLevel="1"/>
    <col min="554" max="554" width="9.7109375" customWidth="1" outlineLevel="1"/>
    <col min="555" max="555" width="11.42578125" customWidth="1" outlineLevel="1"/>
    <col min="556" max="556" width="11.7109375" customWidth="1" outlineLevel="1"/>
    <col min="557" max="557" width="3" bestFit="1" customWidth="1"/>
    <col min="558" max="558" width="11.28515625" customWidth="1" outlineLevel="1"/>
    <col min="559" max="559" width="11" customWidth="1" outlineLevel="1"/>
    <col min="560" max="560" width="9.7109375" customWidth="1" outlineLevel="1"/>
    <col min="561" max="561" width="11.42578125" customWidth="1" outlineLevel="1"/>
    <col min="562" max="562" width="11.7109375" customWidth="1" outlineLevel="1"/>
    <col min="563" max="563" width="3" bestFit="1" customWidth="1"/>
    <col min="564" max="564" width="11.28515625" customWidth="1" outlineLevel="1"/>
    <col min="565" max="565" width="11" customWidth="1" outlineLevel="1"/>
    <col min="566" max="566" width="9.7109375" customWidth="1" outlineLevel="1"/>
    <col min="567" max="567" width="11.42578125" customWidth="1" outlineLevel="1"/>
    <col min="568" max="568" width="11.7109375" customWidth="1" outlineLevel="1"/>
    <col min="569" max="569" width="3" bestFit="1" customWidth="1"/>
    <col min="570" max="570" width="11.28515625" customWidth="1" outlineLevel="1"/>
    <col min="571" max="571" width="11" customWidth="1" outlineLevel="1"/>
    <col min="572" max="572" width="9.7109375" customWidth="1" outlineLevel="1"/>
    <col min="573" max="573" width="11.42578125" customWidth="1" outlineLevel="1"/>
    <col min="574" max="574" width="11.7109375" customWidth="1" outlineLevel="1"/>
    <col min="575" max="575" width="3" bestFit="1" customWidth="1"/>
    <col min="576" max="576" width="11.28515625" customWidth="1" outlineLevel="1"/>
    <col min="577" max="577" width="11" customWidth="1" outlineLevel="1"/>
    <col min="578" max="578" width="9.7109375" customWidth="1" outlineLevel="1"/>
    <col min="579" max="579" width="11.42578125" customWidth="1" outlineLevel="1"/>
    <col min="580" max="580" width="11.7109375" customWidth="1" outlineLevel="1"/>
    <col min="581" max="581" width="3" bestFit="1" customWidth="1"/>
    <col min="582" max="582" width="11.28515625" customWidth="1" outlineLevel="1"/>
    <col min="583" max="583" width="11" customWidth="1" outlineLevel="1"/>
    <col min="584" max="584" width="9.7109375" customWidth="1" outlineLevel="1"/>
    <col min="585" max="585" width="11.42578125" customWidth="1" outlineLevel="1"/>
    <col min="586" max="586" width="11.7109375" customWidth="1" outlineLevel="1"/>
    <col min="587" max="587" width="3" bestFit="1" customWidth="1"/>
  </cols>
  <sheetData>
    <row r="1" spans="1:587" s="125" customFormat="1" ht="12" thickBot="1" x14ac:dyDescent="0.25">
      <c r="C1" s="123" t="s">
        <v>176</v>
      </c>
      <c r="S1" s="175" t="s">
        <v>184</v>
      </c>
      <c r="T1" s="125">
        <f>IF(V11="","",MONTH(V11))</f>
        <v>1</v>
      </c>
      <c r="U1" s="125">
        <f>T1</f>
        <v>1</v>
      </c>
      <c r="V1" s="125">
        <f>U1</f>
        <v>1</v>
      </c>
      <c r="W1" s="125">
        <f>V1</f>
        <v>1</v>
      </c>
      <c r="X1" s="125">
        <f>W1</f>
        <v>1</v>
      </c>
      <c r="Y1" s="125">
        <f>IF(AA11="","",MONTH(AA11))</f>
        <v>2</v>
      </c>
      <c r="Z1" s="125">
        <f t="shared" ref="Z1:AC1" si="0">Y1</f>
        <v>2</v>
      </c>
      <c r="AA1" s="125">
        <f t="shared" si="0"/>
        <v>2</v>
      </c>
      <c r="AB1" s="125">
        <f t="shared" si="0"/>
        <v>2</v>
      </c>
      <c r="AC1" s="125">
        <f t="shared" si="0"/>
        <v>2</v>
      </c>
      <c r="AD1" s="125">
        <f>IF(AF11="","",MONTH(AF11))</f>
        <v>4</v>
      </c>
      <c r="AE1" s="125">
        <f t="shared" ref="AE1:AH1" si="1">AD1</f>
        <v>4</v>
      </c>
      <c r="AF1" s="125">
        <f t="shared" si="1"/>
        <v>4</v>
      </c>
      <c r="AG1" s="125">
        <f t="shared" si="1"/>
        <v>4</v>
      </c>
      <c r="AH1" s="125">
        <f t="shared" si="1"/>
        <v>4</v>
      </c>
      <c r="AI1" s="125">
        <f>IF(AK11="","",MONTH(AK11))</f>
        <v>6</v>
      </c>
      <c r="AJ1" s="125">
        <f t="shared" ref="AJ1:AM1" si="2">AI1</f>
        <v>6</v>
      </c>
      <c r="AK1" s="125">
        <f t="shared" si="2"/>
        <v>6</v>
      </c>
      <c r="AL1" s="125">
        <f t="shared" si="2"/>
        <v>6</v>
      </c>
      <c r="AM1" s="125">
        <f t="shared" si="2"/>
        <v>6</v>
      </c>
      <c r="AN1" s="125">
        <f>IF(AP11="","",MONTH(AP11))</f>
        <v>7</v>
      </c>
      <c r="AO1" s="125">
        <f t="shared" ref="AO1:AR1" si="3">AN1</f>
        <v>7</v>
      </c>
      <c r="AP1" s="125">
        <f t="shared" si="3"/>
        <v>7</v>
      </c>
      <c r="AQ1" s="125">
        <f t="shared" si="3"/>
        <v>7</v>
      </c>
      <c r="AR1" s="125">
        <f t="shared" si="3"/>
        <v>7</v>
      </c>
      <c r="AS1" s="125">
        <f>IF(AU11="","",MONTH(AU11))</f>
        <v>10</v>
      </c>
      <c r="AT1" s="125">
        <f t="shared" ref="AT1:AW1" si="4">AS1</f>
        <v>10</v>
      </c>
      <c r="AU1" s="125">
        <f t="shared" si="4"/>
        <v>10</v>
      </c>
      <c r="AV1" s="125">
        <f t="shared" si="4"/>
        <v>10</v>
      </c>
      <c r="AW1" s="125">
        <f t="shared" si="4"/>
        <v>10</v>
      </c>
      <c r="AX1" s="125">
        <f t="shared" ref="AX1" si="5">IF(AX11="","",MONTH(AX11))</f>
        <v>10</v>
      </c>
      <c r="AY1" s="125">
        <f t="shared" ref="AY1:BB1" si="6">AX1</f>
        <v>10</v>
      </c>
      <c r="AZ1" s="125">
        <f t="shared" si="6"/>
        <v>10</v>
      </c>
      <c r="BA1" s="125">
        <f t="shared" si="6"/>
        <v>10</v>
      </c>
      <c r="BB1" s="125">
        <f t="shared" si="6"/>
        <v>10</v>
      </c>
      <c r="BC1" s="125" t="str">
        <f t="shared" ref="BC1" si="7">IF(BC11="","",MONTH(BC11))</f>
        <v/>
      </c>
      <c r="BD1" s="125" t="str">
        <f t="shared" ref="BD1:BG1" si="8">BC1</f>
        <v/>
      </c>
      <c r="BE1" s="125" t="str">
        <f t="shared" si="8"/>
        <v/>
      </c>
      <c r="BF1" s="125" t="str">
        <f t="shared" si="8"/>
        <v/>
      </c>
      <c r="BG1" s="125" t="str">
        <f t="shared" si="8"/>
        <v/>
      </c>
      <c r="BH1" s="125" t="str">
        <f t="shared" ref="BH1" si="9">IF(BH11="","",MONTH(BH11))</f>
        <v/>
      </c>
      <c r="BI1" s="125" t="str">
        <f t="shared" ref="BI1:BL1" si="10">BH1</f>
        <v/>
      </c>
      <c r="BJ1" s="125" t="str">
        <f t="shared" si="10"/>
        <v/>
      </c>
      <c r="BK1" s="125" t="str">
        <f t="shared" si="10"/>
        <v/>
      </c>
      <c r="BL1" s="125" t="str">
        <f t="shared" si="10"/>
        <v/>
      </c>
      <c r="BM1" s="125" t="str">
        <f t="shared" ref="BM1" si="11">IF(BM11="","",MONTH(BM11))</f>
        <v/>
      </c>
      <c r="BN1" s="125" t="str">
        <f t="shared" ref="BN1:BQ1" si="12">BM1</f>
        <v/>
      </c>
      <c r="BO1" s="125" t="str">
        <f t="shared" si="12"/>
        <v/>
      </c>
      <c r="BP1" s="125" t="str">
        <f t="shared" si="12"/>
        <v/>
      </c>
      <c r="BQ1" s="125" t="str">
        <f t="shared" si="12"/>
        <v/>
      </c>
      <c r="BR1" s="125" t="str">
        <f t="shared" ref="BR1" si="13">IF(BR11="","",MONTH(BR11))</f>
        <v/>
      </c>
      <c r="BS1" s="125" t="str">
        <f t="shared" ref="BS1:BV1" si="14">BR1</f>
        <v/>
      </c>
      <c r="BT1" s="125" t="str">
        <f t="shared" si="14"/>
        <v/>
      </c>
      <c r="BU1" s="125" t="str">
        <f t="shared" si="14"/>
        <v/>
      </c>
      <c r="BV1" s="125" t="str">
        <f t="shared" si="14"/>
        <v/>
      </c>
      <c r="BW1" s="125" t="str">
        <f t="shared" ref="BW1" si="15">IF(BW11="","",MONTH(BW11))</f>
        <v/>
      </c>
      <c r="BX1" s="125" t="str">
        <f t="shared" ref="BX1:CA1" si="16">BW1</f>
        <v/>
      </c>
      <c r="BY1" s="125" t="str">
        <f t="shared" si="16"/>
        <v/>
      </c>
      <c r="BZ1" s="125" t="str">
        <f t="shared" si="16"/>
        <v/>
      </c>
      <c r="CA1" s="125" t="str">
        <f t="shared" si="16"/>
        <v/>
      </c>
      <c r="CB1" s="125" t="str">
        <f t="shared" ref="CB1" si="17">IF(CB11="","",MONTH(CB11))</f>
        <v/>
      </c>
      <c r="CC1" s="125" t="str">
        <f t="shared" ref="CC1:CF1" si="18">CB1</f>
        <v/>
      </c>
      <c r="CD1" s="125" t="str">
        <f t="shared" si="18"/>
        <v/>
      </c>
      <c r="CE1" s="125" t="str">
        <f t="shared" si="18"/>
        <v/>
      </c>
      <c r="CF1" s="125" t="str">
        <f t="shared" si="18"/>
        <v/>
      </c>
      <c r="CG1" s="125" t="str">
        <f t="shared" ref="CG1" si="19">IF(CG11="","",MONTH(CG11))</f>
        <v/>
      </c>
      <c r="CH1" s="125" t="str">
        <f t="shared" ref="CH1:CK1" si="20">CG1</f>
        <v/>
      </c>
      <c r="CI1" s="125" t="str">
        <f t="shared" si="20"/>
        <v/>
      </c>
      <c r="CJ1" s="125" t="str">
        <f t="shared" si="20"/>
        <v/>
      </c>
      <c r="CK1" s="125" t="str">
        <f t="shared" si="20"/>
        <v/>
      </c>
      <c r="CL1" s="125" t="str">
        <f t="shared" ref="CL1" si="21">IF(CL11="","",MONTH(CL11))</f>
        <v/>
      </c>
      <c r="CM1" s="125" t="str">
        <f t="shared" ref="CM1:CP1" si="22">CL1</f>
        <v/>
      </c>
      <c r="CN1" s="125" t="str">
        <f t="shared" si="22"/>
        <v/>
      </c>
      <c r="CO1" s="125" t="str">
        <f t="shared" si="22"/>
        <v/>
      </c>
      <c r="CP1" s="125" t="str">
        <f t="shared" si="22"/>
        <v/>
      </c>
      <c r="CQ1" s="125" t="str">
        <f t="shared" ref="CQ1" si="23">IF(CQ11="","",MONTH(CQ11))</f>
        <v/>
      </c>
      <c r="CR1" s="125" t="str">
        <f t="shared" ref="CR1:CU1" si="24">CQ1</f>
        <v/>
      </c>
      <c r="CS1" s="125" t="str">
        <f t="shared" si="24"/>
        <v/>
      </c>
      <c r="CT1" s="125" t="str">
        <f t="shared" si="24"/>
        <v/>
      </c>
      <c r="CU1" s="125" t="str">
        <f t="shared" si="24"/>
        <v/>
      </c>
      <c r="CV1" s="125" t="str">
        <f t="shared" ref="CV1" si="25">IF(CV11="","",MONTH(CV11))</f>
        <v/>
      </c>
      <c r="CW1" s="125" t="str">
        <f t="shared" ref="CW1:CZ1" si="26">CV1</f>
        <v/>
      </c>
      <c r="CX1" s="125" t="str">
        <f t="shared" si="26"/>
        <v/>
      </c>
      <c r="CY1" s="125" t="str">
        <f t="shared" si="26"/>
        <v/>
      </c>
      <c r="CZ1" s="125" t="str">
        <f t="shared" si="26"/>
        <v/>
      </c>
      <c r="DA1" s="125" t="str">
        <f t="shared" ref="DA1" si="27">IF(DA11="","",MONTH(DA11))</f>
        <v/>
      </c>
      <c r="DB1" s="125" t="str">
        <f t="shared" ref="DB1:DE1" si="28">DA1</f>
        <v/>
      </c>
      <c r="DC1" s="125" t="str">
        <f t="shared" si="28"/>
        <v/>
      </c>
      <c r="DD1" s="125" t="str">
        <f t="shared" si="28"/>
        <v/>
      </c>
      <c r="DE1" s="125" t="str">
        <f t="shared" si="28"/>
        <v/>
      </c>
      <c r="DF1" s="125" t="str">
        <f t="shared" ref="DF1" si="29">IF(DF11="","",MONTH(DF11))</f>
        <v/>
      </c>
      <c r="DG1" s="125" t="str">
        <f t="shared" ref="DG1:DJ1" si="30">DF1</f>
        <v/>
      </c>
      <c r="DH1" s="125" t="str">
        <f t="shared" si="30"/>
        <v/>
      </c>
      <c r="DI1" s="125" t="str">
        <f t="shared" si="30"/>
        <v/>
      </c>
      <c r="DJ1" s="125" t="str">
        <f t="shared" si="30"/>
        <v/>
      </c>
      <c r="DK1" s="125" t="str">
        <f t="shared" ref="DK1" si="31">IF(DK11="","",MONTH(DK11))</f>
        <v/>
      </c>
      <c r="DL1" s="125" t="str">
        <f t="shared" ref="DL1:DO1" si="32">DK1</f>
        <v/>
      </c>
      <c r="DM1" s="125" t="str">
        <f t="shared" si="32"/>
        <v/>
      </c>
      <c r="DN1" s="125" t="str">
        <f t="shared" si="32"/>
        <v/>
      </c>
      <c r="DO1" s="125" t="str">
        <f t="shared" si="32"/>
        <v/>
      </c>
      <c r="DP1" s="125" t="str">
        <f t="shared" ref="DP1" si="33">IF(DP11="","",MONTH(DP11))</f>
        <v/>
      </c>
      <c r="DQ1" s="125" t="str">
        <f t="shared" ref="DQ1:DT1" si="34">DP1</f>
        <v/>
      </c>
      <c r="DR1" s="125" t="str">
        <f t="shared" si="34"/>
        <v/>
      </c>
      <c r="DS1" s="125" t="str">
        <f t="shared" si="34"/>
        <v/>
      </c>
      <c r="DT1" s="125" t="str">
        <f t="shared" si="34"/>
        <v/>
      </c>
      <c r="DU1" s="125" t="str">
        <f t="shared" ref="DU1" si="35">IF(DU11="","",MONTH(DU11))</f>
        <v/>
      </c>
      <c r="DV1" s="125" t="str">
        <f t="shared" ref="DV1:DY1" si="36">DU1</f>
        <v/>
      </c>
      <c r="DW1" s="125" t="str">
        <f t="shared" si="36"/>
        <v/>
      </c>
      <c r="DX1" s="125" t="str">
        <f t="shared" si="36"/>
        <v/>
      </c>
      <c r="DY1" s="125" t="str">
        <f t="shared" si="36"/>
        <v/>
      </c>
      <c r="DZ1" s="125" t="str">
        <f t="shared" ref="DZ1" si="37">IF(DZ11="","",MONTH(DZ11))</f>
        <v/>
      </c>
      <c r="EA1" s="125" t="str">
        <f t="shared" ref="EA1:ED1" si="38">DZ1</f>
        <v/>
      </c>
      <c r="EB1" s="125" t="str">
        <f t="shared" si="38"/>
        <v/>
      </c>
      <c r="EC1" s="125" t="str">
        <f t="shared" si="38"/>
        <v/>
      </c>
      <c r="ED1" s="125" t="str">
        <f t="shared" si="38"/>
        <v/>
      </c>
      <c r="EE1" s="125" t="str">
        <f t="shared" ref="EE1" si="39">IF(EE11="","",MONTH(EE11))</f>
        <v/>
      </c>
      <c r="EF1" s="125" t="str">
        <f t="shared" ref="EF1:EI1" si="40">EE1</f>
        <v/>
      </c>
      <c r="EG1" s="125" t="str">
        <f t="shared" si="40"/>
        <v/>
      </c>
      <c r="EH1" s="125" t="str">
        <f t="shared" si="40"/>
        <v/>
      </c>
      <c r="EI1" s="125" t="str">
        <f t="shared" si="40"/>
        <v/>
      </c>
      <c r="EJ1" s="125" t="str">
        <f t="shared" ref="EJ1" si="41">IF(EJ11="","",MONTH(EJ11))</f>
        <v/>
      </c>
      <c r="EK1" s="125" t="str">
        <f t="shared" ref="EK1:EN1" si="42">EJ1</f>
        <v/>
      </c>
      <c r="EL1" s="125" t="str">
        <f t="shared" si="42"/>
        <v/>
      </c>
      <c r="EM1" s="125" t="str">
        <f t="shared" si="42"/>
        <v/>
      </c>
      <c r="EN1" s="125" t="str">
        <f t="shared" si="42"/>
        <v/>
      </c>
      <c r="EO1" s="125" t="str">
        <f t="shared" ref="EO1" si="43">IF(EO11="","",MONTH(EO11))</f>
        <v/>
      </c>
      <c r="EP1" s="125" t="str">
        <f t="shared" ref="EP1:ES1" si="44">EO1</f>
        <v/>
      </c>
      <c r="EQ1" s="125" t="str">
        <f t="shared" si="44"/>
        <v/>
      </c>
      <c r="ER1" s="125" t="str">
        <f t="shared" si="44"/>
        <v/>
      </c>
      <c r="ES1" s="125" t="str">
        <f t="shared" si="44"/>
        <v/>
      </c>
      <c r="ET1" s="125" t="str">
        <f t="shared" ref="ET1" si="45">IF(ET11="","",MONTH(ET11))</f>
        <v/>
      </c>
      <c r="EU1" s="125" t="str">
        <f t="shared" ref="EU1:EX1" si="46">ET1</f>
        <v/>
      </c>
      <c r="EV1" s="125" t="str">
        <f t="shared" si="46"/>
        <v/>
      </c>
      <c r="EW1" s="125" t="str">
        <f t="shared" si="46"/>
        <v/>
      </c>
      <c r="EX1" s="125" t="str">
        <f t="shared" si="46"/>
        <v/>
      </c>
      <c r="EY1" s="125" t="str">
        <f t="shared" ref="EY1" si="47">IF(EY11="","",MONTH(EY11))</f>
        <v/>
      </c>
      <c r="EZ1" s="125" t="str">
        <f t="shared" ref="EZ1:FC1" si="48">EY1</f>
        <v/>
      </c>
      <c r="FA1" s="125" t="str">
        <f t="shared" si="48"/>
        <v/>
      </c>
      <c r="FB1" s="125" t="str">
        <f t="shared" si="48"/>
        <v/>
      </c>
      <c r="FC1" s="125" t="str">
        <f t="shared" si="48"/>
        <v/>
      </c>
      <c r="FD1" s="125" t="str">
        <f t="shared" ref="FD1" si="49">IF(FD11="","",MONTH(FD11))</f>
        <v/>
      </c>
      <c r="FE1" s="125" t="str">
        <f t="shared" ref="FE1:FH1" si="50">FD1</f>
        <v/>
      </c>
      <c r="FF1" s="125" t="str">
        <f t="shared" si="50"/>
        <v/>
      </c>
      <c r="FG1" s="125" t="str">
        <f t="shared" si="50"/>
        <v/>
      </c>
      <c r="FH1" s="125" t="str">
        <f t="shared" si="50"/>
        <v/>
      </c>
      <c r="FI1" s="125" t="str">
        <f t="shared" ref="FI1" si="51">IF(FI11="","",MONTH(FI11))</f>
        <v/>
      </c>
      <c r="FJ1" s="125" t="str">
        <f t="shared" ref="FJ1:FM1" si="52">FI1</f>
        <v/>
      </c>
      <c r="FK1" s="125" t="str">
        <f t="shared" si="52"/>
        <v/>
      </c>
      <c r="FL1" s="125" t="str">
        <f t="shared" si="52"/>
        <v/>
      </c>
      <c r="FM1" s="125" t="str">
        <f t="shared" si="52"/>
        <v/>
      </c>
      <c r="FN1" s="125" t="str">
        <f t="shared" ref="FN1" si="53">IF(FN11="","",MONTH(FN11))</f>
        <v/>
      </c>
      <c r="FO1" s="125" t="str">
        <f t="shared" ref="FO1:FR1" si="54">FN1</f>
        <v/>
      </c>
      <c r="FP1" s="125" t="str">
        <f t="shared" si="54"/>
        <v/>
      </c>
      <c r="FQ1" s="125" t="str">
        <f t="shared" si="54"/>
        <v/>
      </c>
      <c r="FR1" s="125" t="str">
        <f t="shared" si="54"/>
        <v/>
      </c>
      <c r="FS1" s="125" t="str">
        <f t="shared" ref="FS1" si="55">IF(FS11="","",MONTH(FS11))</f>
        <v/>
      </c>
      <c r="FT1" s="125" t="str">
        <f t="shared" ref="FT1:FW1" si="56">FS1</f>
        <v/>
      </c>
      <c r="FU1" s="125" t="str">
        <f t="shared" si="56"/>
        <v/>
      </c>
      <c r="FV1" s="125" t="str">
        <f t="shared" si="56"/>
        <v/>
      </c>
      <c r="FW1" s="125" t="str">
        <f t="shared" si="56"/>
        <v/>
      </c>
      <c r="FX1" s="125" t="str">
        <f t="shared" ref="FX1" si="57">IF(FX11="","",MONTH(FX11))</f>
        <v/>
      </c>
      <c r="FY1" s="125" t="str">
        <f t="shared" ref="FY1:GB1" si="58">FX1</f>
        <v/>
      </c>
      <c r="FZ1" s="125" t="str">
        <f t="shared" si="58"/>
        <v/>
      </c>
      <c r="GA1" s="125" t="str">
        <f t="shared" si="58"/>
        <v/>
      </c>
      <c r="GB1" s="125" t="str">
        <f t="shared" si="58"/>
        <v/>
      </c>
      <c r="GC1" s="125" t="str">
        <f t="shared" ref="GC1" si="59">IF(GC11="","",MONTH(GC11))</f>
        <v/>
      </c>
      <c r="GD1" s="125" t="str">
        <f t="shared" ref="GD1:GG1" si="60">GC1</f>
        <v/>
      </c>
      <c r="GE1" s="125" t="str">
        <f t="shared" si="60"/>
        <v/>
      </c>
      <c r="GF1" s="125" t="str">
        <f t="shared" si="60"/>
        <v/>
      </c>
      <c r="GG1" s="125" t="str">
        <f t="shared" si="60"/>
        <v/>
      </c>
      <c r="GH1" s="125" t="str">
        <f t="shared" ref="GH1" si="61">IF(GH11="","",MONTH(GH11))</f>
        <v/>
      </c>
      <c r="GI1" s="125" t="str">
        <f t="shared" ref="GI1:GL1" si="62">GH1</f>
        <v/>
      </c>
      <c r="GJ1" s="125" t="str">
        <f t="shared" si="62"/>
        <v/>
      </c>
      <c r="GK1" s="125" t="str">
        <f t="shared" si="62"/>
        <v/>
      </c>
      <c r="GL1" s="125" t="str">
        <f t="shared" si="62"/>
        <v/>
      </c>
      <c r="GM1" s="125" t="str">
        <f t="shared" ref="GM1" si="63">IF(GM11="","",MONTH(GM11))</f>
        <v/>
      </c>
      <c r="GN1" s="125" t="str">
        <f t="shared" ref="GN1:GQ1" si="64">GM1</f>
        <v/>
      </c>
      <c r="GO1" s="125" t="str">
        <f t="shared" si="64"/>
        <v/>
      </c>
      <c r="GP1" s="125" t="str">
        <f t="shared" si="64"/>
        <v/>
      </c>
      <c r="GQ1" s="125" t="str">
        <f t="shared" si="64"/>
        <v/>
      </c>
      <c r="GR1" s="125" t="str">
        <f t="shared" ref="GR1" si="65">IF(GR11="","",MONTH(GR11))</f>
        <v/>
      </c>
      <c r="GS1" s="125" t="str">
        <f t="shared" ref="GS1:GV1" si="66">GR1</f>
        <v/>
      </c>
      <c r="GT1" s="125" t="str">
        <f t="shared" si="66"/>
        <v/>
      </c>
      <c r="GU1" s="125" t="str">
        <f t="shared" si="66"/>
        <v/>
      </c>
      <c r="GV1" s="125" t="str">
        <f t="shared" si="66"/>
        <v/>
      </c>
      <c r="GW1" s="125" t="str">
        <f t="shared" ref="GW1" si="67">IF(GW11="","",MONTH(GW11))</f>
        <v/>
      </c>
      <c r="GX1" s="125" t="str">
        <f t="shared" ref="GX1:HA1" si="68">GW1</f>
        <v/>
      </c>
      <c r="GY1" s="125" t="str">
        <f t="shared" si="68"/>
        <v/>
      </c>
      <c r="GZ1" s="125" t="str">
        <f t="shared" si="68"/>
        <v/>
      </c>
      <c r="HA1" s="125" t="str">
        <f t="shared" si="68"/>
        <v/>
      </c>
      <c r="HB1" s="125" t="str">
        <f t="shared" ref="HB1" si="69">IF(HB11="","",MONTH(HB11))</f>
        <v/>
      </c>
      <c r="HC1" s="125" t="str">
        <f t="shared" ref="HC1:HF1" si="70">HB1</f>
        <v/>
      </c>
      <c r="HD1" s="125" t="str">
        <f t="shared" si="70"/>
        <v/>
      </c>
      <c r="HE1" s="125" t="str">
        <f t="shared" si="70"/>
        <v/>
      </c>
      <c r="HF1" s="125" t="str">
        <f t="shared" si="70"/>
        <v/>
      </c>
      <c r="HG1" s="125" t="str">
        <f t="shared" ref="HG1" si="71">IF(HG11="","",MONTH(HG11))</f>
        <v/>
      </c>
      <c r="HH1" s="125" t="str">
        <f t="shared" ref="HH1:HK1" si="72">HG1</f>
        <v/>
      </c>
      <c r="HI1" s="125" t="str">
        <f t="shared" si="72"/>
        <v/>
      </c>
      <c r="HJ1" s="125" t="str">
        <f t="shared" si="72"/>
        <v/>
      </c>
      <c r="HK1" s="125" t="str">
        <f t="shared" si="72"/>
        <v/>
      </c>
      <c r="HL1" s="125" t="str">
        <f t="shared" ref="HL1" si="73">IF(HL11="","",MONTH(HL11))</f>
        <v/>
      </c>
      <c r="HM1" s="125" t="str">
        <f t="shared" ref="HM1:HP1" si="74">HL1</f>
        <v/>
      </c>
      <c r="HN1" s="125" t="str">
        <f t="shared" si="74"/>
        <v/>
      </c>
      <c r="HO1" s="125" t="str">
        <f t="shared" si="74"/>
        <v/>
      </c>
      <c r="HP1" s="125" t="str">
        <f t="shared" si="74"/>
        <v/>
      </c>
      <c r="HQ1" s="125" t="str">
        <f t="shared" ref="HQ1" si="75">IF(HQ11="","",MONTH(HQ11))</f>
        <v/>
      </c>
      <c r="HR1" s="125" t="str">
        <f t="shared" ref="HR1:HU1" si="76">HQ1</f>
        <v/>
      </c>
      <c r="HS1" s="125" t="str">
        <f t="shared" si="76"/>
        <v/>
      </c>
      <c r="HT1" s="125" t="str">
        <f t="shared" si="76"/>
        <v/>
      </c>
      <c r="HU1" s="125" t="str">
        <f t="shared" si="76"/>
        <v/>
      </c>
      <c r="HV1" s="125" t="str">
        <f t="shared" ref="HV1" si="77">IF(HV11="","",MONTH(HV11))</f>
        <v/>
      </c>
      <c r="HW1" s="125" t="str">
        <f t="shared" ref="HW1:HZ1" si="78">HV1</f>
        <v/>
      </c>
      <c r="HX1" s="125" t="str">
        <f t="shared" si="78"/>
        <v/>
      </c>
      <c r="HY1" s="125" t="str">
        <f t="shared" si="78"/>
        <v/>
      </c>
      <c r="HZ1" s="125" t="str">
        <f t="shared" si="78"/>
        <v/>
      </c>
      <c r="IA1" s="125" t="str">
        <f t="shared" ref="IA1" si="79">IF(IA11="","",MONTH(IA11))</f>
        <v/>
      </c>
      <c r="IB1" s="125" t="str">
        <f t="shared" ref="IB1:IE1" si="80">IA1</f>
        <v/>
      </c>
      <c r="IC1" s="125" t="str">
        <f t="shared" si="80"/>
        <v/>
      </c>
      <c r="ID1" s="125" t="str">
        <f t="shared" si="80"/>
        <v/>
      </c>
      <c r="IE1" s="125" t="str">
        <f t="shared" si="80"/>
        <v/>
      </c>
      <c r="IF1" s="125" t="str">
        <f t="shared" ref="IF1" si="81">IF(IF11="","",MONTH(IF11))</f>
        <v/>
      </c>
      <c r="IG1" s="125" t="str">
        <f t="shared" ref="IG1:IJ1" si="82">IF1</f>
        <v/>
      </c>
      <c r="IH1" s="125" t="str">
        <f t="shared" si="82"/>
        <v/>
      </c>
      <c r="II1" s="125" t="str">
        <f t="shared" si="82"/>
        <v/>
      </c>
      <c r="IJ1" s="125" t="str">
        <f t="shared" si="82"/>
        <v/>
      </c>
      <c r="IK1" s="125" t="str">
        <f t="shared" ref="IK1" si="83">IF(IK11="","",MONTH(IK11))</f>
        <v/>
      </c>
      <c r="IL1" s="125" t="str">
        <f t="shared" ref="IL1:IO1" si="84">IK1</f>
        <v/>
      </c>
      <c r="IM1" s="125" t="str">
        <f t="shared" si="84"/>
        <v/>
      </c>
      <c r="IN1" s="125" t="str">
        <f t="shared" si="84"/>
        <v/>
      </c>
      <c r="IO1" s="125" t="str">
        <f t="shared" si="84"/>
        <v/>
      </c>
      <c r="IP1" s="125" t="str">
        <f t="shared" ref="IP1" si="85">IF(IP11="","",MONTH(IP11))</f>
        <v/>
      </c>
      <c r="IQ1" s="125" t="str">
        <f t="shared" ref="IQ1:IT1" si="86">IP1</f>
        <v/>
      </c>
      <c r="IR1" s="125" t="str">
        <f t="shared" si="86"/>
        <v/>
      </c>
      <c r="IS1" s="125" t="str">
        <f t="shared" si="86"/>
        <v/>
      </c>
      <c r="IT1" s="125" t="str">
        <f t="shared" si="86"/>
        <v/>
      </c>
      <c r="IU1" s="125" t="str">
        <f t="shared" ref="IU1" si="87">IF(IU11="","",MONTH(IU11))</f>
        <v/>
      </c>
      <c r="IV1" s="125" t="str">
        <f t="shared" ref="IV1:IY1" si="88">IU1</f>
        <v/>
      </c>
      <c r="IW1" s="125" t="str">
        <f t="shared" si="88"/>
        <v/>
      </c>
      <c r="IX1" s="125" t="str">
        <f t="shared" si="88"/>
        <v/>
      </c>
      <c r="IY1" s="125" t="str">
        <f t="shared" si="88"/>
        <v/>
      </c>
      <c r="IZ1" s="125" t="str">
        <f t="shared" ref="IZ1" si="89">IF(IZ11="","",MONTH(IZ11))</f>
        <v/>
      </c>
      <c r="JA1" s="125" t="str">
        <f t="shared" ref="JA1:JD1" si="90">IZ1</f>
        <v/>
      </c>
      <c r="JB1" s="125" t="str">
        <f t="shared" si="90"/>
        <v/>
      </c>
      <c r="JC1" s="125" t="str">
        <f t="shared" si="90"/>
        <v/>
      </c>
      <c r="JD1" s="125" t="str">
        <f t="shared" si="90"/>
        <v/>
      </c>
      <c r="JE1" s="125" t="str">
        <f t="shared" ref="JE1" si="91">IF(JE11="","",MONTH(JE11))</f>
        <v/>
      </c>
      <c r="JF1" s="125" t="str">
        <f t="shared" ref="JF1:JI1" si="92">JE1</f>
        <v/>
      </c>
      <c r="JG1" s="125" t="str">
        <f t="shared" si="92"/>
        <v/>
      </c>
      <c r="JH1" s="125" t="str">
        <f t="shared" si="92"/>
        <v/>
      </c>
      <c r="JI1" s="125" t="str">
        <f t="shared" si="92"/>
        <v/>
      </c>
      <c r="JJ1" s="125" t="str">
        <f t="shared" ref="JJ1" si="93">IF(JJ11="","",MONTH(JJ11))</f>
        <v/>
      </c>
      <c r="JK1" s="125" t="str">
        <f t="shared" ref="JK1:JN1" si="94">JJ1</f>
        <v/>
      </c>
      <c r="JL1" s="125" t="str">
        <f t="shared" si="94"/>
        <v/>
      </c>
      <c r="JM1" s="125" t="str">
        <f t="shared" si="94"/>
        <v/>
      </c>
      <c r="JN1" s="125" t="str">
        <f t="shared" si="94"/>
        <v/>
      </c>
      <c r="JO1" s="125" t="str">
        <f t="shared" ref="JO1" si="95">IF(JO11="","",MONTH(JO11))</f>
        <v/>
      </c>
      <c r="JP1" s="125" t="str">
        <f t="shared" ref="JP1:JS1" si="96">JO1</f>
        <v/>
      </c>
      <c r="JQ1" s="125" t="str">
        <f t="shared" si="96"/>
        <v/>
      </c>
      <c r="JR1" s="125" t="str">
        <f t="shared" si="96"/>
        <v/>
      </c>
      <c r="JS1" s="125" t="str">
        <f t="shared" si="96"/>
        <v/>
      </c>
      <c r="JT1" s="125" t="str">
        <f t="shared" ref="JT1" si="97">IF(JT11="","",MONTH(JT11))</f>
        <v/>
      </c>
      <c r="JU1" s="125" t="str">
        <f t="shared" ref="JU1:JX1" si="98">JT1</f>
        <v/>
      </c>
      <c r="JV1" s="125" t="str">
        <f t="shared" si="98"/>
        <v/>
      </c>
      <c r="JW1" s="125" t="str">
        <f t="shared" si="98"/>
        <v/>
      </c>
      <c r="JX1" s="125" t="str">
        <f t="shared" si="98"/>
        <v/>
      </c>
      <c r="JY1" s="125" t="str">
        <f t="shared" ref="JY1" si="99">IF(JY11="","",MONTH(JY11))</f>
        <v/>
      </c>
      <c r="JZ1" s="125" t="str">
        <f t="shared" ref="JZ1:KC1" si="100">JY1</f>
        <v/>
      </c>
      <c r="KA1" s="125" t="str">
        <f t="shared" si="100"/>
        <v/>
      </c>
      <c r="KB1" s="125" t="str">
        <f t="shared" si="100"/>
        <v/>
      </c>
      <c r="KC1" s="125" t="str">
        <f t="shared" si="100"/>
        <v/>
      </c>
      <c r="KD1" s="125" t="str">
        <f t="shared" ref="KD1" si="101">IF(KD11="","",MONTH(KD11))</f>
        <v/>
      </c>
      <c r="KE1" s="125" t="str">
        <f t="shared" ref="KE1:KH1" si="102">KD1</f>
        <v/>
      </c>
      <c r="KF1" s="125" t="str">
        <f t="shared" si="102"/>
        <v/>
      </c>
      <c r="KG1" s="125" t="str">
        <f t="shared" si="102"/>
        <v/>
      </c>
      <c r="KH1" s="125" t="str">
        <f t="shared" si="102"/>
        <v/>
      </c>
      <c r="KI1" s="125" t="str">
        <f t="shared" ref="KI1" si="103">IF(KI11="","",MONTH(KI11))</f>
        <v/>
      </c>
      <c r="KJ1" s="125" t="str">
        <f t="shared" ref="KJ1:KM1" si="104">KI1</f>
        <v/>
      </c>
      <c r="KK1" s="125" t="str">
        <f t="shared" si="104"/>
        <v/>
      </c>
      <c r="KL1" s="125" t="str">
        <f t="shared" si="104"/>
        <v/>
      </c>
      <c r="KM1" s="125" t="str">
        <f t="shared" si="104"/>
        <v/>
      </c>
      <c r="KN1" s="125" t="str">
        <f t="shared" ref="KN1" si="105">IF(KN11="","",MONTH(KN11))</f>
        <v/>
      </c>
      <c r="KO1" s="125" t="str">
        <f t="shared" ref="KO1:KR1" si="106">KN1</f>
        <v/>
      </c>
      <c r="KP1" s="125" t="str">
        <f t="shared" si="106"/>
        <v/>
      </c>
      <c r="KQ1" s="125" t="str">
        <f t="shared" si="106"/>
        <v/>
      </c>
      <c r="KR1" s="125" t="str">
        <f t="shared" si="106"/>
        <v/>
      </c>
      <c r="KS1" s="125" t="str">
        <f t="shared" ref="KS1" si="107">IF(KS11="","",MONTH(KS11))</f>
        <v/>
      </c>
      <c r="KT1" s="125" t="str">
        <f t="shared" ref="KT1:KW1" si="108">KS1</f>
        <v/>
      </c>
      <c r="KU1" s="125" t="str">
        <f t="shared" si="108"/>
        <v/>
      </c>
      <c r="KV1" s="125" t="str">
        <f t="shared" si="108"/>
        <v/>
      </c>
      <c r="KW1" s="125" t="str">
        <f t="shared" si="108"/>
        <v/>
      </c>
      <c r="KX1" s="125" t="str">
        <f t="shared" ref="KX1" si="109">IF(KX11="","",MONTH(KX11))</f>
        <v/>
      </c>
      <c r="KY1" s="125" t="str">
        <f t="shared" ref="KY1:LB1" si="110">KX1</f>
        <v/>
      </c>
      <c r="KZ1" s="125" t="str">
        <f t="shared" si="110"/>
        <v/>
      </c>
      <c r="LA1" s="125" t="str">
        <f t="shared" si="110"/>
        <v/>
      </c>
      <c r="LB1" s="125" t="str">
        <f t="shared" si="110"/>
        <v/>
      </c>
      <c r="LC1" s="125" t="str">
        <f t="shared" ref="LC1" si="111">IF(LC11="","",MONTH(LC11))</f>
        <v/>
      </c>
      <c r="LD1" s="125" t="str">
        <f t="shared" ref="LD1:LG1" si="112">LC1</f>
        <v/>
      </c>
      <c r="LE1" s="125" t="str">
        <f t="shared" si="112"/>
        <v/>
      </c>
      <c r="LF1" s="125" t="str">
        <f t="shared" si="112"/>
        <v/>
      </c>
      <c r="LG1" s="125" t="str">
        <f t="shared" si="112"/>
        <v/>
      </c>
      <c r="LH1" s="125" t="str">
        <f t="shared" ref="LH1" si="113">IF(LH11="","",MONTH(LH11))</f>
        <v/>
      </c>
      <c r="LI1" s="125" t="str">
        <f t="shared" ref="LI1:LL1" si="114">LH1</f>
        <v/>
      </c>
      <c r="LJ1" s="125" t="str">
        <f t="shared" si="114"/>
        <v/>
      </c>
      <c r="LK1" s="125" t="str">
        <f t="shared" si="114"/>
        <v/>
      </c>
      <c r="LL1" s="125" t="str">
        <f t="shared" si="114"/>
        <v/>
      </c>
      <c r="LM1" s="125" t="str">
        <f t="shared" ref="LM1" si="115">IF(LM11="","",MONTH(LM11))</f>
        <v/>
      </c>
      <c r="LN1" s="125" t="str">
        <f t="shared" ref="LN1:LQ1" si="116">LM1</f>
        <v/>
      </c>
      <c r="LO1" s="125" t="str">
        <f t="shared" si="116"/>
        <v/>
      </c>
      <c r="LP1" s="125" t="str">
        <f t="shared" si="116"/>
        <v/>
      </c>
      <c r="LQ1" s="125" t="str">
        <f t="shared" si="116"/>
        <v/>
      </c>
      <c r="LR1" s="125" t="str">
        <f t="shared" ref="LR1" si="117">IF(LR11="","",MONTH(LR11))</f>
        <v/>
      </c>
      <c r="LS1" s="125" t="str">
        <f t="shared" ref="LS1:LV1" si="118">LR1</f>
        <v/>
      </c>
      <c r="LT1" s="125" t="str">
        <f t="shared" si="118"/>
        <v/>
      </c>
      <c r="LU1" s="125" t="str">
        <f t="shared" si="118"/>
        <v/>
      </c>
      <c r="LV1" s="125" t="str">
        <f t="shared" si="118"/>
        <v/>
      </c>
      <c r="LW1" s="125" t="str">
        <f t="shared" ref="LW1" si="119">IF(LW11="","",MONTH(LW11))</f>
        <v/>
      </c>
      <c r="LX1" s="125" t="str">
        <f t="shared" ref="LX1:MA1" si="120">LW1</f>
        <v/>
      </c>
      <c r="LY1" s="125" t="str">
        <f t="shared" si="120"/>
        <v/>
      </c>
      <c r="LZ1" s="125" t="str">
        <f t="shared" si="120"/>
        <v/>
      </c>
      <c r="MA1" s="125" t="str">
        <f t="shared" si="120"/>
        <v/>
      </c>
      <c r="MB1" s="125" t="str">
        <f t="shared" ref="MB1" si="121">IF(MB11="","",MONTH(MB11))</f>
        <v/>
      </c>
      <c r="MC1" s="125" t="str">
        <f t="shared" ref="MC1:MF1" si="122">MB1</f>
        <v/>
      </c>
      <c r="MD1" s="125" t="str">
        <f t="shared" si="122"/>
        <v/>
      </c>
      <c r="ME1" s="125" t="str">
        <f t="shared" si="122"/>
        <v/>
      </c>
      <c r="MF1" s="125" t="str">
        <f t="shared" si="122"/>
        <v/>
      </c>
      <c r="MG1" s="125" t="str">
        <f t="shared" ref="MG1" si="123">IF(MG11="","",MONTH(MG11))</f>
        <v/>
      </c>
      <c r="MH1" s="125" t="str">
        <f t="shared" ref="MH1:MK1" si="124">MG1</f>
        <v/>
      </c>
      <c r="MI1" s="125" t="str">
        <f t="shared" si="124"/>
        <v/>
      </c>
      <c r="MJ1" s="125" t="str">
        <f t="shared" si="124"/>
        <v/>
      </c>
      <c r="MK1" s="125" t="str">
        <f t="shared" si="124"/>
        <v/>
      </c>
      <c r="ML1" s="125" t="str">
        <f t="shared" ref="ML1" si="125">IF(ML11="","",MONTH(ML11))</f>
        <v/>
      </c>
      <c r="MM1" s="125" t="str">
        <f t="shared" ref="MM1:MP1" si="126">ML1</f>
        <v/>
      </c>
      <c r="MN1" s="125" t="str">
        <f t="shared" si="126"/>
        <v/>
      </c>
      <c r="MO1" s="125" t="str">
        <f t="shared" si="126"/>
        <v/>
      </c>
      <c r="MP1" s="125" t="str">
        <f t="shared" si="126"/>
        <v/>
      </c>
      <c r="MQ1" s="125" t="str">
        <f t="shared" ref="MQ1" si="127">IF(MQ11="","",MONTH(MQ11))</f>
        <v/>
      </c>
      <c r="MR1" s="125" t="str">
        <f t="shared" ref="MR1:MU1" si="128">MQ1</f>
        <v/>
      </c>
      <c r="MS1" s="125" t="str">
        <f t="shared" si="128"/>
        <v/>
      </c>
      <c r="MT1" s="125" t="str">
        <f t="shared" si="128"/>
        <v/>
      </c>
      <c r="MU1" s="125" t="str">
        <f t="shared" si="128"/>
        <v/>
      </c>
      <c r="MV1" s="125" t="str">
        <f t="shared" ref="MV1" si="129">IF(MV11="","",MONTH(MV11))</f>
        <v/>
      </c>
      <c r="MW1" s="125" t="str">
        <f t="shared" ref="MW1:MZ1" si="130">MV1</f>
        <v/>
      </c>
      <c r="MX1" s="125" t="str">
        <f t="shared" si="130"/>
        <v/>
      </c>
      <c r="MY1" s="125" t="str">
        <f t="shared" si="130"/>
        <v/>
      </c>
      <c r="MZ1" s="125" t="str">
        <f t="shared" si="130"/>
        <v/>
      </c>
      <c r="NA1" s="125" t="str">
        <f t="shared" ref="NA1" si="131">IF(NA11="","",MONTH(NA11))</f>
        <v/>
      </c>
      <c r="NB1" s="125" t="str">
        <f t="shared" ref="NB1:NE1" si="132">NA1</f>
        <v/>
      </c>
      <c r="NC1" s="125" t="str">
        <f t="shared" si="132"/>
        <v/>
      </c>
      <c r="ND1" s="125" t="str">
        <f t="shared" si="132"/>
        <v/>
      </c>
      <c r="NE1" s="125" t="str">
        <f t="shared" si="132"/>
        <v/>
      </c>
      <c r="NF1" s="125" t="str">
        <f t="shared" ref="NF1" si="133">IF(NF11="","",MONTH(NF11))</f>
        <v/>
      </c>
      <c r="NG1" s="125" t="str">
        <f t="shared" ref="NG1:NJ1" si="134">NF1</f>
        <v/>
      </c>
      <c r="NH1" s="125" t="str">
        <f t="shared" si="134"/>
        <v/>
      </c>
      <c r="NI1" s="125" t="str">
        <f t="shared" si="134"/>
        <v/>
      </c>
      <c r="NJ1" s="125" t="str">
        <f t="shared" si="134"/>
        <v/>
      </c>
      <c r="NK1" s="125" t="str">
        <f t="shared" ref="NK1" si="135">IF(NK11="","",MONTH(NK11))</f>
        <v/>
      </c>
      <c r="NL1" s="125" t="str">
        <f t="shared" ref="NL1:NO1" si="136">NK1</f>
        <v/>
      </c>
      <c r="NM1" s="125" t="str">
        <f t="shared" si="136"/>
        <v/>
      </c>
      <c r="NN1" s="125" t="str">
        <f t="shared" si="136"/>
        <v/>
      </c>
      <c r="NO1" s="125" t="str">
        <f t="shared" si="136"/>
        <v/>
      </c>
      <c r="NP1" s="125" t="str">
        <f t="shared" ref="NP1" si="137">IF(NP11="","",MONTH(NP11))</f>
        <v/>
      </c>
      <c r="NQ1" s="125" t="str">
        <f t="shared" ref="NQ1:NT1" si="138">NP1</f>
        <v/>
      </c>
      <c r="NR1" s="125" t="str">
        <f t="shared" si="138"/>
        <v/>
      </c>
      <c r="NS1" s="125" t="str">
        <f t="shared" si="138"/>
        <v/>
      </c>
      <c r="NT1" s="125" t="str">
        <f t="shared" si="138"/>
        <v/>
      </c>
      <c r="NU1" s="125" t="str">
        <f t="shared" ref="NU1" si="139">IF(NU11="","",MONTH(NU11))</f>
        <v/>
      </c>
      <c r="NV1" s="125" t="str">
        <f t="shared" ref="NV1:NY1" si="140">NU1</f>
        <v/>
      </c>
      <c r="NW1" s="125" t="str">
        <f t="shared" si="140"/>
        <v/>
      </c>
      <c r="NX1" s="125" t="str">
        <f t="shared" si="140"/>
        <v/>
      </c>
      <c r="NY1" s="125" t="str">
        <f t="shared" si="140"/>
        <v/>
      </c>
      <c r="NZ1" s="125" t="str">
        <f t="shared" ref="NZ1" si="141">IF(NZ11="","",MONTH(NZ11))</f>
        <v/>
      </c>
      <c r="OA1" s="125" t="str">
        <f t="shared" ref="OA1:OD1" si="142">NZ1</f>
        <v/>
      </c>
      <c r="OB1" s="125" t="str">
        <f t="shared" si="142"/>
        <v/>
      </c>
      <c r="OC1" s="125" t="str">
        <f t="shared" si="142"/>
        <v/>
      </c>
      <c r="OD1" s="125" t="str">
        <f t="shared" si="142"/>
        <v/>
      </c>
      <c r="OE1" s="125" t="str">
        <f t="shared" ref="OE1" si="143">IF(OE11="","",MONTH(OE11))</f>
        <v/>
      </c>
      <c r="OF1" s="125" t="str">
        <f t="shared" ref="OF1:OI1" si="144">OE1</f>
        <v/>
      </c>
      <c r="OG1" s="125" t="str">
        <f t="shared" si="144"/>
        <v/>
      </c>
      <c r="OH1" s="125" t="str">
        <f t="shared" si="144"/>
        <v/>
      </c>
      <c r="OI1" s="125" t="str">
        <f t="shared" si="144"/>
        <v/>
      </c>
      <c r="OJ1" s="125" t="str">
        <f t="shared" ref="OJ1" si="145">IF(OJ11="","",MONTH(OJ11))</f>
        <v/>
      </c>
      <c r="OK1" s="125" t="str">
        <f t="shared" ref="OK1:ON1" si="146">OJ1</f>
        <v/>
      </c>
      <c r="OL1" s="125" t="str">
        <f t="shared" si="146"/>
        <v/>
      </c>
      <c r="OM1" s="125" t="str">
        <f t="shared" si="146"/>
        <v/>
      </c>
      <c r="ON1" s="125" t="str">
        <f t="shared" si="146"/>
        <v/>
      </c>
      <c r="OO1" s="125" t="str">
        <f t="shared" ref="OO1" si="147">IF(OO11="","",MONTH(OO11))</f>
        <v/>
      </c>
      <c r="OP1" s="125" t="str">
        <f t="shared" ref="OP1:OS1" si="148">OO1</f>
        <v/>
      </c>
      <c r="OQ1" s="125" t="str">
        <f t="shared" si="148"/>
        <v/>
      </c>
      <c r="OR1" s="125" t="str">
        <f t="shared" si="148"/>
        <v/>
      </c>
      <c r="OS1" s="125" t="str">
        <f t="shared" si="148"/>
        <v/>
      </c>
      <c r="OT1" s="125" t="str">
        <f t="shared" ref="OT1" si="149">IF(OT11="","",MONTH(OT11))</f>
        <v/>
      </c>
      <c r="OU1" s="125" t="str">
        <f t="shared" ref="OU1:OX1" si="150">OT1</f>
        <v/>
      </c>
      <c r="OV1" s="125" t="str">
        <f t="shared" si="150"/>
        <v/>
      </c>
      <c r="OW1" s="125" t="str">
        <f t="shared" si="150"/>
        <v/>
      </c>
      <c r="OX1" s="125" t="str">
        <f t="shared" si="150"/>
        <v/>
      </c>
      <c r="OY1" s="125" t="str">
        <f t="shared" ref="OY1" si="151">IF(OY11="","",MONTH(OY11))</f>
        <v/>
      </c>
      <c r="OZ1" s="125" t="str">
        <f t="shared" ref="OZ1:PC1" si="152">OY1</f>
        <v/>
      </c>
      <c r="PA1" s="125" t="str">
        <f t="shared" si="152"/>
        <v/>
      </c>
      <c r="PB1" s="125" t="str">
        <f t="shared" si="152"/>
        <v/>
      </c>
      <c r="PC1" s="125" t="str">
        <f t="shared" si="152"/>
        <v/>
      </c>
      <c r="PD1" s="125" t="str">
        <f t="shared" ref="PD1" si="153">IF(PD11="","",MONTH(PD11))</f>
        <v/>
      </c>
      <c r="PE1" s="125" t="str">
        <f t="shared" ref="PE1:PH1" si="154">PD1</f>
        <v/>
      </c>
      <c r="PF1" s="125" t="str">
        <f t="shared" si="154"/>
        <v/>
      </c>
      <c r="PG1" s="125" t="str">
        <f t="shared" si="154"/>
        <v/>
      </c>
      <c r="PH1" s="125" t="str">
        <f t="shared" si="154"/>
        <v/>
      </c>
      <c r="PI1" s="125" t="str">
        <f t="shared" ref="PI1" si="155">IF(PI11="","",MONTH(PI11))</f>
        <v/>
      </c>
      <c r="PJ1" s="125" t="str">
        <f t="shared" ref="PJ1:PM1" si="156">PI1</f>
        <v/>
      </c>
      <c r="PK1" s="125" t="str">
        <f t="shared" si="156"/>
        <v/>
      </c>
      <c r="PL1" s="125" t="str">
        <f t="shared" si="156"/>
        <v/>
      </c>
      <c r="PM1" s="125" t="str">
        <f t="shared" si="156"/>
        <v/>
      </c>
      <c r="PN1" s="125" t="str">
        <f t="shared" ref="PN1" si="157">IF(PN11="","",MONTH(PN11))</f>
        <v/>
      </c>
      <c r="PO1" s="125" t="str">
        <f t="shared" ref="PO1:PR1" si="158">PN1</f>
        <v/>
      </c>
      <c r="PP1" s="125" t="str">
        <f t="shared" si="158"/>
        <v/>
      </c>
      <c r="PQ1" s="125" t="str">
        <f t="shared" si="158"/>
        <v/>
      </c>
      <c r="PR1" s="125" t="str">
        <f t="shared" si="158"/>
        <v/>
      </c>
      <c r="PS1" s="125" t="str">
        <f t="shared" ref="PS1" si="159">IF(PS11="","",MONTH(PS11))</f>
        <v/>
      </c>
      <c r="PT1" s="125" t="str">
        <f t="shared" ref="PT1:PW1" si="160">PS1</f>
        <v/>
      </c>
      <c r="PU1" s="125" t="str">
        <f t="shared" si="160"/>
        <v/>
      </c>
      <c r="PV1" s="125" t="str">
        <f t="shared" si="160"/>
        <v/>
      </c>
      <c r="PW1" s="125" t="str">
        <f t="shared" si="160"/>
        <v/>
      </c>
      <c r="PX1" s="125" t="str">
        <f t="shared" ref="PX1" si="161">IF(PX11="","",MONTH(PX11))</f>
        <v/>
      </c>
      <c r="PY1" s="125" t="str">
        <f t="shared" ref="PY1:QB1" si="162">PX1</f>
        <v/>
      </c>
      <c r="PZ1" s="125" t="str">
        <f t="shared" si="162"/>
        <v/>
      </c>
      <c r="QA1" s="125" t="str">
        <f t="shared" si="162"/>
        <v/>
      </c>
      <c r="QB1" s="125" t="str">
        <f t="shared" si="162"/>
        <v/>
      </c>
      <c r="QC1" s="125" t="str">
        <f t="shared" ref="QC1" si="163">IF(QC11="","",MONTH(QC11))</f>
        <v/>
      </c>
      <c r="QD1" s="125" t="str">
        <f t="shared" ref="QD1:QG1" si="164">QC1</f>
        <v/>
      </c>
      <c r="QE1" s="125" t="str">
        <f t="shared" si="164"/>
        <v/>
      </c>
      <c r="QF1" s="125" t="str">
        <f t="shared" si="164"/>
        <v/>
      </c>
      <c r="QG1" s="125" t="str">
        <f t="shared" si="164"/>
        <v/>
      </c>
      <c r="QH1" s="125" t="str">
        <f t="shared" ref="QH1" si="165">IF(QH11="","",MONTH(QH11))</f>
        <v/>
      </c>
      <c r="QI1" s="125" t="str">
        <f t="shared" ref="QI1:QL1" si="166">QH1</f>
        <v/>
      </c>
      <c r="QJ1" s="125" t="str">
        <f t="shared" si="166"/>
        <v/>
      </c>
      <c r="QK1" s="125" t="str">
        <f t="shared" si="166"/>
        <v/>
      </c>
      <c r="QL1" s="125" t="str">
        <f t="shared" si="166"/>
        <v/>
      </c>
      <c r="QM1" s="125" t="str">
        <f t="shared" ref="QM1" si="167">IF(QM11="","",MONTH(QM11))</f>
        <v/>
      </c>
      <c r="QN1" s="125" t="str">
        <f t="shared" ref="QN1:QQ1" si="168">QM1</f>
        <v/>
      </c>
      <c r="QO1" s="125" t="str">
        <f t="shared" si="168"/>
        <v/>
      </c>
      <c r="QP1" s="125" t="str">
        <f t="shared" si="168"/>
        <v/>
      </c>
      <c r="QQ1" s="125" t="str">
        <f t="shared" si="168"/>
        <v/>
      </c>
      <c r="QR1" s="125" t="str">
        <f t="shared" ref="QR1" si="169">IF(QR11="","",MONTH(QR11))</f>
        <v/>
      </c>
      <c r="QS1" s="125" t="str">
        <f t="shared" ref="QS1:QV1" si="170">QR1</f>
        <v/>
      </c>
      <c r="QT1" s="125" t="str">
        <f t="shared" si="170"/>
        <v/>
      </c>
      <c r="QU1" s="125" t="str">
        <f t="shared" si="170"/>
        <v/>
      </c>
      <c r="QV1" s="125" t="str">
        <f t="shared" si="170"/>
        <v/>
      </c>
      <c r="QW1" s="125" t="str">
        <f t="shared" ref="QW1" si="171">IF(QW11="","",MONTH(QW11))</f>
        <v/>
      </c>
      <c r="QX1" s="125" t="str">
        <f t="shared" ref="QX1:RA1" si="172">QW1</f>
        <v/>
      </c>
      <c r="QY1" s="125" t="str">
        <f t="shared" si="172"/>
        <v/>
      </c>
      <c r="QZ1" s="125" t="str">
        <f t="shared" si="172"/>
        <v/>
      </c>
      <c r="RA1" s="125" t="str">
        <f t="shared" si="172"/>
        <v/>
      </c>
      <c r="RB1" s="125" t="str">
        <f t="shared" ref="RB1" si="173">IF(RB11="","",MONTH(RB11))</f>
        <v/>
      </c>
      <c r="RC1" s="125" t="str">
        <f t="shared" ref="RC1:RF1" si="174">RB1</f>
        <v/>
      </c>
      <c r="RD1" s="125" t="str">
        <f t="shared" si="174"/>
        <v/>
      </c>
      <c r="RE1" s="125" t="str">
        <f t="shared" si="174"/>
        <v/>
      </c>
      <c r="RF1" s="125" t="str">
        <f t="shared" si="174"/>
        <v/>
      </c>
      <c r="RG1" s="125" t="str">
        <f t="shared" ref="RG1" si="175">IF(RG11="","",MONTH(RG11))</f>
        <v/>
      </c>
      <c r="RH1" s="125" t="str">
        <f t="shared" ref="RH1:RK1" si="176">RG1</f>
        <v/>
      </c>
      <c r="RI1" s="125" t="str">
        <f t="shared" si="176"/>
        <v/>
      </c>
      <c r="RJ1" s="125" t="str">
        <f t="shared" si="176"/>
        <v/>
      </c>
      <c r="RK1" s="125" t="str">
        <f t="shared" si="176"/>
        <v/>
      </c>
      <c r="RL1" s="125" t="str">
        <f t="shared" ref="RL1" si="177">IF(RL11="","",MONTH(RL11))</f>
        <v/>
      </c>
      <c r="RM1" s="125" t="str">
        <f t="shared" ref="RM1:RP1" si="178">RL1</f>
        <v/>
      </c>
      <c r="RN1" s="125" t="str">
        <f t="shared" si="178"/>
        <v/>
      </c>
      <c r="RO1" s="125" t="str">
        <f t="shared" si="178"/>
        <v/>
      </c>
      <c r="RP1" s="125" t="str">
        <f t="shared" si="178"/>
        <v/>
      </c>
      <c r="RQ1" s="125" t="str">
        <f t="shared" ref="RQ1" si="179">IF(RQ11="","",MONTH(RQ11))</f>
        <v/>
      </c>
      <c r="RR1" s="125" t="str">
        <f t="shared" ref="RR1:RU1" si="180">RQ1</f>
        <v/>
      </c>
      <c r="RS1" s="125" t="str">
        <f t="shared" si="180"/>
        <v/>
      </c>
      <c r="RT1" s="125" t="str">
        <f t="shared" si="180"/>
        <v/>
      </c>
      <c r="RU1" s="125" t="str">
        <f t="shared" si="180"/>
        <v/>
      </c>
      <c r="RV1" s="125" t="str">
        <f t="shared" ref="RV1" si="181">IF(RV11="","",MONTH(RV11))</f>
        <v/>
      </c>
      <c r="RW1" s="125" t="str">
        <f t="shared" ref="RW1:RZ1" si="182">RV1</f>
        <v/>
      </c>
      <c r="RX1" s="125" t="str">
        <f t="shared" si="182"/>
        <v/>
      </c>
      <c r="RY1" s="125" t="str">
        <f t="shared" si="182"/>
        <v/>
      </c>
      <c r="RZ1" s="125" t="str">
        <f t="shared" si="182"/>
        <v/>
      </c>
      <c r="SA1" s="125" t="str">
        <f t="shared" ref="SA1" si="183">IF(SA11="","",MONTH(SA11))</f>
        <v/>
      </c>
      <c r="SB1" s="125" t="str">
        <f t="shared" ref="SB1:SE1" si="184">SA1</f>
        <v/>
      </c>
      <c r="SC1" s="125" t="str">
        <f t="shared" si="184"/>
        <v/>
      </c>
      <c r="SD1" s="125" t="str">
        <f t="shared" si="184"/>
        <v/>
      </c>
      <c r="SE1" s="125" t="str">
        <f t="shared" si="184"/>
        <v/>
      </c>
      <c r="SF1" s="125" t="str">
        <f t="shared" ref="SF1" si="185">IF(SF11="","",MONTH(SF11))</f>
        <v/>
      </c>
      <c r="SG1" s="125" t="str">
        <f t="shared" ref="SG1:SJ1" si="186">SF1</f>
        <v/>
      </c>
      <c r="SH1" s="125" t="str">
        <f t="shared" si="186"/>
        <v/>
      </c>
      <c r="SI1" s="125" t="str">
        <f t="shared" si="186"/>
        <v/>
      </c>
      <c r="SJ1" s="125" t="str">
        <f t="shared" si="186"/>
        <v/>
      </c>
      <c r="SK1" s="125" t="str">
        <f t="shared" ref="SK1" si="187">IF(SK11="","",MONTH(SK11))</f>
        <v/>
      </c>
      <c r="SL1" s="125" t="str">
        <f t="shared" ref="SL1:SO1" si="188">SK1</f>
        <v/>
      </c>
      <c r="SM1" s="125" t="str">
        <f t="shared" si="188"/>
        <v/>
      </c>
      <c r="SN1" s="125" t="str">
        <f t="shared" si="188"/>
        <v/>
      </c>
      <c r="SO1" s="125" t="str">
        <f t="shared" si="188"/>
        <v/>
      </c>
      <c r="SP1" s="125" t="str">
        <f t="shared" ref="SP1" si="189">IF(SP11="","",MONTH(SP11))</f>
        <v/>
      </c>
      <c r="SQ1" s="125" t="str">
        <f t="shared" ref="SQ1:ST1" si="190">SP1</f>
        <v/>
      </c>
      <c r="SR1" s="125" t="str">
        <f t="shared" si="190"/>
        <v/>
      </c>
      <c r="SS1" s="125" t="str">
        <f t="shared" si="190"/>
        <v/>
      </c>
      <c r="ST1" s="125" t="str">
        <f t="shared" si="190"/>
        <v/>
      </c>
      <c r="SW1" s="190" t="s">
        <v>197</v>
      </c>
      <c r="SX1" s="191">
        <f>SUMIFS($S$13:$SU$13,$S$2:$SU$2,SX2,$S$1:$SU$1,SW11)</f>
        <v>2100</v>
      </c>
      <c r="TC1" s="190" t="s">
        <v>197</v>
      </c>
      <c r="TD1" s="191">
        <f>SUMIFS($S$13:$SU$13,$S$2:$SU$2,TD2,$S$1:$SU$1,TC11)</f>
        <v>3000</v>
      </c>
      <c r="TI1" s="190" t="s">
        <v>197</v>
      </c>
      <c r="TJ1" s="191">
        <f>SUMIFS($S$13:$SU$13,$S$2:$SU$2,TJ2,$S$1:$SU$1,TI11)</f>
        <v>0</v>
      </c>
      <c r="TO1" s="190" t="s">
        <v>197</v>
      </c>
      <c r="TP1" s="191">
        <f>SUMIFS($S$13:$SU$13,$S$2:$SU$2,TP2,$S$1:$SU$1,TO11)</f>
        <v>2100</v>
      </c>
      <c r="TU1" s="190" t="s">
        <v>197</v>
      </c>
      <c r="TV1" s="191">
        <f>SUMIFS($S$13:$SU$13,$S$2:$SU$2,TV2,$S$1:$SU$1,TU11)</f>
        <v>0</v>
      </c>
      <c r="UA1" s="190" t="s">
        <v>197</v>
      </c>
      <c r="UB1" s="191">
        <f>SUMIFS($S$13:$SU$13,$S$2:$SU$2,UB2,$S$1:$SU$1,UA11)</f>
        <v>2950</v>
      </c>
      <c r="UG1" s="190" t="s">
        <v>197</v>
      </c>
      <c r="UH1" s="191">
        <f>SUMIFS($S$13:$SU$13,$S$2:$SU$2,UH2,$S$1:$SU$1,UG11)</f>
        <v>2400</v>
      </c>
      <c r="UM1" s="190" t="s">
        <v>197</v>
      </c>
      <c r="UN1" s="191">
        <f>SUMIFS($S$13:$SU$13,$S$2:$SU$2,UN2,$S$1:$SU$1,UM11)</f>
        <v>0</v>
      </c>
      <c r="US1" s="190" t="s">
        <v>197</v>
      </c>
      <c r="UT1" s="191">
        <f>SUMIFS($S$13:$SU$13,$S$2:$SU$2,UT2,$S$1:$SU$1,US11)</f>
        <v>0</v>
      </c>
      <c r="UY1" s="190" t="s">
        <v>197</v>
      </c>
      <c r="UZ1" s="191">
        <f>SUMIFS($S$13:$SU$13,$S$2:$SU$2,UZ2,$S$1:$SU$1,UY11)</f>
        <v>5010</v>
      </c>
      <c r="VE1" s="190" t="s">
        <v>197</v>
      </c>
      <c r="VF1" s="191">
        <f>SUMIFS($S$13:$SU$13,$S$2:$SU$2,VF2,$S$1:$SU$1,VE11)</f>
        <v>0</v>
      </c>
      <c r="VK1" s="190" t="s">
        <v>197</v>
      </c>
      <c r="VL1" s="191">
        <f>SUMIFS($S$13:$SU$13,$S$2:$SU$2,VL2,$S$1:$SU$1,VK11)</f>
        <v>0</v>
      </c>
    </row>
    <row r="2" spans="1:587" s="125" customFormat="1" ht="12" thickBot="1" x14ac:dyDescent="0.25">
      <c r="C2" s="200" t="s">
        <v>43</v>
      </c>
      <c r="H2" s="125" t="s">
        <v>178</v>
      </c>
      <c r="I2" s="125" t="s">
        <v>179</v>
      </c>
      <c r="J2" s="125" t="s">
        <v>180</v>
      </c>
      <c r="K2" s="125" t="s">
        <v>181</v>
      </c>
      <c r="L2" s="125" t="s">
        <v>182</v>
      </c>
      <c r="N2" s="125" t="s">
        <v>178</v>
      </c>
      <c r="O2" s="125" t="s">
        <v>179</v>
      </c>
      <c r="P2" s="125" t="s">
        <v>180</v>
      </c>
      <c r="Q2" s="125" t="s">
        <v>181</v>
      </c>
      <c r="R2" s="125" t="s">
        <v>182</v>
      </c>
      <c r="T2" s="125" t="s">
        <v>178</v>
      </c>
      <c r="U2" s="125" t="s">
        <v>179</v>
      </c>
      <c r="V2" s="125" t="s">
        <v>180</v>
      </c>
      <c r="W2" s="125" t="s">
        <v>181</v>
      </c>
      <c r="X2" s="125" t="s">
        <v>182</v>
      </c>
      <c r="Y2" s="125" t="s">
        <v>178</v>
      </c>
      <c r="Z2" s="125" t="s">
        <v>179</v>
      </c>
      <c r="AA2" s="125" t="s">
        <v>180</v>
      </c>
      <c r="AB2" s="125" t="s">
        <v>181</v>
      </c>
      <c r="AC2" s="125" t="s">
        <v>182</v>
      </c>
      <c r="AD2" s="125" t="s">
        <v>178</v>
      </c>
      <c r="AE2" s="125" t="s">
        <v>179</v>
      </c>
      <c r="AF2" s="125" t="s">
        <v>180</v>
      </c>
      <c r="AG2" s="125" t="s">
        <v>181</v>
      </c>
      <c r="AH2" s="125" t="s">
        <v>182</v>
      </c>
      <c r="AI2" s="125" t="s">
        <v>178</v>
      </c>
      <c r="AJ2" s="125" t="s">
        <v>179</v>
      </c>
      <c r="AK2" s="125" t="s">
        <v>180</v>
      </c>
      <c r="AL2" s="125" t="s">
        <v>181</v>
      </c>
      <c r="AM2" s="125" t="s">
        <v>182</v>
      </c>
      <c r="AN2" s="125" t="s">
        <v>178</v>
      </c>
      <c r="AO2" s="125" t="s">
        <v>179</v>
      </c>
      <c r="AP2" s="125" t="s">
        <v>180</v>
      </c>
      <c r="AQ2" s="125" t="s">
        <v>181</v>
      </c>
      <c r="AR2" s="125" t="s">
        <v>182</v>
      </c>
      <c r="AS2" s="125" t="s">
        <v>178</v>
      </c>
      <c r="AT2" s="125" t="s">
        <v>179</v>
      </c>
      <c r="AU2" s="125" t="s">
        <v>180</v>
      </c>
      <c r="AV2" s="125" t="s">
        <v>181</v>
      </c>
      <c r="AW2" s="125" t="s">
        <v>182</v>
      </c>
      <c r="AX2" s="125" t="s">
        <v>178</v>
      </c>
      <c r="AY2" s="125" t="s">
        <v>179</v>
      </c>
      <c r="AZ2" s="125" t="s">
        <v>180</v>
      </c>
      <c r="BA2" s="125" t="s">
        <v>181</v>
      </c>
      <c r="BB2" s="125" t="s">
        <v>182</v>
      </c>
      <c r="BC2" s="125" t="s">
        <v>178</v>
      </c>
      <c r="BD2" s="125" t="s">
        <v>179</v>
      </c>
      <c r="BE2" s="125" t="s">
        <v>180</v>
      </c>
      <c r="BF2" s="125" t="s">
        <v>181</v>
      </c>
      <c r="BG2" s="125" t="s">
        <v>182</v>
      </c>
      <c r="BH2" s="125" t="s">
        <v>178</v>
      </c>
      <c r="BI2" s="125" t="s">
        <v>179</v>
      </c>
      <c r="BJ2" s="125" t="s">
        <v>180</v>
      </c>
      <c r="BK2" s="125" t="s">
        <v>181</v>
      </c>
      <c r="BL2" s="125" t="s">
        <v>182</v>
      </c>
      <c r="BM2" s="125" t="s">
        <v>178</v>
      </c>
      <c r="BN2" s="125" t="s">
        <v>179</v>
      </c>
      <c r="BO2" s="125" t="s">
        <v>180</v>
      </c>
      <c r="BP2" s="125" t="s">
        <v>181</v>
      </c>
      <c r="BQ2" s="125" t="s">
        <v>182</v>
      </c>
      <c r="BR2" s="125" t="s">
        <v>178</v>
      </c>
      <c r="BS2" s="125" t="s">
        <v>179</v>
      </c>
      <c r="BT2" s="125" t="s">
        <v>180</v>
      </c>
      <c r="BU2" s="125" t="s">
        <v>181</v>
      </c>
      <c r="BV2" s="125" t="s">
        <v>182</v>
      </c>
      <c r="BW2" s="125" t="s">
        <v>178</v>
      </c>
      <c r="BX2" s="125" t="s">
        <v>179</v>
      </c>
      <c r="BY2" s="125" t="s">
        <v>180</v>
      </c>
      <c r="BZ2" s="125" t="s">
        <v>181</v>
      </c>
      <c r="CA2" s="125" t="s">
        <v>182</v>
      </c>
      <c r="CB2" s="125" t="s">
        <v>178</v>
      </c>
      <c r="CC2" s="125" t="s">
        <v>179</v>
      </c>
      <c r="CD2" s="125" t="s">
        <v>180</v>
      </c>
      <c r="CE2" s="125" t="s">
        <v>181</v>
      </c>
      <c r="CF2" s="125" t="s">
        <v>182</v>
      </c>
      <c r="CG2" s="125" t="s">
        <v>178</v>
      </c>
      <c r="CH2" s="125" t="s">
        <v>179</v>
      </c>
      <c r="CI2" s="125" t="s">
        <v>180</v>
      </c>
      <c r="CJ2" s="125" t="s">
        <v>181</v>
      </c>
      <c r="CK2" s="125" t="s">
        <v>182</v>
      </c>
      <c r="CL2" s="125" t="s">
        <v>178</v>
      </c>
      <c r="CM2" s="125" t="s">
        <v>179</v>
      </c>
      <c r="CN2" s="125" t="s">
        <v>180</v>
      </c>
      <c r="CO2" s="125" t="s">
        <v>181</v>
      </c>
      <c r="CP2" s="125" t="s">
        <v>182</v>
      </c>
      <c r="CQ2" s="125" t="s">
        <v>178</v>
      </c>
      <c r="CR2" s="125" t="s">
        <v>179</v>
      </c>
      <c r="CS2" s="125" t="s">
        <v>180</v>
      </c>
      <c r="CT2" s="125" t="s">
        <v>181</v>
      </c>
      <c r="CU2" s="125" t="s">
        <v>182</v>
      </c>
      <c r="CV2" s="125" t="s">
        <v>178</v>
      </c>
      <c r="CW2" s="125" t="s">
        <v>179</v>
      </c>
      <c r="CX2" s="125" t="s">
        <v>180</v>
      </c>
      <c r="CY2" s="125" t="s">
        <v>181</v>
      </c>
      <c r="CZ2" s="125" t="s">
        <v>182</v>
      </c>
      <c r="DA2" s="125" t="s">
        <v>178</v>
      </c>
      <c r="DB2" s="125" t="s">
        <v>179</v>
      </c>
      <c r="DC2" s="125" t="s">
        <v>180</v>
      </c>
      <c r="DD2" s="125" t="s">
        <v>181</v>
      </c>
      <c r="DE2" s="125" t="s">
        <v>182</v>
      </c>
      <c r="DF2" s="125" t="s">
        <v>178</v>
      </c>
      <c r="DG2" s="125" t="s">
        <v>179</v>
      </c>
      <c r="DH2" s="125" t="s">
        <v>180</v>
      </c>
      <c r="DI2" s="125" t="s">
        <v>181</v>
      </c>
      <c r="DJ2" s="125" t="s">
        <v>182</v>
      </c>
      <c r="DK2" s="125" t="s">
        <v>178</v>
      </c>
      <c r="DL2" s="125" t="s">
        <v>179</v>
      </c>
      <c r="DM2" s="125" t="s">
        <v>180</v>
      </c>
      <c r="DN2" s="125" t="s">
        <v>181</v>
      </c>
      <c r="DO2" s="125" t="s">
        <v>182</v>
      </c>
      <c r="DP2" s="125" t="s">
        <v>178</v>
      </c>
      <c r="DQ2" s="125" t="s">
        <v>179</v>
      </c>
      <c r="DR2" s="125" t="s">
        <v>180</v>
      </c>
      <c r="DS2" s="125" t="s">
        <v>181</v>
      </c>
      <c r="DT2" s="125" t="s">
        <v>182</v>
      </c>
      <c r="DU2" s="125" t="s">
        <v>178</v>
      </c>
      <c r="DV2" s="125" t="s">
        <v>179</v>
      </c>
      <c r="DW2" s="125" t="s">
        <v>180</v>
      </c>
      <c r="DX2" s="125" t="s">
        <v>181</v>
      </c>
      <c r="DY2" s="125" t="s">
        <v>182</v>
      </c>
      <c r="DZ2" s="125" t="s">
        <v>178</v>
      </c>
      <c r="EA2" s="125" t="s">
        <v>179</v>
      </c>
      <c r="EB2" s="125" t="s">
        <v>180</v>
      </c>
      <c r="EC2" s="125" t="s">
        <v>181</v>
      </c>
      <c r="ED2" s="125" t="s">
        <v>182</v>
      </c>
      <c r="EE2" s="125" t="s">
        <v>178</v>
      </c>
      <c r="EF2" s="125" t="s">
        <v>179</v>
      </c>
      <c r="EG2" s="125" t="s">
        <v>180</v>
      </c>
      <c r="EH2" s="125" t="s">
        <v>181</v>
      </c>
      <c r="EI2" s="125" t="s">
        <v>182</v>
      </c>
      <c r="EJ2" s="125" t="s">
        <v>178</v>
      </c>
      <c r="EK2" s="125" t="s">
        <v>179</v>
      </c>
      <c r="EL2" s="125" t="s">
        <v>180</v>
      </c>
      <c r="EM2" s="125" t="s">
        <v>181</v>
      </c>
      <c r="EN2" s="125" t="s">
        <v>182</v>
      </c>
      <c r="EO2" s="125" t="s">
        <v>178</v>
      </c>
      <c r="EP2" s="125" t="s">
        <v>179</v>
      </c>
      <c r="EQ2" s="125" t="s">
        <v>180</v>
      </c>
      <c r="ER2" s="125" t="s">
        <v>181</v>
      </c>
      <c r="ES2" s="125" t="s">
        <v>182</v>
      </c>
      <c r="ET2" s="125" t="s">
        <v>178</v>
      </c>
      <c r="EU2" s="125" t="s">
        <v>179</v>
      </c>
      <c r="EV2" s="125" t="s">
        <v>180</v>
      </c>
      <c r="EW2" s="125" t="s">
        <v>181</v>
      </c>
      <c r="EX2" s="125" t="s">
        <v>182</v>
      </c>
      <c r="EY2" s="125" t="s">
        <v>178</v>
      </c>
      <c r="EZ2" s="125" t="s">
        <v>179</v>
      </c>
      <c r="FA2" s="125" t="s">
        <v>180</v>
      </c>
      <c r="FB2" s="125" t="s">
        <v>181</v>
      </c>
      <c r="FC2" s="125" t="s">
        <v>182</v>
      </c>
      <c r="FD2" s="125" t="s">
        <v>178</v>
      </c>
      <c r="FE2" s="125" t="s">
        <v>179</v>
      </c>
      <c r="FF2" s="125" t="s">
        <v>180</v>
      </c>
      <c r="FG2" s="125" t="s">
        <v>181</v>
      </c>
      <c r="FH2" s="125" t="s">
        <v>182</v>
      </c>
      <c r="FI2" s="125" t="s">
        <v>178</v>
      </c>
      <c r="FJ2" s="125" t="s">
        <v>179</v>
      </c>
      <c r="FK2" s="125" t="s">
        <v>180</v>
      </c>
      <c r="FL2" s="125" t="s">
        <v>181</v>
      </c>
      <c r="FM2" s="125" t="s">
        <v>182</v>
      </c>
      <c r="FN2" s="125" t="s">
        <v>178</v>
      </c>
      <c r="FO2" s="125" t="s">
        <v>179</v>
      </c>
      <c r="FP2" s="125" t="s">
        <v>180</v>
      </c>
      <c r="FQ2" s="125" t="s">
        <v>181</v>
      </c>
      <c r="FR2" s="125" t="s">
        <v>182</v>
      </c>
      <c r="FS2" s="125" t="s">
        <v>178</v>
      </c>
      <c r="FT2" s="125" t="s">
        <v>179</v>
      </c>
      <c r="FU2" s="125" t="s">
        <v>180</v>
      </c>
      <c r="FV2" s="125" t="s">
        <v>181</v>
      </c>
      <c r="FW2" s="125" t="s">
        <v>182</v>
      </c>
      <c r="FX2" s="125" t="s">
        <v>178</v>
      </c>
      <c r="FY2" s="125" t="s">
        <v>179</v>
      </c>
      <c r="FZ2" s="125" t="s">
        <v>180</v>
      </c>
      <c r="GA2" s="125" t="s">
        <v>181</v>
      </c>
      <c r="GB2" s="125" t="s">
        <v>182</v>
      </c>
      <c r="GC2" s="125" t="s">
        <v>178</v>
      </c>
      <c r="GD2" s="125" t="s">
        <v>179</v>
      </c>
      <c r="GE2" s="125" t="s">
        <v>180</v>
      </c>
      <c r="GF2" s="125" t="s">
        <v>181</v>
      </c>
      <c r="GG2" s="125" t="s">
        <v>182</v>
      </c>
      <c r="GH2" s="125" t="s">
        <v>178</v>
      </c>
      <c r="GI2" s="125" t="s">
        <v>179</v>
      </c>
      <c r="GJ2" s="125" t="s">
        <v>180</v>
      </c>
      <c r="GK2" s="125" t="s">
        <v>181</v>
      </c>
      <c r="GL2" s="125" t="s">
        <v>182</v>
      </c>
      <c r="GM2" s="125" t="s">
        <v>178</v>
      </c>
      <c r="GN2" s="125" t="s">
        <v>179</v>
      </c>
      <c r="GO2" s="125" t="s">
        <v>180</v>
      </c>
      <c r="GP2" s="125" t="s">
        <v>181</v>
      </c>
      <c r="GQ2" s="125" t="s">
        <v>182</v>
      </c>
      <c r="GR2" s="125" t="s">
        <v>178</v>
      </c>
      <c r="GS2" s="125" t="s">
        <v>179</v>
      </c>
      <c r="GT2" s="125" t="s">
        <v>180</v>
      </c>
      <c r="GU2" s="125" t="s">
        <v>181</v>
      </c>
      <c r="GV2" s="125" t="s">
        <v>182</v>
      </c>
      <c r="GW2" s="125" t="s">
        <v>178</v>
      </c>
      <c r="GX2" s="125" t="s">
        <v>179</v>
      </c>
      <c r="GY2" s="125" t="s">
        <v>180</v>
      </c>
      <c r="GZ2" s="125" t="s">
        <v>181</v>
      </c>
      <c r="HA2" s="125" t="s">
        <v>182</v>
      </c>
      <c r="HB2" s="125" t="s">
        <v>178</v>
      </c>
      <c r="HC2" s="125" t="s">
        <v>179</v>
      </c>
      <c r="HD2" s="125" t="s">
        <v>180</v>
      </c>
      <c r="HE2" s="125" t="s">
        <v>181</v>
      </c>
      <c r="HF2" s="125" t="s">
        <v>182</v>
      </c>
      <c r="HG2" s="125" t="s">
        <v>178</v>
      </c>
      <c r="HH2" s="125" t="s">
        <v>179</v>
      </c>
      <c r="HI2" s="125" t="s">
        <v>180</v>
      </c>
      <c r="HJ2" s="125" t="s">
        <v>181</v>
      </c>
      <c r="HK2" s="125" t="s">
        <v>182</v>
      </c>
      <c r="HL2" s="125" t="s">
        <v>178</v>
      </c>
      <c r="HM2" s="125" t="s">
        <v>179</v>
      </c>
      <c r="HN2" s="125" t="s">
        <v>180</v>
      </c>
      <c r="HO2" s="125" t="s">
        <v>181</v>
      </c>
      <c r="HP2" s="125" t="s">
        <v>182</v>
      </c>
      <c r="HQ2" s="125" t="s">
        <v>178</v>
      </c>
      <c r="HR2" s="125" t="s">
        <v>179</v>
      </c>
      <c r="HS2" s="125" t="s">
        <v>180</v>
      </c>
      <c r="HT2" s="125" t="s">
        <v>181</v>
      </c>
      <c r="HU2" s="125" t="s">
        <v>182</v>
      </c>
      <c r="HV2" s="125" t="s">
        <v>178</v>
      </c>
      <c r="HW2" s="125" t="s">
        <v>179</v>
      </c>
      <c r="HX2" s="125" t="s">
        <v>180</v>
      </c>
      <c r="HY2" s="125" t="s">
        <v>181</v>
      </c>
      <c r="HZ2" s="125" t="s">
        <v>182</v>
      </c>
      <c r="IA2" s="125" t="s">
        <v>178</v>
      </c>
      <c r="IB2" s="125" t="s">
        <v>179</v>
      </c>
      <c r="IC2" s="125" t="s">
        <v>180</v>
      </c>
      <c r="ID2" s="125" t="s">
        <v>181</v>
      </c>
      <c r="IE2" s="125" t="s">
        <v>182</v>
      </c>
      <c r="IF2" s="125" t="s">
        <v>178</v>
      </c>
      <c r="IG2" s="125" t="s">
        <v>179</v>
      </c>
      <c r="IH2" s="125" t="s">
        <v>180</v>
      </c>
      <c r="II2" s="125" t="s">
        <v>181</v>
      </c>
      <c r="IJ2" s="125" t="s">
        <v>182</v>
      </c>
      <c r="IK2" s="125" t="s">
        <v>178</v>
      </c>
      <c r="IL2" s="125" t="s">
        <v>179</v>
      </c>
      <c r="IM2" s="125" t="s">
        <v>180</v>
      </c>
      <c r="IN2" s="125" t="s">
        <v>181</v>
      </c>
      <c r="IO2" s="125" t="s">
        <v>182</v>
      </c>
      <c r="IP2" s="125" t="s">
        <v>178</v>
      </c>
      <c r="IQ2" s="125" t="s">
        <v>179</v>
      </c>
      <c r="IR2" s="125" t="s">
        <v>180</v>
      </c>
      <c r="IS2" s="125" t="s">
        <v>181</v>
      </c>
      <c r="IT2" s="125" t="s">
        <v>182</v>
      </c>
      <c r="IU2" s="125" t="s">
        <v>178</v>
      </c>
      <c r="IV2" s="125" t="s">
        <v>179</v>
      </c>
      <c r="IW2" s="125" t="s">
        <v>180</v>
      </c>
      <c r="IX2" s="125" t="s">
        <v>181</v>
      </c>
      <c r="IY2" s="125" t="s">
        <v>182</v>
      </c>
      <c r="IZ2" s="125" t="s">
        <v>178</v>
      </c>
      <c r="JA2" s="125" t="s">
        <v>179</v>
      </c>
      <c r="JB2" s="125" t="s">
        <v>180</v>
      </c>
      <c r="JC2" s="125" t="s">
        <v>181</v>
      </c>
      <c r="JD2" s="125" t="s">
        <v>182</v>
      </c>
      <c r="JE2" s="125" t="s">
        <v>178</v>
      </c>
      <c r="JF2" s="125" t="s">
        <v>179</v>
      </c>
      <c r="JG2" s="125" t="s">
        <v>180</v>
      </c>
      <c r="JH2" s="125" t="s">
        <v>181</v>
      </c>
      <c r="JI2" s="125" t="s">
        <v>182</v>
      </c>
      <c r="JJ2" s="125" t="s">
        <v>178</v>
      </c>
      <c r="JK2" s="125" t="s">
        <v>179</v>
      </c>
      <c r="JL2" s="125" t="s">
        <v>180</v>
      </c>
      <c r="JM2" s="125" t="s">
        <v>181</v>
      </c>
      <c r="JN2" s="125" t="s">
        <v>182</v>
      </c>
      <c r="JO2" s="125" t="s">
        <v>178</v>
      </c>
      <c r="JP2" s="125" t="s">
        <v>179</v>
      </c>
      <c r="JQ2" s="125" t="s">
        <v>180</v>
      </c>
      <c r="JR2" s="125" t="s">
        <v>181</v>
      </c>
      <c r="JS2" s="125" t="s">
        <v>182</v>
      </c>
      <c r="JT2" s="125" t="s">
        <v>178</v>
      </c>
      <c r="JU2" s="125" t="s">
        <v>179</v>
      </c>
      <c r="JV2" s="125" t="s">
        <v>180</v>
      </c>
      <c r="JW2" s="125" t="s">
        <v>181</v>
      </c>
      <c r="JX2" s="125" t="s">
        <v>182</v>
      </c>
      <c r="JY2" s="125" t="s">
        <v>178</v>
      </c>
      <c r="JZ2" s="125" t="s">
        <v>179</v>
      </c>
      <c r="KA2" s="125" t="s">
        <v>180</v>
      </c>
      <c r="KB2" s="125" t="s">
        <v>181</v>
      </c>
      <c r="KC2" s="125" t="s">
        <v>182</v>
      </c>
      <c r="KD2" s="125" t="s">
        <v>178</v>
      </c>
      <c r="KE2" s="125" t="s">
        <v>179</v>
      </c>
      <c r="KF2" s="125" t="s">
        <v>180</v>
      </c>
      <c r="KG2" s="125" t="s">
        <v>181</v>
      </c>
      <c r="KH2" s="125" t="s">
        <v>182</v>
      </c>
      <c r="KI2" s="125" t="s">
        <v>178</v>
      </c>
      <c r="KJ2" s="125" t="s">
        <v>179</v>
      </c>
      <c r="KK2" s="125" t="s">
        <v>180</v>
      </c>
      <c r="KL2" s="125" t="s">
        <v>181</v>
      </c>
      <c r="KM2" s="125" t="s">
        <v>182</v>
      </c>
      <c r="KN2" s="125" t="s">
        <v>178</v>
      </c>
      <c r="KO2" s="125" t="s">
        <v>179</v>
      </c>
      <c r="KP2" s="125" t="s">
        <v>180</v>
      </c>
      <c r="KQ2" s="125" t="s">
        <v>181</v>
      </c>
      <c r="KR2" s="125" t="s">
        <v>182</v>
      </c>
      <c r="KS2" s="125" t="s">
        <v>178</v>
      </c>
      <c r="KT2" s="125" t="s">
        <v>179</v>
      </c>
      <c r="KU2" s="125" t="s">
        <v>180</v>
      </c>
      <c r="KV2" s="125" t="s">
        <v>181</v>
      </c>
      <c r="KW2" s="125" t="s">
        <v>182</v>
      </c>
      <c r="KX2" s="125" t="s">
        <v>178</v>
      </c>
      <c r="KY2" s="125" t="s">
        <v>179</v>
      </c>
      <c r="KZ2" s="125" t="s">
        <v>180</v>
      </c>
      <c r="LA2" s="125" t="s">
        <v>181</v>
      </c>
      <c r="LB2" s="125" t="s">
        <v>182</v>
      </c>
      <c r="LC2" s="125" t="s">
        <v>178</v>
      </c>
      <c r="LD2" s="125" t="s">
        <v>179</v>
      </c>
      <c r="LE2" s="125" t="s">
        <v>180</v>
      </c>
      <c r="LF2" s="125" t="s">
        <v>181</v>
      </c>
      <c r="LG2" s="125" t="s">
        <v>182</v>
      </c>
      <c r="LH2" s="125" t="s">
        <v>178</v>
      </c>
      <c r="LI2" s="125" t="s">
        <v>179</v>
      </c>
      <c r="LJ2" s="125" t="s">
        <v>180</v>
      </c>
      <c r="LK2" s="125" t="s">
        <v>181</v>
      </c>
      <c r="LL2" s="125" t="s">
        <v>182</v>
      </c>
      <c r="LM2" s="125" t="s">
        <v>178</v>
      </c>
      <c r="LN2" s="125" t="s">
        <v>179</v>
      </c>
      <c r="LO2" s="125" t="s">
        <v>180</v>
      </c>
      <c r="LP2" s="125" t="s">
        <v>181</v>
      </c>
      <c r="LQ2" s="125" t="s">
        <v>182</v>
      </c>
      <c r="LR2" s="125" t="s">
        <v>178</v>
      </c>
      <c r="LS2" s="125" t="s">
        <v>179</v>
      </c>
      <c r="LT2" s="125" t="s">
        <v>180</v>
      </c>
      <c r="LU2" s="125" t="s">
        <v>181</v>
      </c>
      <c r="LV2" s="125" t="s">
        <v>182</v>
      </c>
      <c r="LW2" s="125" t="s">
        <v>178</v>
      </c>
      <c r="LX2" s="125" t="s">
        <v>179</v>
      </c>
      <c r="LY2" s="125" t="s">
        <v>180</v>
      </c>
      <c r="LZ2" s="125" t="s">
        <v>181</v>
      </c>
      <c r="MA2" s="125" t="s">
        <v>182</v>
      </c>
      <c r="MB2" s="125" t="s">
        <v>178</v>
      </c>
      <c r="MC2" s="125" t="s">
        <v>179</v>
      </c>
      <c r="MD2" s="125" t="s">
        <v>180</v>
      </c>
      <c r="ME2" s="125" t="s">
        <v>181</v>
      </c>
      <c r="MF2" s="125" t="s">
        <v>182</v>
      </c>
      <c r="MG2" s="125" t="s">
        <v>178</v>
      </c>
      <c r="MH2" s="125" t="s">
        <v>179</v>
      </c>
      <c r="MI2" s="125" t="s">
        <v>180</v>
      </c>
      <c r="MJ2" s="125" t="s">
        <v>181</v>
      </c>
      <c r="MK2" s="125" t="s">
        <v>182</v>
      </c>
      <c r="ML2" s="125" t="s">
        <v>178</v>
      </c>
      <c r="MM2" s="125" t="s">
        <v>179</v>
      </c>
      <c r="MN2" s="125" t="s">
        <v>180</v>
      </c>
      <c r="MO2" s="125" t="s">
        <v>181</v>
      </c>
      <c r="MP2" s="125" t="s">
        <v>182</v>
      </c>
      <c r="MQ2" s="125" t="s">
        <v>178</v>
      </c>
      <c r="MR2" s="125" t="s">
        <v>179</v>
      </c>
      <c r="MS2" s="125" t="s">
        <v>180</v>
      </c>
      <c r="MT2" s="125" t="s">
        <v>181</v>
      </c>
      <c r="MU2" s="125" t="s">
        <v>182</v>
      </c>
      <c r="MV2" s="125" t="s">
        <v>178</v>
      </c>
      <c r="MW2" s="125" t="s">
        <v>179</v>
      </c>
      <c r="MX2" s="125" t="s">
        <v>180</v>
      </c>
      <c r="MY2" s="125" t="s">
        <v>181</v>
      </c>
      <c r="MZ2" s="125" t="s">
        <v>182</v>
      </c>
      <c r="NA2" s="125" t="s">
        <v>178</v>
      </c>
      <c r="NB2" s="125" t="s">
        <v>179</v>
      </c>
      <c r="NC2" s="125" t="s">
        <v>180</v>
      </c>
      <c r="ND2" s="125" t="s">
        <v>181</v>
      </c>
      <c r="NE2" s="125" t="s">
        <v>182</v>
      </c>
      <c r="NF2" s="125" t="s">
        <v>178</v>
      </c>
      <c r="NG2" s="125" t="s">
        <v>179</v>
      </c>
      <c r="NH2" s="125" t="s">
        <v>180</v>
      </c>
      <c r="NI2" s="125" t="s">
        <v>181</v>
      </c>
      <c r="NJ2" s="125" t="s">
        <v>182</v>
      </c>
      <c r="NK2" s="125" t="s">
        <v>178</v>
      </c>
      <c r="NL2" s="125" t="s">
        <v>179</v>
      </c>
      <c r="NM2" s="125" t="s">
        <v>180</v>
      </c>
      <c r="NN2" s="125" t="s">
        <v>181</v>
      </c>
      <c r="NO2" s="125" t="s">
        <v>182</v>
      </c>
      <c r="NP2" s="125" t="s">
        <v>178</v>
      </c>
      <c r="NQ2" s="125" t="s">
        <v>179</v>
      </c>
      <c r="NR2" s="125" t="s">
        <v>180</v>
      </c>
      <c r="NS2" s="125" t="s">
        <v>181</v>
      </c>
      <c r="NT2" s="125" t="s">
        <v>182</v>
      </c>
      <c r="NU2" s="125" t="s">
        <v>178</v>
      </c>
      <c r="NV2" s="125" t="s">
        <v>179</v>
      </c>
      <c r="NW2" s="125" t="s">
        <v>180</v>
      </c>
      <c r="NX2" s="125" t="s">
        <v>181</v>
      </c>
      <c r="NY2" s="125" t="s">
        <v>182</v>
      </c>
      <c r="NZ2" s="125" t="s">
        <v>178</v>
      </c>
      <c r="OA2" s="125" t="s">
        <v>179</v>
      </c>
      <c r="OB2" s="125" t="s">
        <v>180</v>
      </c>
      <c r="OC2" s="125" t="s">
        <v>181</v>
      </c>
      <c r="OD2" s="125" t="s">
        <v>182</v>
      </c>
      <c r="OE2" s="125" t="s">
        <v>178</v>
      </c>
      <c r="OF2" s="125" t="s">
        <v>179</v>
      </c>
      <c r="OG2" s="125" t="s">
        <v>180</v>
      </c>
      <c r="OH2" s="125" t="s">
        <v>181</v>
      </c>
      <c r="OI2" s="125" t="s">
        <v>182</v>
      </c>
      <c r="OJ2" s="125" t="s">
        <v>178</v>
      </c>
      <c r="OK2" s="125" t="s">
        <v>179</v>
      </c>
      <c r="OL2" s="125" t="s">
        <v>180</v>
      </c>
      <c r="OM2" s="125" t="s">
        <v>181</v>
      </c>
      <c r="ON2" s="125" t="s">
        <v>182</v>
      </c>
      <c r="OO2" s="125" t="s">
        <v>178</v>
      </c>
      <c r="OP2" s="125" t="s">
        <v>179</v>
      </c>
      <c r="OQ2" s="125" t="s">
        <v>180</v>
      </c>
      <c r="OR2" s="125" t="s">
        <v>181</v>
      </c>
      <c r="OS2" s="125" t="s">
        <v>182</v>
      </c>
      <c r="OT2" s="125" t="s">
        <v>178</v>
      </c>
      <c r="OU2" s="125" t="s">
        <v>179</v>
      </c>
      <c r="OV2" s="125" t="s">
        <v>180</v>
      </c>
      <c r="OW2" s="125" t="s">
        <v>181</v>
      </c>
      <c r="OX2" s="125" t="s">
        <v>182</v>
      </c>
      <c r="OY2" s="125" t="s">
        <v>178</v>
      </c>
      <c r="OZ2" s="125" t="s">
        <v>179</v>
      </c>
      <c r="PA2" s="125" t="s">
        <v>180</v>
      </c>
      <c r="PB2" s="125" t="s">
        <v>181</v>
      </c>
      <c r="PC2" s="125" t="s">
        <v>182</v>
      </c>
      <c r="PD2" s="125" t="s">
        <v>178</v>
      </c>
      <c r="PE2" s="125" t="s">
        <v>179</v>
      </c>
      <c r="PF2" s="125" t="s">
        <v>180</v>
      </c>
      <c r="PG2" s="125" t="s">
        <v>181</v>
      </c>
      <c r="PH2" s="125" t="s">
        <v>182</v>
      </c>
      <c r="PI2" s="125" t="s">
        <v>178</v>
      </c>
      <c r="PJ2" s="125" t="s">
        <v>179</v>
      </c>
      <c r="PK2" s="125" t="s">
        <v>180</v>
      </c>
      <c r="PL2" s="125" t="s">
        <v>181</v>
      </c>
      <c r="PM2" s="125" t="s">
        <v>182</v>
      </c>
      <c r="PN2" s="125" t="s">
        <v>178</v>
      </c>
      <c r="PO2" s="125" t="s">
        <v>179</v>
      </c>
      <c r="PP2" s="125" t="s">
        <v>180</v>
      </c>
      <c r="PQ2" s="125" t="s">
        <v>181</v>
      </c>
      <c r="PR2" s="125" t="s">
        <v>182</v>
      </c>
      <c r="PS2" s="125" t="s">
        <v>178</v>
      </c>
      <c r="PT2" s="125" t="s">
        <v>179</v>
      </c>
      <c r="PU2" s="125" t="s">
        <v>180</v>
      </c>
      <c r="PV2" s="125" t="s">
        <v>181</v>
      </c>
      <c r="PW2" s="125" t="s">
        <v>182</v>
      </c>
      <c r="PX2" s="125" t="s">
        <v>178</v>
      </c>
      <c r="PY2" s="125" t="s">
        <v>179</v>
      </c>
      <c r="PZ2" s="125" t="s">
        <v>180</v>
      </c>
      <c r="QA2" s="125" t="s">
        <v>181</v>
      </c>
      <c r="QB2" s="125" t="s">
        <v>182</v>
      </c>
      <c r="QC2" s="125" t="s">
        <v>178</v>
      </c>
      <c r="QD2" s="125" t="s">
        <v>179</v>
      </c>
      <c r="QE2" s="125" t="s">
        <v>180</v>
      </c>
      <c r="QF2" s="125" t="s">
        <v>181</v>
      </c>
      <c r="QG2" s="125" t="s">
        <v>182</v>
      </c>
      <c r="QH2" s="125" t="s">
        <v>178</v>
      </c>
      <c r="QI2" s="125" t="s">
        <v>179</v>
      </c>
      <c r="QJ2" s="125" t="s">
        <v>180</v>
      </c>
      <c r="QK2" s="125" t="s">
        <v>181</v>
      </c>
      <c r="QL2" s="125" t="s">
        <v>182</v>
      </c>
      <c r="QM2" s="125" t="s">
        <v>178</v>
      </c>
      <c r="QN2" s="125" t="s">
        <v>179</v>
      </c>
      <c r="QO2" s="125" t="s">
        <v>180</v>
      </c>
      <c r="QP2" s="125" t="s">
        <v>181</v>
      </c>
      <c r="QQ2" s="125" t="s">
        <v>182</v>
      </c>
      <c r="QR2" s="125" t="s">
        <v>178</v>
      </c>
      <c r="QS2" s="125" t="s">
        <v>179</v>
      </c>
      <c r="QT2" s="125" t="s">
        <v>180</v>
      </c>
      <c r="QU2" s="125" t="s">
        <v>181</v>
      </c>
      <c r="QV2" s="125" t="s">
        <v>182</v>
      </c>
      <c r="QW2" s="125" t="s">
        <v>178</v>
      </c>
      <c r="QX2" s="125" t="s">
        <v>179</v>
      </c>
      <c r="QY2" s="125" t="s">
        <v>180</v>
      </c>
      <c r="QZ2" s="125" t="s">
        <v>181</v>
      </c>
      <c r="RA2" s="125" t="s">
        <v>182</v>
      </c>
      <c r="RB2" s="125" t="s">
        <v>178</v>
      </c>
      <c r="RC2" s="125" t="s">
        <v>179</v>
      </c>
      <c r="RD2" s="125" t="s">
        <v>180</v>
      </c>
      <c r="RE2" s="125" t="s">
        <v>181</v>
      </c>
      <c r="RF2" s="125" t="s">
        <v>182</v>
      </c>
      <c r="RG2" s="125" t="s">
        <v>178</v>
      </c>
      <c r="RH2" s="125" t="s">
        <v>179</v>
      </c>
      <c r="RI2" s="125" t="s">
        <v>180</v>
      </c>
      <c r="RJ2" s="125" t="s">
        <v>181</v>
      </c>
      <c r="RK2" s="125" t="s">
        <v>182</v>
      </c>
      <c r="RL2" s="125" t="s">
        <v>178</v>
      </c>
      <c r="RM2" s="125" t="s">
        <v>179</v>
      </c>
      <c r="RN2" s="125" t="s">
        <v>180</v>
      </c>
      <c r="RO2" s="125" t="s">
        <v>181</v>
      </c>
      <c r="RP2" s="125" t="s">
        <v>182</v>
      </c>
      <c r="RQ2" s="125" t="s">
        <v>178</v>
      </c>
      <c r="RR2" s="125" t="s">
        <v>179</v>
      </c>
      <c r="RS2" s="125" t="s">
        <v>180</v>
      </c>
      <c r="RT2" s="125" t="s">
        <v>181</v>
      </c>
      <c r="RU2" s="125" t="s">
        <v>182</v>
      </c>
      <c r="RV2" s="125" t="s">
        <v>178</v>
      </c>
      <c r="RW2" s="125" t="s">
        <v>179</v>
      </c>
      <c r="RX2" s="125" t="s">
        <v>180</v>
      </c>
      <c r="RY2" s="125" t="s">
        <v>181</v>
      </c>
      <c r="RZ2" s="125" t="s">
        <v>182</v>
      </c>
      <c r="SA2" s="125" t="s">
        <v>178</v>
      </c>
      <c r="SB2" s="125" t="s">
        <v>179</v>
      </c>
      <c r="SC2" s="125" t="s">
        <v>180</v>
      </c>
      <c r="SD2" s="125" t="s">
        <v>181</v>
      </c>
      <c r="SE2" s="125" t="s">
        <v>182</v>
      </c>
      <c r="SF2" s="125" t="s">
        <v>178</v>
      </c>
      <c r="SG2" s="125" t="s">
        <v>179</v>
      </c>
      <c r="SH2" s="125" t="s">
        <v>180</v>
      </c>
      <c r="SI2" s="125" t="s">
        <v>181</v>
      </c>
      <c r="SJ2" s="125" t="s">
        <v>182</v>
      </c>
      <c r="SK2" s="125" t="s">
        <v>178</v>
      </c>
      <c r="SL2" s="125" t="s">
        <v>179</v>
      </c>
      <c r="SM2" s="125" t="s">
        <v>180</v>
      </c>
      <c r="SN2" s="125" t="s">
        <v>181</v>
      </c>
      <c r="SO2" s="125" t="s">
        <v>182</v>
      </c>
      <c r="SP2" s="125" t="s">
        <v>178</v>
      </c>
      <c r="SQ2" s="125" t="s">
        <v>179</v>
      </c>
      <c r="SR2" s="125" t="s">
        <v>180</v>
      </c>
      <c r="SS2" s="125" t="s">
        <v>181</v>
      </c>
      <c r="ST2" s="125" t="s">
        <v>182</v>
      </c>
      <c r="SV2" s="125" t="s">
        <v>178</v>
      </c>
      <c r="SW2" s="125" t="s">
        <v>179</v>
      </c>
      <c r="SX2" s="125" t="s">
        <v>180</v>
      </c>
      <c r="SY2" s="125" t="s">
        <v>181</v>
      </c>
      <c r="SZ2" s="125" t="s">
        <v>182</v>
      </c>
      <c r="TB2" s="125" t="s">
        <v>178</v>
      </c>
      <c r="TC2" s="125" t="s">
        <v>179</v>
      </c>
      <c r="TD2" s="125" t="s">
        <v>180</v>
      </c>
      <c r="TE2" s="125" t="s">
        <v>181</v>
      </c>
      <c r="TF2" s="125" t="s">
        <v>182</v>
      </c>
      <c r="TH2" s="125" t="s">
        <v>178</v>
      </c>
      <c r="TI2" s="125" t="s">
        <v>179</v>
      </c>
      <c r="TJ2" s="125" t="s">
        <v>180</v>
      </c>
      <c r="TK2" s="125" t="s">
        <v>181</v>
      </c>
      <c r="TL2" s="125" t="s">
        <v>182</v>
      </c>
      <c r="TN2" s="125" t="s">
        <v>178</v>
      </c>
      <c r="TO2" s="125" t="s">
        <v>179</v>
      </c>
      <c r="TP2" s="125" t="s">
        <v>180</v>
      </c>
      <c r="TQ2" s="125" t="s">
        <v>181</v>
      </c>
      <c r="TR2" s="125" t="s">
        <v>182</v>
      </c>
      <c r="TT2" s="125" t="s">
        <v>178</v>
      </c>
      <c r="TU2" s="125" t="s">
        <v>179</v>
      </c>
      <c r="TV2" s="125" t="s">
        <v>180</v>
      </c>
      <c r="TW2" s="125" t="s">
        <v>181</v>
      </c>
      <c r="TX2" s="125" t="s">
        <v>182</v>
      </c>
      <c r="TZ2" s="125" t="s">
        <v>178</v>
      </c>
      <c r="UA2" s="125" t="s">
        <v>179</v>
      </c>
      <c r="UB2" s="125" t="s">
        <v>180</v>
      </c>
      <c r="UC2" s="125" t="s">
        <v>181</v>
      </c>
      <c r="UD2" s="125" t="s">
        <v>182</v>
      </c>
      <c r="UF2" s="125" t="s">
        <v>178</v>
      </c>
      <c r="UG2" s="125" t="s">
        <v>179</v>
      </c>
      <c r="UH2" s="125" t="s">
        <v>180</v>
      </c>
      <c r="UI2" s="125" t="s">
        <v>181</v>
      </c>
      <c r="UJ2" s="125" t="s">
        <v>182</v>
      </c>
      <c r="UL2" s="125" t="s">
        <v>178</v>
      </c>
      <c r="UM2" s="125" t="s">
        <v>179</v>
      </c>
      <c r="UN2" s="125" t="s">
        <v>180</v>
      </c>
      <c r="UO2" s="125" t="s">
        <v>181</v>
      </c>
      <c r="UP2" s="125" t="s">
        <v>182</v>
      </c>
      <c r="UR2" s="125" t="s">
        <v>178</v>
      </c>
      <c r="US2" s="125" t="s">
        <v>179</v>
      </c>
      <c r="UT2" s="125" t="s">
        <v>180</v>
      </c>
      <c r="UU2" s="125" t="s">
        <v>181</v>
      </c>
      <c r="UV2" s="125" t="s">
        <v>182</v>
      </c>
      <c r="UX2" s="125" t="s">
        <v>178</v>
      </c>
      <c r="UY2" s="125" t="s">
        <v>179</v>
      </c>
      <c r="UZ2" s="125" t="s">
        <v>180</v>
      </c>
      <c r="VA2" s="125" t="s">
        <v>181</v>
      </c>
      <c r="VB2" s="125" t="s">
        <v>182</v>
      </c>
      <c r="VD2" s="125" t="s">
        <v>178</v>
      </c>
      <c r="VE2" s="125" t="s">
        <v>179</v>
      </c>
      <c r="VF2" s="125" t="s">
        <v>180</v>
      </c>
      <c r="VG2" s="125" t="s">
        <v>181</v>
      </c>
      <c r="VH2" s="125" t="s">
        <v>182</v>
      </c>
      <c r="VJ2" s="125" t="s">
        <v>178</v>
      </c>
      <c r="VK2" s="125" t="s">
        <v>179</v>
      </c>
      <c r="VL2" s="125" t="s">
        <v>180</v>
      </c>
      <c r="VM2" s="125" t="s">
        <v>181</v>
      </c>
      <c r="VN2" s="125" t="s">
        <v>182</v>
      </c>
    </row>
    <row r="3" spans="1:587" ht="12.75" customHeight="1" x14ac:dyDescent="0.2">
      <c r="A3" s="192" t="s">
        <v>185</v>
      </c>
      <c r="B3" s="1" t="s">
        <v>379</v>
      </c>
      <c r="G3" s="272" t="str">
        <f>D8</f>
        <v>THEORIQUE</v>
      </c>
      <c r="M3" s="272" t="str">
        <f>H8</f>
        <v>MOYENNE / 1 000 UVC</v>
      </c>
      <c r="S3" s="272" t="str">
        <f>N8</f>
        <v>TOTAL</v>
      </c>
      <c r="SU3" s="272" t="s">
        <v>177</v>
      </c>
      <c r="TA3" s="272" t="str">
        <f>SV8</f>
        <v>MOYENNE JANVIER</v>
      </c>
      <c r="TG3" s="272" t="str">
        <f>TB8</f>
        <v>MOYENNE FEVRIER</v>
      </c>
      <c r="TM3" s="272" t="str">
        <f>TH8</f>
        <v>MOYENNE MARS</v>
      </c>
      <c r="TS3" s="272" t="str">
        <f>TN8</f>
        <v>MOYENNE AVRIL</v>
      </c>
      <c r="TY3" s="272" t="str">
        <f>TT8</f>
        <v>MOYENNE MAI</v>
      </c>
      <c r="UE3" s="272" t="str">
        <f>TZ8</f>
        <v>MOYENNE JUIN</v>
      </c>
      <c r="UK3" s="272" t="str">
        <f>UF8</f>
        <v>MOYENNE JUILLET</v>
      </c>
      <c r="UQ3" s="272" t="str">
        <f>UL8</f>
        <v>MOYENNE AOUT</v>
      </c>
      <c r="UW3" s="272" t="str">
        <f>UR8</f>
        <v>MOYENNE SEPTEMBRE</v>
      </c>
      <c r="VC3" s="272" t="str">
        <f>UX8</f>
        <v>MOYENNE OCTOBRE</v>
      </c>
      <c r="VI3" s="272" t="str">
        <f>VD8</f>
        <v>MOYENNE NOVEMBRE</v>
      </c>
      <c r="VO3" s="272" t="str">
        <f>VJ8</f>
        <v>MOYENNE DECEMBRE</v>
      </c>
    </row>
    <row r="4" spans="1:587" ht="13.5" thickBot="1" x14ac:dyDescent="0.25">
      <c r="B4" s="1"/>
      <c r="G4" s="272"/>
      <c r="M4" s="272"/>
      <c r="S4" s="272"/>
      <c r="SU4" s="272"/>
      <c r="TA4" s="272"/>
      <c r="TG4" s="272"/>
      <c r="TM4" s="272"/>
      <c r="TS4" s="272"/>
      <c r="TY4" s="272"/>
      <c r="UE4" s="272"/>
      <c r="UK4" s="272"/>
      <c r="UQ4" s="272"/>
      <c r="UW4" s="272"/>
      <c r="VC4" s="272"/>
      <c r="VI4" s="272"/>
      <c r="VO4" s="272"/>
    </row>
    <row r="5" spans="1:587" ht="16.5" thickBot="1" x14ac:dyDescent="0.3">
      <c r="B5" s="202" t="s">
        <v>387</v>
      </c>
      <c r="C5" s="203" t="s">
        <v>402</v>
      </c>
      <c r="G5" s="272"/>
      <c r="M5" s="272"/>
      <c r="S5" s="272"/>
      <c r="SU5" s="272"/>
      <c r="TA5" s="272"/>
      <c r="TG5" s="272"/>
      <c r="TM5" s="272"/>
      <c r="TS5" s="272"/>
      <c r="TY5" s="272"/>
      <c r="UE5" s="272"/>
      <c r="UK5" s="272"/>
      <c r="UQ5" s="272"/>
      <c r="UW5" s="272"/>
      <c r="VC5" s="272"/>
      <c r="VI5" s="272"/>
      <c r="VO5" s="272"/>
    </row>
    <row r="6" spans="1:587" x14ac:dyDescent="0.2">
      <c r="B6" s="1"/>
      <c r="G6" s="272"/>
      <c r="M6" s="272"/>
      <c r="S6" s="272"/>
      <c r="SU6" s="272"/>
      <c r="TA6" s="272"/>
      <c r="TG6" s="272"/>
      <c r="TM6" s="272"/>
      <c r="TS6" s="272"/>
      <c r="TY6" s="272"/>
      <c r="UE6" s="272"/>
      <c r="UK6" s="272"/>
      <c r="UQ6" s="272"/>
      <c r="UW6" s="272"/>
      <c r="VC6" s="272"/>
      <c r="VI6" s="272"/>
      <c r="VO6" s="272"/>
    </row>
    <row r="7" spans="1:587" ht="13.5" thickBot="1" x14ac:dyDescent="0.25">
      <c r="G7" s="272"/>
      <c r="M7" s="272"/>
      <c r="S7" s="272"/>
      <c r="SU7" s="272"/>
      <c r="TA7" s="272"/>
      <c r="TG7" s="272"/>
      <c r="TM7" s="272"/>
      <c r="TS7" s="272"/>
      <c r="TY7" s="272"/>
      <c r="UE7" s="272"/>
      <c r="UK7" s="272"/>
      <c r="UQ7" s="272"/>
      <c r="UW7" s="272"/>
      <c r="VC7" s="272"/>
      <c r="VI7" s="272"/>
      <c r="VO7" s="272"/>
    </row>
    <row r="8" spans="1:587" s="93" customFormat="1" ht="16.5" thickBot="1" x14ac:dyDescent="0.3">
      <c r="D8" s="279" t="s">
        <v>37</v>
      </c>
      <c r="E8" s="280"/>
      <c r="F8" s="281"/>
      <c r="G8" s="272"/>
      <c r="H8" s="282" t="s">
        <v>212</v>
      </c>
      <c r="I8" s="283"/>
      <c r="J8" s="283"/>
      <c r="K8" s="283"/>
      <c r="L8" s="283"/>
      <c r="M8" s="272"/>
      <c r="N8" s="266" t="s">
        <v>42</v>
      </c>
      <c r="O8" s="267"/>
      <c r="P8" s="267"/>
      <c r="Q8" s="267"/>
      <c r="R8" s="268"/>
      <c r="S8" s="272"/>
      <c r="T8" s="276">
        <v>1</v>
      </c>
      <c r="U8" s="277"/>
      <c r="V8" s="277"/>
      <c r="W8" s="277"/>
      <c r="X8" s="278"/>
      <c r="Y8" s="276">
        <f>T8+1</f>
        <v>2</v>
      </c>
      <c r="Z8" s="277"/>
      <c r="AA8" s="277"/>
      <c r="AB8" s="277"/>
      <c r="AC8" s="278"/>
      <c r="AD8" s="276">
        <f t="shared" ref="AD8" si="191">Y8+1</f>
        <v>3</v>
      </c>
      <c r="AE8" s="277"/>
      <c r="AF8" s="277"/>
      <c r="AG8" s="277"/>
      <c r="AH8" s="278"/>
      <c r="AI8" s="276">
        <f t="shared" ref="AI8" si="192">AD8+1</f>
        <v>4</v>
      </c>
      <c r="AJ8" s="277"/>
      <c r="AK8" s="277"/>
      <c r="AL8" s="277"/>
      <c r="AM8" s="278"/>
      <c r="AN8" s="276">
        <f t="shared" ref="AN8" si="193">AI8+1</f>
        <v>5</v>
      </c>
      <c r="AO8" s="277"/>
      <c r="AP8" s="277"/>
      <c r="AQ8" s="277"/>
      <c r="AR8" s="278"/>
      <c r="AS8" s="276">
        <f t="shared" ref="AS8" si="194">AN8+1</f>
        <v>6</v>
      </c>
      <c r="AT8" s="277"/>
      <c r="AU8" s="277"/>
      <c r="AV8" s="277"/>
      <c r="AW8" s="278"/>
      <c r="AX8" s="276">
        <f t="shared" ref="AX8" si="195">AS8+1</f>
        <v>7</v>
      </c>
      <c r="AY8" s="277"/>
      <c r="AZ8" s="277"/>
      <c r="BA8" s="277"/>
      <c r="BB8" s="278"/>
      <c r="BC8" s="276">
        <f t="shared" ref="BC8" si="196">AX8+1</f>
        <v>8</v>
      </c>
      <c r="BD8" s="277"/>
      <c r="BE8" s="277"/>
      <c r="BF8" s="277"/>
      <c r="BG8" s="278"/>
      <c r="BH8" s="276">
        <f t="shared" ref="BH8" si="197">BC8+1</f>
        <v>9</v>
      </c>
      <c r="BI8" s="277"/>
      <c r="BJ8" s="277"/>
      <c r="BK8" s="277"/>
      <c r="BL8" s="278"/>
      <c r="BM8" s="276">
        <f t="shared" ref="BM8" si="198">BH8+1</f>
        <v>10</v>
      </c>
      <c r="BN8" s="277"/>
      <c r="BO8" s="277"/>
      <c r="BP8" s="277"/>
      <c r="BQ8" s="278"/>
      <c r="BR8" s="276">
        <f t="shared" ref="BR8" si="199">BM8+1</f>
        <v>11</v>
      </c>
      <c r="BS8" s="277"/>
      <c r="BT8" s="277"/>
      <c r="BU8" s="277"/>
      <c r="BV8" s="278"/>
      <c r="BW8" s="276">
        <f t="shared" ref="BW8" si="200">BR8+1</f>
        <v>12</v>
      </c>
      <c r="BX8" s="277"/>
      <c r="BY8" s="277"/>
      <c r="BZ8" s="277"/>
      <c r="CA8" s="278"/>
      <c r="CB8" s="276">
        <f t="shared" ref="CB8" si="201">BW8+1</f>
        <v>13</v>
      </c>
      <c r="CC8" s="277"/>
      <c r="CD8" s="277"/>
      <c r="CE8" s="277"/>
      <c r="CF8" s="278"/>
      <c r="CG8" s="276">
        <f t="shared" ref="CG8" si="202">CB8+1</f>
        <v>14</v>
      </c>
      <c r="CH8" s="277"/>
      <c r="CI8" s="277"/>
      <c r="CJ8" s="277"/>
      <c r="CK8" s="278"/>
      <c r="CL8" s="276">
        <f t="shared" ref="CL8" si="203">CG8+1</f>
        <v>15</v>
      </c>
      <c r="CM8" s="277"/>
      <c r="CN8" s="277"/>
      <c r="CO8" s="277"/>
      <c r="CP8" s="278"/>
      <c r="CQ8" s="276">
        <f t="shared" ref="CQ8" si="204">CL8+1</f>
        <v>16</v>
      </c>
      <c r="CR8" s="277"/>
      <c r="CS8" s="277"/>
      <c r="CT8" s="277"/>
      <c r="CU8" s="278"/>
      <c r="CV8" s="276">
        <f t="shared" ref="CV8" si="205">CQ8+1</f>
        <v>17</v>
      </c>
      <c r="CW8" s="277"/>
      <c r="CX8" s="277"/>
      <c r="CY8" s="277"/>
      <c r="CZ8" s="278"/>
      <c r="DA8" s="276">
        <f t="shared" ref="DA8" si="206">CV8+1</f>
        <v>18</v>
      </c>
      <c r="DB8" s="277"/>
      <c r="DC8" s="277"/>
      <c r="DD8" s="277"/>
      <c r="DE8" s="278"/>
      <c r="DF8" s="276">
        <f t="shared" ref="DF8" si="207">DA8+1</f>
        <v>19</v>
      </c>
      <c r="DG8" s="277"/>
      <c r="DH8" s="277"/>
      <c r="DI8" s="277"/>
      <c r="DJ8" s="278"/>
      <c r="DK8" s="276">
        <f t="shared" ref="DK8" si="208">DF8+1</f>
        <v>20</v>
      </c>
      <c r="DL8" s="277"/>
      <c r="DM8" s="277"/>
      <c r="DN8" s="277"/>
      <c r="DO8" s="278"/>
      <c r="DP8" s="276">
        <f t="shared" ref="DP8" si="209">DK8+1</f>
        <v>21</v>
      </c>
      <c r="DQ8" s="277"/>
      <c r="DR8" s="277"/>
      <c r="DS8" s="277"/>
      <c r="DT8" s="278"/>
      <c r="DU8" s="276">
        <f t="shared" ref="DU8" si="210">DP8+1</f>
        <v>22</v>
      </c>
      <c r="DV8" s="277"/>
      <c r="DW8" s="277"/>
      <c r="DX8" s="277"/>
      <c r="DY8" s="278"/>
      <c r="DZ8" s="276">
        <f t="shared" ref="DZ8" si="211">DU8+1</f>
        <v>23</v>
      </c>
      <c r="EA8" s="277"/>
      <c r="EB8" s="277"/>
      <c r="EC8" s="277"/>
      <c r="ED8" s="278"/>
      <c r="EE8" s="276">
        <f t="shared" ref="EE8" si="212">DZ8+1</f>
        <v>24</v>
      </c>
      <c r="EF8" s="277"/>
      <c r="EG8" s="277"/>
      <c r="EH8" s="277"/>
      <c r="EI8" s="278"/>
      <c r="EJ8" s="276">
        <f t="shared" ref="EJ8" si="213">EE8+1</f>
        <v>25</v>
      </c>
      <c r="EK8" s="277"/>
      <c r="EL8" s="277"/>
      <c r="EM8" s="277"/>
      <c r="EN8" s="278"/>
      <c r="EO8" s="276">
        <f t="shared" ref="EO8" si="214">EJ8+1</f>
        <v>26</v>
      </c>
      <c r="EP8" s="277"/>
      <c r="EQ8" s="277"/>
      <c r="ER8" s="277"/>
      <c r="ES8" s="278"/>
      <c r="ET8" s="276">
        <f t="shared" ref="ET8" si="215">EO8+1</f>
        <v>27</v>
      </c>
      <c r="EU8" s="277"/>
      <c r="EV8" s="277"/>
      <c r="EW8" s="277"/>
      <c r="EX8" s="278"/>
      <c r="EY8" s="276">
        <f t="shared" ref="EY8" si="216">ET8+1</f>
        <v>28</v>
      </c>
      <c r="EZ8" s="277"/>
      <c r="FA8" s="277"/>
      <c r="FB8" s="277"/>
      <c r="FC8" s="278"/>
      <c r="FD8" s="276">
        <f t="shared" ref="FD8" si="217">EY8+1</f>
        <v>29</v>
      </c>
      <c r="FE8" s="277"/>
      <c r="FF8" s="277"/>
      <c r="FG8" s="277"/>
      <c r="FH8" s="278"/>
      <c r="FI8" s="276">
        <f t="shared" ref="FI8" si="218">FD8+1</f>
        <v>30</v>
      </c>
      <c r="FJ8" s="277"/>
      <c r="FK8" s="277"/>
      <c r="FL8" s="277"/>
      <c r="FM8" s="278"/>
      <c r="FN8" s="276">
        <f t="shared" ref="FN8" si="219">FI8+1</f>
        <v>31</v>
      </c>
      <c r="FO8" s="277"/>
      <c r="FP8" s="277"/>
      <c r="FQ8" s="277"/>
      <c r="FR8" s="278"/>
      <c r="FS8" s="276">
        <f t="shared" ref="FS8" si="220">FN8+1</f>
        <v>32</v>
      </c>
      <c r="FT8" s="277"/>
      <c r="FU8" s="277"/>
      <c r="FV8" s="277"/>
      <c r="FW8" s="278"/>
      <c r="FX8" s="276">
        <f t="shared" ref="FX8" si="221">FS8+1</f>
        <v>33</v>
      </c>
      <c r="FY8" s="277"/>
      <c r="FZ8" s="277"/>
      <c r="GA8" s="277"/>
      <c r="GB8" s="278"/>
      <c r="GC8" s="276">
        <f t="shared" ref="GC8" si="222">FX8+1</f>
        <v>34</v>
      </c>
      <c r="GD8" s="277"/>
      <c r="GE8" s="277"/>
      <c r="GF8" s="277"/>
      <c r="GG8" s="278"/>
      <c r="GH8" s="276">
        <f t="shared" ref="GH8" si="223">GC8+1</f>
        <v>35</v>
      </c>
      <c r="GI8" s="277"/>
      <c r="GJ8" s="277"/>
      <c r="GK8" s="277"/>
      <c r="GL8" s="278"/>
      <c r="GM8" s="276">
        <f t="shared" ref="GM8" si="224">GH8+1</f>
        <v>36</v>
      </c>
      <c r="GN8" s="277"/>
      <c r="GO8" s="277"/>
      <c r="GP8" s="277"/>
      <c r="GQ8" s="278"/>
      <c r="GR8" s="276">
        <f t="shared" ref="GR8" si="225">GM8+1</f>
        <v>37</v>
      </c>
      <c r="GS8" s="277"/>
      <c r="GT8" s="277"/>
      <c r="GU8" s="277"/>
      <c r="GV8" s="278"/>
      <c r="GW8" s="276">
        <f t="shared" ref="GW8" si="226">GR8+1</f>
        <v>38</v>
      </c>
      <c r="GX8" s="277"/>
      <c r="GY8" s="277"/>
      <c r="GZ8" s="277"/>
      <c r="HA8" s="278"/>
      <c r="HB8" s="276">
        <f t="shared" ref="HB8" si="227">GW8+1</f>
        <v>39</v>
      </c>
      <c r="HC8" s="277"/>
      <c r="HD8" s="277"/>
      <c r="HE8" s="277"/>
      <c r="HF8" s="278"/>
      <c r="HG8" s="276">
        <f t="shared" ref="HG8" si="228">HB8+1</f>
        <v>40</v>
      </c>
      <c r="HH8" s="277"/>
      <c r="HI8" s="277"/>
      <c r="HJ8" s="277"/>
      <c r="HK8" s="278"/>
      <c r="HL8" s="276">
        <f t="shared" ref="HL8" si="229">HG8+1</f>
        <v>41</v>
      </c>
      <c r="HM8" s="277"/>
      <c r="HN8" s="277"/>
      <c r="HO8" s="277"/>
      <c r="HP8" s="278"/>
      <c r="HQ8" s="276">
        <f t="shared" ref="HQ8" si="230">HL8+1</f>
        <v>42</v>
      </c>
      <c r="HR8" s="277"/>
      <c r="HS8" s="277"/>
      <c r="HT8" s="277"/>
      <c r="HU8" s="278"/>
      <c r="HV8" s="276">
        <f t="shared" ref="HV8" si="231">HQ8+1</f>
        <v>43</v>
      </c>
      <c r="HW8" s="277"/>
      <c r="HX8" s="277"/>
      <c r="HY8" s="277"/>
      <c r="HZ8" s="278"/>
      <c r="IA8" s="276">
        <f t="shared" ref="IA8" si="232">HV8+1</f>
        <v>44</v>
      </c>
      <c r="IB8" s="277"/>
      <c r="IC8" s="277"/>
      <c r="ID8" s="277"/>
      <c r="IE8" s="278"/>
      <c r="IF8" s="276">
        <f t="shared" ref="IF8" si="233">IA8+1</f>
        <v>45</v>
      </c>
      <c r="IG8" s="277"/>
      <c r="IH8" s="277"/>
      <c r="II8" s="277"/>
      <c r="IJ8" s="278"/>
      <c r="IK8" s="276">
        <f t="shared" ref="IK8" si="234">IF8+1</f>
        <v>46</v>
      </c>
      <c r="IL8" s="277"/>
      <c r="IM8" s="277"/>
      <c r="IN8" s="277"/>
      <c r="IO8" s="278"/>
      <c r="IP8" s="276">
        <f t="shared" ref="IP8" si="235">IK8+1</f>
        <v>47</v>
      </c>
      <c r="IQ8" s="277"/>
      <c r="IR8" s="277"/>
      <c r="IS8" s="277"/>
      <c r="IT8" s="278"/>
      <c r="IU8" s="276">
        <f t="shared" ref="IU8" si="236">IP8+1</f>
        <v>48</v>
      </c>
      <c r="IV8" s="277"/>
      <c r="IW8" s="277"/>
      <c r="IX8" s="277"/>
      <c r="IY8" s="278"/>
      <c r="IZ8" s="276">
        <f t="shared" ref="IZ8" si="237">IU8+1</f>
        <v>49</v>
      </c>
      <c r="JA8" s="277"/>
      <c r="JB8" s="277"/>
      <c r="JC8" s="277"/>
      <c r="JD8" s="278"/>
      <c r="JE8" s="276">
        <f t="shared" ref="JE8" si="238">IZ8+1</f>
        <v>50</v>
      </c>
      <c r="JF8" s="277"/>
      <c r="JG8" s="277"/>
      <c r="JH8" s="277"/>
      <c r="JI8" s="278"/>
      <c r="JJ8" s="276">
        <f t="shared" ref="JJ8" si="239">JE8+1</f>
        <v>51</v>
      </c>
      <c r="JK8" s="277"/>
      <c r="JL8" s="277"/>
      <c r="JM8" s="277"/>
      <c r="JN8" s="278"/>
      <c r="JO8" s="276">
        <f t="shared" ref="JO8" si="240">JJ8+1</f>
        <v>52</v>
      </c>
      <c r="JP8" s="277"/>
      <c r="JQ8" s="277"/>
      <c r="JR8" s="277"/>
      <c r="JS8" s="278"/>
      <c r="JT8" s="276">
        <f t="shared" ref="JT8" si="241">JO8+1</f>
        <v>53</v>
      </c>
      <c r="JU8" s="277"/>
      <c r="JV8" s="277"/>
      <c r="JW8" s="277"/>
      <c r="JX8" s="278"/>
      <c r="JY8" s="276">
        <f t="shared" ref="JY8" si="242">JT8+1</f>
        <v>54</v>
      </c>
      <c r="JZ8" s="277"/>
      <c r="KA8" s="277"/>
      <c r="KB8" s="277"/>
      <c r="KC8" s="278"/>
      <c r="KD8" s="276">
        <f t="shared" ref="KD8" si="243">JY8+1</f>
        <v>55</v>
      </c>
      <c r="KE8" s="277"/>
      <c r="KF8" s="277"/>
      <c r="KG8" s="277"/>
      <c r="KH8" s="278"/>
      <c r="KI8" s="276">
        <f t="shared" ref="KI8" si="244">KD8+1</f>
        <v>56</v>
      </c>
      <c r="KJ8" s="277"/>
      <c r="KK8" s="277"/>
      <c r="KL8" s="277"/>
      <c r="KM8" s="278"/>
      <c r="KN8" s="276">
        <f t="shared" ref="KN8" si="245">KI8+1</f>
        <v>57</v>
      </c>
      <c r="KO8" s="277"/>
      <c r="KP8" s="277"/>
      <c r="KQ8" s="277"/>
      <c r="KR8" s="278"/>
      <c r="KS8" s="276">
        <f t="shared" ref="KS8" si="246">KN8+1</f>
        <v>58</v>
      </c>
      <c r="KT8" s="277"/>
      <c r="KU8" s="277"/>
      <c r="KV8" s="277"/>
      <c r="KW8" s="278"/>
      <c r="KX8" s="276">
        <f t="shared" ref="KX8" si="247">KS8+1</f>
        <v>59</v>
      </c>
      <c r="KY8" s="277"/>
      <c r="KZ8" s="277"/>
      <c r="LA8" s="277"/>
      <c r="LB8" s="278"/>
      <c r="LC8" s="276">
        <f t="shared" ref="LC8" si="248">KX8+1</f>
        <v>60</v>
      </c>
      <c r="LD8" s="277"/>
      <c r="LE8" s="277"/>
      <c r="LF8" s="277"/>
      <c r="LG8" s="278"/>
      <c r="LH8" s="276">
        <f t="shared" ref="LH8" si="249">LC8+1</f>
        <v>61</v>
      </c>
      <c r="LI8" s="277"/>
      <c r="LJ8" s="277"/>
      <c r="LK8" s="277"/>
      <c r="LL8" s="278"/>
      <c r="LM8" s="276">
        <f t="shared" ref="LM8" si="250">LH8+1</f>
        <v>62</v>
      </c>
      <c r="LN8" s="277"/>
      <c r="LO8" s="277"/>
      <c r="LP8" s="277"/>
      <c r="LQ8" s="278"/>
      <c r="LR8" s="276">
        <f t="shared" ref="LR8" si="251">LM8+1</f>
        <v>63</v>
      </c>
      <c r="LS8" s="277"/>
      <c r="LT8" s="277"/>
      <c r="LU8" s="277"/>
      <c r="LV8" s="278"/>
      <c r="LW8" s="276">
        <f t="shared" ref="LW8" si="252">LR8+1</f>
        <v>64</v>
      </c>
      <c r="LX8" s="277"/>
      <c r="LY8" s="277"/>
      <c r="LZ8" s="277"/>
      <c r="MA8" s="278"/>
      <c r="MB8" s="276">
        <f t="shared" ref="MB8" si="253">LW8+1</f>
        <v>65</v>
      </c>
      <c r="MC8" s="277"/>
      <c r="MD8" s="277"/>
      <c r="ME8" s="277"/>
      <c r="MF8" s="278"/>
      <c r="MG8" s="276">
        <f t="shared" ref="MG8" si="254">MB8+1</f>
        <v>66</v>
      </c>
      <c r="MH8" s="277"/>
      <c r="MI8" s="277"/>
      <c r="MJ8" s="277"/>
      <c r="MK8" s="278"/>
      <c r="ML8" s="276">
        <f t="shared" ref="ML8" si="255">MG8+1</f>
        <v>67</v>
      </c>
      <c r="MM8" s="277"/>
      <c r="MN8" s="277"/>
      <c r="MO8" s="277"/>
      <c r="MP8" s="278"/>
      <c r="MQ8" s="276">
        <f t="shared" ref="MQ8" si="256">ML8+1</f>
        <v>68</v>
      </c>
      <c r="MR8" s="277"/>
      <c r="MS8" s="277"/>
      <c r="MT8" s="277"/>
      <c r="MU8" s="278"/>
      <c r="MV8" s="276">
        <f t="shared" ref="MV8" si="257">MQ8+1</f>
        <v>69</v>
      </c>
      <c r="MW8" s="277"/>
      <c r="MX8" s="277"/>
      <c r="MY8" s="277"/>
      <c r="MZ8" s="278"/>
      <c r="NA8" s="276">
        <f t="shared" ref="NA8" si="258">MV8+1</f>
        <v>70</v>
      </c>
      <c r="NB8" s="277"/>
      <c r="NC8" s="277"/>
      <c r="ND8" s="277"/>
      <c r="NE8" s="278"/>
      <c r="NF8" s="276">
        <f t="shared" ref="NF8" si="259">NA8+1</f>
        <v>71</v>
      </c>
      <c r="NG8" s="277"/>
      <c r="NH8" s="277"/>
      <c r="NI8" s="277"/>
      <c r="NJ8" s="278"/>
      <c r="NK8" s="276">
        <f t="shared" ref="NK8" si="260">NF8+1</f>
        <v>72</v>
      </c>
      <c r="NL8" s="277"/>
      <c r="NM8" s="277"/>
      <c r="NN8" s="277"/>
      <c r="NO8" s="278"/>
      <c r="NP8" s="276">
        <f t="shared" ref="NP8" si="261">NK8+1</f>
        <v>73</v>
      </c>
      <c r="NQ8" s="277"/>
      <c r="NR8" s="277"/>
      <c r="NS8" s="277"/>
      <c r="NT8" s="278"/>
      <c r="NU8" s="276">
        <f t="shared" ref="NU8" si="262">NP8+1</f>
        <v>74</v>
      </c>
      <c r="NV8" s="277"/>
      <c r="NW8" s="277"/>
      <c r="NX8" s="277"/>
      <c r="NY8" s="278"/>
      <c r="NZ8" s="276">
        <f t="shared" ref="NZ8" si="263">NU8+1</f>
        <v>75</v>
      </c>
      <c r="OA8" s="277"/>
      <c r="OB8" s="277"/>
      <c r="OC8" s="277"/>
      <c r="OD8" s="278"/>
      <c r="OE8" s="276">
        <f t="shared" ref="OE8" si="264">NZ8+1</f>
        <v>76</v>
      </c>
      <c r="OF8" s="277"/>
      <c r="OG8" s="277"/>
      <c r="OH8" s="277"/>
      <c r="OI8" s="278"/>
      <c r="OJ8" s="276">
        <f t="shared" ref="OJ8" si="265">OE8+1</f>
        <v>77</v>
      </c>
      <c r="OK8" s="277"/>
      <c r="OL8" s="277"/>
      <c r="OM8" s="277"/>
      <c r="ON8" s="278"/>
      <c r="OO8" s="276">
        <f t="shared" ref="OO8" si="266">OJ8+1</f>
        <v>78</v>
      </c>
      <c r="OP8" s="277"/>
      <c r="OQ8" s="277"/>
      <c r="OR8" s="277"/>
      <c r="OS8" s="278"/>
      <c r="OT8" s="276">
        <f t="shared" ref="OT8" si="267">OO8+1</f>
        <v>79</v>
      </c>
      <c r="OU8" s="277"/>
      <c r="OV8" s="277"/>
      <c r="OW8" s="277"/>
      <c r="OX8" s="278"/>
      <c r="OY8" s="276">
        <f t="shared" ref="OY8" si="268">OT8+1</f>
        <v>80</v>
      </c>
      <c r="OZ8" s="277"/>
      <c r="PA8" s="277"/>
      <c r="PB8" s="277"/>
      <c r="PC8" s="278"/>
      <c r="PD8" s="276">
        <f t="shared" ref="PD8" si="269">OY8+1</f>
        <v>81</v>
      </c>
      <c r="PE8" s="277"/>
      <c r="PF8" s="277"/>
      <c r="PG8" s="277"/>
      <c r="PH8" s="278"/>
      <c r="PI8" s="276">
        <f t="shared" ref="PI8" si="270">PD8+1</f>
        <v>82</v>
      </c>
      <c r="PJ8" s="277"/>
      <c r="PK8" s="277"/>
      <c r="PL8" s="277"/>
      <c r="PM8" s="278"/>
      <c r="PN8" s="276">
        <f t="shared" ref="PN8" si="271">PI8+1</f>
        <v>83</v>
      </c>
      <c r="PO8" s="277"/>
      <c r="PP8" s="277"/>
      <c r="PQ8" s="277"/>
      <c r="PR8" s="278"/>
      <c r="PS8" s="276">
        <f t="shared" ref="PS8" si="272">PN8+1</f>
        <v>84</v>
      </c>
      <c r="PT8" s="277"/>
      <c r="PU8" s="277"/>
      <c r="PV8" s="277"/>
      <c r="PW8" s="278"/>
      <c r="PX8" s="276">
        <f t="shared" ref="PX8" si="273">PS8+1</f>
        <v>85</v>
      </c>
      <c r="PY8" s="277"/>
      <c r="PZ8" s="277"/>
      <c r="QA8" s="277"/>
      <c r="QB8" s="278"/>
      <c r="QC8" s="276">
        <f t="shared" ref="QC8" si="274">PX8+1</f>
        <v>86</v>
      </c>
      <c r="QD8" s="277"/>
      <c r="QE8" s="277"/>
      <c r="QF8" s="277"/>
      <c r="QG8" s="278"/>
      <c r="QH8" s="276">
        <f t="shared" ref="QH8" si="275">QC8+1</f>
        <v>87</v>
      </c>
      <c r="QI8" s="277"/>
      <c r="QJ8" s="277"/>
      <c r="QK8" s="277"/>
      <c r="QL8" s="278"/>
      <c r="QM8" s="276">
        <f t="shared" ref="QM8" si="276">QH8+1</f>
        <v>88</v>
      </c>
      <c r="QN8" s="277"/>
      <c r="QO8" s="277"/>
      <c r="QP8" s="277"/>
      <c r="QQ8" s="278"/>
      <c r="QR8" s="276">
        <f t="shared" ref="QR8" si="277">QM8+1</f>
        <v>89</v>
      </c>
      <c r="QS8" s="277"/>
      <c r="QT8" s="277"/>
      <c r="QU8" s="277"/>
      <c r="QV8" s="278"/>
      <c r="QW8" s="276">
        <f t="shared" ref="QW8" si="278">QR8+1</f>
        <v>90</v>
      </c>
      <c r="QX8" s="277"/>
      <c r="QY8" s="277"/>
      <c r="QZ8" s="277"/>
      <c r="RA8" s="278"/>
      <c r="RB8" s="276">
        <f t="shared" ref="RB8" si="279">QW8+1</f>
        <v>91</v>
      </c>
      <c r="RC8" s="277"/>
      <c r="RD8" s="277"/>
      <c r="RE8" s="277"/>
      <c r="RF8" s="278"/>
      <c r="RG8" s="276">
        <f t="shared" ref="RG8" si="280">RB8+1</f>
        <v>92</v>
      </c>
      <c r="RH8" s="277"/>
      <c r="RI8" s="277"/>
      <c r="RJ8" s="277"/>
      <c r="RK8" s="278"/>
      <c r="RL8" s="276">
        <f t="shared" ref="RL8" si="281">RG8+1</f>
        <v>93</v>
      </c>
      <c r="RM8" s="277"/>
      <c r="RN8" s="277"/>
      <c r="RO8" s="277"/>
      <c r="RP8" s="278"/>
      <c r="RQ8" s="276">
        <f t="shared" ref="RQ8" si="282">RL8+1</f>
        <v>94</v>
      </c>
      <c r="RR8" s="277"/>
      <c r="RS8" s="277"/>
      <c r="RT8" s="277"/>
      <c r="RU8" s="278"/>
      <c r="RV8" s="276">
        <f t="shared" ref="RV8" si="283">RQ8+1</f>
        <v>95</v>
      </c>
      <c r="RW8" s="277"/>
      <c r="RX8" s="277"/>
      <c r="RY8" s="277"/>
      <c r="RZ8" s="278"/>
      <c r="SA8" s="276">
        <f t="shared" ref="SA8" si="284">RV8+1</f>
        <v>96</v>
      </c>
      <c r="SB8" s="277"/>
      <c r="SC8" s="277"/>
      <c r="SD8" s="277"/>
      <c r="SE8" s="278"/>
      <c r="SF8" s="276">
        <f t="shared" ref="SF8" si="285">SA8+1</f>
        <v>97</v>
      </c>
      <c r="SG8" s="277"/>
      <c r="SH8" s="277"/>
      <c r="SI8" s="277"/>
      <c r="SJ8" s="278"/>
      <c r="SK8" s="276">
        <f t="shared" ref="SK8" si="286">SF8+1</f>
        <v>98</v>
      </c>
      <c r="SL8" s="277"/>
      <c r="SM8" s="277"/>
      <c r="SN8" s="277"/>
      <c r="SO8" s="278"/>
      <c r="SP8" s="276">
        <f t="shared" ref="SP8" si="287">SK8+1</f>
        <v>99</v>
      </c>
      <c r="SQ8" s="277"/>
      <c r="SR8" s="277"/>
      <c r="SS8" s="277"/>
      <c r="ST8" s="278"/>
      <c r="SU8" s="272"/>
      <c r="SV8" s="266" t="s">
        <v>183</v>
      </c>
      <c r="SW8" s="267"/>
      <c r="SX8" s="267"/>
      <c r="SY8" s="267"/>
      <c r="SZ8" s="268"/>
      <c r="TA8" s="272"/>
      <c r="TB8" s="266" t="s">
        <v>196</v>
      </c>
      <c r="TC8" s="267"/>
      <c r="TD8" s="267"/>
      <c r="TE8" s="267"/>
      <c r="TF8" s="268"/>
      <c r="TG8" s="272"/>
      <c r="TH8" s="266" t="s">
        <v>195</v>
      </c>
      <c r="TI8" s="267"/>
      <c r="TJ8" s="267"/>
      <c r="TK8" s="267"/>
      <c r="TL8" s="268"/>
      <c r="TM8" s="272"/>
      <c r="TN8" s="266" t="s">
        <v>194</v>
      </c>
      <c r="TO8" s="267"/>
      <c r="TP8" s="267"/>
      <c r="TQ8" s="267"/>
      <c r="TR8" s="268"/>
      <c r="TS8" s="272"/>
      <c r="TT8" s="266" t="s">
        <v>193</v>
      </c>
      <c r="TU8" s="267"/>
      <c r="TV8" s="267"/>
      <c r="TW8" s="267"/>
      <c r="TX8" s="268"/>
      <c r="TY8" s="272"/>
      <c r="TZ8" s="266" t="s">
        <v>192</v>
      </c>
      <c r="UA8" s="267"/>
      <c r="UB8" s="267"/>
      <c r="UC8" s="267"/>
      <c r="UD8" s="268"/>
      <c r="UE8" s="272"/>
      <c r="UF8" s="266" t="s">
        <v>191</v>
      </c>
      <c r="UG8" s="267"/>
      <c r="UH8" s="267"/>
      <c r="UI8" s="267"/>
      <c r="UJ8" s="268"/>
      <c r="UK8" s="272"/>
      <c r="UL8" s="266" t="s">
        <v>190</v>
      </c>
      <c r="UM8" s="267"/>
      <c r="UN8" s="267"/>
      <c r="UO8" s="267"/>
      <c r="UP8" s="268"/>
      <c r="UQ8" s="272"/>
      <c r="UR8" s="266" t="s">
        <v>189</v>
      </c>
      <c r="US8" s="267"/>
      <c r="UT8" s="267"/>
      <c r="UU8" s="267"/>
      <c r="UV8" s="268"/>
      <c r="UW8" s="272"/>
      <c r="UX8" s="266" t="s">
        <v>188</v>
      </c>
      <c r="UY8" s="267"/>
      <c r="UZ8" s="267"/>
      <c r="VA8" s="267"/>
      <c r="VB8" s="268"/>
      <c r="VC8" s="272"/>
      <c r="VD8" s="266" t="s">
        <v>187</v>
      </c>
      <c r="VE8" s="267"/>
      <c r="VF8" s="267"/>
      <c r="VG8" s="267"/>
      <c r="VH8" s="268"/>
      <c r="VI8" s="272"/>
      <c r="VJ8" s="266" t="s">
        <v>186</v>
      </c>
      <c r="VK8" s="267"/>
      <c r="VL8" s="267"/>
      <c r="VM8" s="267"/>
      <c r="VN8" s="268"/>
      <c r="VO8" s="272"/>
    </row>
    <row r="9" spans="1:587" s="25" customFormat="1" ht="9" thickBot="1" x14ac:dyDescent="0.2">
      <c r="G9" s="272"/>
      <c r="M9" s="272"/>
      <c r="S9" s="272"/>
      <c r="SU9" s="272"/>
      <c r="TA9" s="272"/>
      <c r="TG9" s="272"/>
      <c r="TM9" s="272"/>
      <c r="TS9" s="272"/>
      <c r="TY9" s="272"/>
      <c r="UE9" s="272"/>
      <c r="UK9" s="272"/>
      <c r="UQ9" s="272"/>
      <c r="UW9" s="272"/>
      <c r="VC9" s="272"/>
      <c r="VI9" s="272"/>
      <c r="VO9" s="272"/>
    </row>
    <row r="10" spans="1:587" ht="15.75" thickBot="1" x14ac:dyDescent="0.3">
      <c r="C10" s="176" t="s">
        <v>0</v>
      </c>
      <c r="D10" s="14"/>
      <c r="E10" s="15"/>
      <c r="F10" s="16"/>
      <c r="G10" s="272"/>
      <c r="H10" s="14"/>
      <c r="I10" s="15"/>
      <c r="J10" s="15"/>
      <c r="K10" s="15"/>
      <c r="L10" s="16"/>
      <c r="M10" s="272"/>
      <c r="N10" s="14"/>
      <c r="O10" s="15"/>
      <c r="P10" s="15"/>
      <c r="Q10" s="15"/>
      <c r="R10" s="16"/>
      <c r="S10" s="272"/>
      <c r="T10" s="14"/>
      <c r="U10" s="15"/>
      <c r="V10" s="15"/>
      <c r="W10" s="15"/>
      <c r="X10" s="16"/>
      <c r="Y10" s="14"/>
      <c r="Z10" s="15"/>
      <c r="AA10" s="15"/>
      <c r="AB10" s="15"/>
      <c r="AC10" s="16"/>
      <c r="AD10" s="14"/>
      <c r="AE10" s="15"/>
      <c r="AF10" s="15"/>
      <c r="AG10" s="15"/>
      <c r="AH10" s="16"/>
      <c r="AI10" s="14"/>
      <c r="AJ10" s="15"/>
      <c r="AK10" s="15"/>
      <c r="AL10" s="15"/>
      <c r="AM10" s="16"/>
      <c r="AN10" s="14"/>
      <c r="AO10" s="15"/>
      <c r="AP10" s="15"/>
      <c r="AQ10" s="15"/>
      <c r="AR10" s="16"/>
      <c r="AS10" s="14"/>
      <c r="AT10" s="15"/>
      <c r="AU10" s="15"/>
      <c r="AV10" s="15"/>
      <c r="AW10" s="16"/>
      <c r="AX10" s="14"/>
      <c r="AY10" s="15"/>
      <c r="AZ10" s="15"/>
      <c r="BA10" s="15"/>
      <c r="BB10" s="16"/>
      <c r="BC10" s="14"/>
      <c r="BD10" s="15"/>
      <c r="BE10" s="15"/>
      <c r="BF10" s="15"/>
      <c r="BG10" s="16"/>
      <c r="BH10" s="14"/>
      <c r="BI10" s="15"/>
      <c r="BJ10" s="15"/>
      <c r="BK10" s="15"/>
      <c r="BL10" s="16"/>
      <c r="BM10" s="14"/>
      <c r="BN10" s="15"/>
      <c r="BO10" s="15"/>
      <c r="BP10" s="15"/>
      <c r="BQ10" s="16"/>
      <c r="BR10" s="14"/>
      <c r="BS10" s="15"/>
      <c r="BT10" s="15"/>
      <c r="BU10" s="15"/>
      <c r="BV10" s="16"/>
      <c r="BW10" s="14"/>
      <c r="BX10" s="15"/>
      <c r="BY10" s="15"/>
      <c r="BZ10" s="15"/>
      <c r="CA10" s="16"/>
      <c r="CB10" s="14"/>
      <c r="CC10" s="15"/>
      <c r="CD10" s="15"/>
      <c r="CE10" s="15"/>
      <c r="CF10" s="16"/>
      <c r="CG10" s="14"/>
      <c r="CH10" s="15"/>
      <c r="CI10" s="15"/>
      <c r="CJ10" s="15"/>
      <c r="CK10" s="16"/>
      <c r="CL10" s="14"/>
      <c r="CM10" s="15"/>
      <c r="CN10" s="15"/>
      <c r="CO10" s="15"/>
      <c r="CP10" s="16"/>
      <c r="CQ10" s="14"/>
      <c r="CR10" s="15"/>
      <c r="CS10" s="15"/>
      <c r="CT10" s="15"/>
      <c r="CU10" s="16"/>
      <c r="CV10" s="14"/>
      <c r="CW10" s="15"/>
      <c r="CX10" s="15"/>
      <c r="CY10" s="15"/>
      <c r="CZ10" s="16"/>
      <c r="DA10" s="14"/>
      <c r="DB10" s="15"/>
      <c r="DC10" s="15"/>
      <c r="DD10" s="15"/>
      <c r="DE10" s="16"/>
      <c r="DF10" s="14"/>
      <c r="DG10" s="15"/>
      <c r="DH10" s="15"/>
      <c r="DI10" s="15"/>
      <c r="DJ10" s="16"/>
      <c r="DK10" s="14"/>
      <c r="DL10" s="15"/>
      <c r="DM10" s="15"/>
      <c r="DN10" s="15"/>
      <c r="DO10" s="16"/>
      <c r="DP10" s="14"/>
      <c r="DQ10" s="15"/>
      <c r="DR10" s="15"/>
      <c r="DS10" s="15"/>
      <c r="DT10" s="16"/>
      <c r="DU10" s="14"/>
      <c r="DV10" s="15"/>
      <c r="DW10" s="15"/>
      <c r="DX10" s="15"/>
      <c r="DY10" s="16"/>
      <c r="DZ10" s="14"/>
      <c r="EA10" s="15"/>
      <c r="EB10" s="15"/>
      <c r="EC10" s="15"/>
      <c r="ED10" s="16"/>
      <c r="EE10" s="14"/>
      <c r="EF10" s="15"/>
      <c r="EG10" s="15"/>
      <c r="EH10" s="15"/>
      <c r="EI10" s="16"/>
      <c r="EJ10" s="14"/>
      <c r="EK10" s="15"/>
      <c r="EL10" s="15"/>
      <c r="EM10" s="15"/>
      <c r="EN10" s="16"/>
      <c r="EO10" s="14"/>
      <c r="EP10" s="15"/>
      <c r="EQ10" s="15"/>
      <c r="ER10" s="15"/>
      <c r="ES10" s="16"/>
      <c r="ET10" s="14"/>
      <c r="EU10" s="15"/>
      <c r="EV10" s="15"/>
      <c r="EW10" s="15"/>
      <c r="EX10" s="16"/>
      <c r="EY10" s="14"/>
      <c r="EZ10" s="15"/>
      <c r="FA10" s="15"/>
      <c r="FB10" s="15"/>
      <c r="FC10" s="16"/>
      <c r="FD10" s="14"/>
      <c r="FE10" s="15"/>
      <c r="FF10" s="15"/>
      <c r="FG10" s="15"/>
      <c r="FH10" s="16"/>
      <c r="FI10" s="14"/>
      <c r="FJ10" s="15"/>
      <c r="FK10" s="15"/>
      <c r="FL10" s="15"/>
      <c r="FM10" s="16"/>
      <c r="FN10" s="14"/>
      <c r="FO10" s="15"/>
      <c r="FP10" s="15"/>
      <c r="FQ10" s="15"/>
      <c r="FR10" s="16"/>
      <c r="FS10" s="14"/>
      <c r="FT10" s="15"/>
      <c r="FU10" s="15"/>
      <c r="FV10" s="15"/>
      <c r="FW10" s="16"/>
      <c r="FX10" s="14"/>
      <c r="FY10" s="15"/>
      <c r="FZ10" s="15"/>
      <c r="GA10" s="15"/>
      <c r="GB10" s="16"/>
      <c r="GC10" s="14"/>
      <c r="GD10" s="15"/>
      <c r="GE10" s="15"/>
      <c r="GF10" s="15"/>
      <c r="GG10" s="16"/>
      <c r="GH10" s="14"/>
      <c r="GI10" s="15"/>
      <c r="GJ10" s="15"/>
      <c r="GK10" s="15"/>
      <c r="GL10" s="16"/>
      <c r="GM10" s="14"/>
      <c r="GN10" s="15"/>
      <c r="GO10" s="15"/>
      <c r="GP10" s="15"/>
      <c r="GQ10" s="16"/>
      <c r="GR10" s="14"/>
      <c r="GS10" s="15"/>
      <c r="GT10" s="15"/>
      <c r="GU10" s="15"/>
      <c r="GV10" s="16"/>
      <c r="GW10" s="14"/>
      <c r="GX10" s="15"/>
      <c r="GY10" s="15"/>
      <c r="GZ10" s="15"/>
      <c r="HA10" s="16"/>
      <c r="HB10" s="14"/>
      <c r="HC10" s="15"/>
      <c r="HD10" s="15"/>
      <c r="HE10" s="15"/>
      <c r="HF10" s="16"/>
      <c r="HG10" s="14"/>
      <c r="HH10" s="15"/>
      <c r="HI10" s="15"/>
      <c r="HJ10" s="15"/>
      <c r="HK10" s="16"/>
      <c r="HL10" s="14"/>
      <c r="HM10" s="15"/>
      <c r="HN10" s="15"/>
      <c r="HO10" s="15"/>
      <c r="HP10" s="16"/>
      <c r="HQ10" s="14"/>
      <c r="HR10" s="15"/>
      <c r="HS10" s="15"/>
      <c r="HT10" s="15"/>
      <c r="HU10" s="16"/>
      <c r="HV10" s="14"/>
      <c r="HW10" s="15"/>
      <c r="HX10" s="15"/>
      <c r="HY10" s="15"/>
      <c r="HZ10" s="16"/>
      <c r="IA10" s="14"/>
      <c r="IB10" s="15"/>
      <c r="IC10" s="15"/>
      <c r="ID10" s="15"/>
      <c r="IE10" s="16"/>
      <c r="IF10" s="14"/>
      <c r="IG10" s="15"/>
      <c r="IH10" s="15"/>
      <c r="II10" s="15"/>
      <c r="IJ10" s="16"/>
      <c r="IK10" s="14"/>
      <c r="IL10" s="15"/>
      <c r="IM10" s="15"/>
      <c r="IN10" s="15"/>
      <c r="IO10" s="16"/>
      <c r="IP10" s="14"/>
      <c r="IQ10" s="15"/>
      <c r="IR10" s="15"/>
      <c r="IS10" s="15"/>
      <c r="IT10" s="16"/>
      <c r="IU10" s="14"/>
      <c r="IV10" s="15"/>
      <c r="IW10" s="15"/>
      <c r="IX10" s="15"/>
      <c r="IY10" s="16"/>
      <c r="IZ10" s="14"/>
      <c r="JA10" s="15"/>
      <c r="JB10" s="15"/>
      <c r="JC10" s="15"/>
      <c r="JD10" s="16"/>
      <c r="JE10" s="14"/>
      <c r="JF10" s="15"/>
      <c r="JG10" s="15"/>
      <c r="JH10" s="15"/>
      <c r="JI10" s="16"/>
      <c r="JJ10" s="14"/>
      <c r="JK10" s="15"/>
      <c r="JL10" s="15"/>
      <c r="JM10" s="15"/>
      <c r="JN10" s="16"/>
      <c r="JO10" s="14"/>
      <c r="JP10" s="15"/>
      <c r="JQ10" s="15"/>
      <c r="JR10" s="15"/>
      <c r="JS10" s="16"/>
      <c r="JT10" s="14"/>
      <c r="JU10" s="15"/>
      <c r="JV10" s="15"/>
      <c r="JW10" s="15"/>
      <c r="JX10" s="16"/>
      <c r="JY10" s="14"/>
      <c r="JZ10" s="15"/>
      <c r="KA10" s="15"/>
      <c r="KB10" s="15"/>
      <c r="KC10" s="16"/>
      <c r="KD10" s="14"/>
      <c r="KE10" s="15"/>
      <c r="KF10" s="15"/>
      <c r="KG10" s="15"/>
      <c r="KH10" s="16"/>
      <c r="KI10" s="14"/>
      <c r="KJ10" s="15"/>
      <c r="KK10" s="15"/>
      <c r="KL10" s="15"/>
      <c r="KM10" s="16"/>
      <c r="KN10" s="14"/>
      <c r="KO10" s="15"/>
      <c r="KP10" s="15"/>
      <c r="KQ10" s="15"/>
      <c r="KR10" s="16"/>
      <c r="KS10" s="14"/>
      <c r="KT10" s="15"/>
      <c r="KU10" s="15"/>
      <c r="KV10" s="15"/>
      <c r="KW10" s="16"/>
      <c r="KX10" s="14"/>
      <c r="KY10" s="15"/>
      <c r="KZ10" s="15"/>
      <c r="LA10" s="15"/>
      <c r="LB10" s="16"/>
      <c r="LC10" s="14"/>
      <c r="LD10" s="15"/>
      <c r="LE10" s="15"/>
      <c r="LF10" s="15"/>
      <c r="LG10" s="16"/>
      <c r="LH10" s="14"/>
      <c r="LI10" s="15"/>
      <c r="LJ10" s="15"/>
      <c r="LK10" s="15"/>
      <c r="LL10" s="16"/>
      <c r="LM10" s="14"/>
      <c r="LN10" s="15"/>
      <c r="LO10" s="15"/>
      <c r="LP10" s="15"/>
      <c r="LQ10" s="16"/>
      <c r="LR10" s="14"/>
      <c r="LS10" s="15"/>
      <c r="LT10" s="15"/>
      <c r="LU10" s="15"/>
      <c r="LV10" s="16"/>
      <c r="LW10" s="14"/>
      <c r="LX10" s="15"/>
      <c r="LY10" s="15"/>
      <c r="LZ10" s="15"/>
      <c r="MA10" s="16"/>
      <c r="MB10" s="14"/>
      <c r="MC10" s="15"/>
      <c r="MD10" s="15"/>
      <c r="ME10" s="15"/>
      <c r="MF10" s="16"/>
      <c r="MG10" s="14"/>
      <c r="MH10" s="15"/>
      <c r="MI10" s="15"/>
      <c r="MJ10" s="15"/>
      <c r="MK10" s="16"/>
      <c r="ML10" s="14"/>
      <c r="MM10" s="15"/>
      <c r="MN10" s="15"/>
      <c r="MO10" s="15"/>
      <c r="MP10" s="16"/>
      <c r="MQ10" s="14"/>
      <c r="MR10" s="15"/>
      <c r="MS10" s="15"/>
      <c r="MT10" s="15"/>
      <c r="MU10" s="16"/>
      <c r="MV10" s="14"/>
      <c r="MW10" s="15"/>
      <c r="MX10" s="15"/>
      <c r="MY10" s="15"/>
      <c r="MZ10" s="16"/>
      <c r="NA10" s="14"/>
      <c r="NB10" s="15"/>
      <c r="NC10" s="15"/>
      <c r="ND10" s="15"/>
      <c r="NE10" s="16"/>
      <c r="NF10" s="14"/>
      <c r="NG10" s="15"/>
      <c r="NH10" s="15"/>
      <c r="NI10" s="15"/>
      <c r="NJ10" s="16"/>
      <c r="NK10" s="14"/>
      <c r="NL10" s="15"/>
      <c r="NM10" s="15"/>
      <c r="NN10" s="15"/>
      <c r="NO10" s="16"/>
      <c r="NP10" s="14"/>
      <c r="NQ10" s="15"/>
      <c r="NR10" s="15"/>
      <c r="NS10" s="15"/>
      <c r="NT10" s="16"/>
      <c r="NU10" s="14"/>
      <c r="NV10" s="15"/>
      <c r="NW10" s="15"/>
      <c r="NX10" s="15"/>
      <c r="NY10" s="16"/>
      <c r="NZ10" s="14"/>
      <c r="OA10" s="15"/>
      <c r="OB10" s="15"/>
      <c r="OC10" s="15"/>
      <c r="OD10" s="16"/>
      <c r="OE10" s="14"/>
      <c r="OF10" s="15"/>
      <c r="OG10" s="15"/>
      <c r="OH10" s="15"/>
      <c r="OI10" s="16"/>
      <c r="OJ10" s="14"/>
      <c r="OK10" s="15"/>
      <c r="OL10" s="15"/>
      <c r="OM10" s="15"/>
      <c r="ON10" s="16"/>
      <c r="OO10" s="14"/>
      <c r="OP10" s="15"/>
      <c r="OQ10" s="15"/>
      <c r="OR10" s="15"/>
      <c r="OS10" s="16"/>
      <c r="OT10" s="14"/>
      <c r="OU10" s="15"/>
      <c r="OV10" s="15"/>
      <c r="OW10" s="15"/>
      <c r="OX10" s="16"/>
      <c r="OY10" s="14"/>
      <c r="OZ10" s="15"/>
      <c r="PA10" s="15"/>
      <c r="PB10" s="15"/>
      <c r="PC10" s="16"/>
      <c r="PD10" s="14"/>
      <c r="PE10" s="15"/>
      <c r="PF10" s="15"/>
      <c r="PG10" s="15"/>
      <c r="PH10" s="16"/>
      <c r="PI10" s="14"/>
      <c r="PJ10" s="15"/>
      <c r="PK10" s="15"/>
      <c r="PL10" s="15"/>
      <c r="PM10" s="16"/>
      <c r="PN10" s="14"/>
      <c r="PO10" s="15"/>
      <c r="PP10" s="15"/>
      <c r="PQ10" s="15"/>
      <c r="PR10" s="16"/>
      <c r="PS10" s="14"/>
      <c r="PT10" s="15"/>
      <c r="PU10" s="15"/>
      <c r="PV10" s="15"/>
      <c r="PW10" s="16"/>
      <c r="PX10" s="14"/>
      <c r="PY10" s="15"/>
      <c r="PZ10" s="15"/>
      <c r="QA10" s="15"/>
      <c r="QB10" s="16"/>
      <c r="QC10" s="14"/>
      <c r="QD10" s="15"/>
      <c r="QE10" s="15"/>
      <c r="QF10" s="15"/>
      <c r="QG10" s="16"/>
      <c r="QH10" s="14"/>
      <c r="QI10" s="15"/>
      <c r="QJ10" s="15"/>
      <c r="QK10" s="15"/>
      <c r="QL10" s="16"/>
      <c r="QM10" s="14"/>
      <c r="QN10" s="15"/>
      <c r="QO10" s="15"/>
      <c r="QP10" s="15"/>
      <c r="QQ10" s="16"/>
      <c r="QR10" s="14"/>
      <c r="QS10" s="15"/>
      <c r="QT10" s="15"/>
      <c r="QU10" s="15"/>
      <c r="QV10" s="16"/>
      <c r="QW10" s="14"/>
      <c r="QX10" s="15"/>
      <c r="QY10" s="15"/>
      <c r="QZ10" s="15"/>
      <c r="RA10" s="16"/>
      <c r="RB10" s="14"/>
      <c r="RC10" s="15"/>
      <c r="RD10" s="15"/>
      <c r="RE10" s="15"/>
      <c r="RF10" s="16"/>
      <c r="RG10" s="14"/>
      <c r="RH10" s="15"/>
      <c r="RI10" s="15"/>
      <c r="RJ10" s="15"/>
      <c r="RK10" s="16"/>
      <c r="RL10" s="14"/>
      <c r="RM10" s="15"/>
      <c r="RN10" s="15"/>
      <c r="RO10" s="15"/>
      <c r="RP10" s="16"/>
      <c r="RQ10" s="14"/>
      <c r="RR10" s="15"/>
      <c r="RS10" s="15"/>
      <c r="RT10" s="15"/>
      <c r="RU10" s="16"/>
      <c r="RV10" s="14"/>
      <c r="RW10" s="15"/>
      <c r="RX10" s="15"/>
      <c r="RY10" s="15"/>
      <c r="RZ10" s="16"/>
      <c r="SA10" s="14"/>
      <c r="SB10" s="15"/>
      <c r="SC10" s="15"/>
      <c r="SD10" s="15"/>
      <c r="SE10" s="16"/>
      <c r="SF10" s="14"/>
      <c r="SG10" s="15"/>
      <c r="SH10" s="15"/>
      <c r="SI10" s="15"/>
      <c r="SJ10" s="16"/>
      <c r="SK10" s="14"/>
      <c r="SL10" s="15"/>
      <c r="SM10" s="15"/>
      <c r="SN10" s="15"/>
      <c r="SO10" s="16"/>
      <c r="SP10" s="14"/>
      <c r="SQ10" s="15"/>
      <c r="SR10" s="15"/>
      <c r="SS10" s="15"/>
      <c r="ST10" s="16"/>
      <c r="SU10" s="272"/>
      <c r="SV10" s="14"/>
      <c r="SW10" s="15"/>
      <c r="SX10" s="15"/>
      <c r="SY10" s="15"/>
      <c r="SZ10" s="16"/>
      <c r="TA10" s="272"/>
      <c r="TB10" s="14"/>
      <c r="TC10" s="15"/>
      <c r="TD10" s="15"/>
      <c r="TE10" s="15"/>
      <c r="TF10" s="16"/>
      <c r="TG10" s="272"/>
      <c r="TH10" s="14"/>
      <c r="TI10" s="15"/>
      <c r="TJ10" s="15"/>
      <c r="TK10" s="15"/>
      <c r="TL10" s="16"/>
      <c r="TM10" s="272"/>
      <c r="TN10" s="14"/>
      <c r="TO10" s="15"/>
      <c r="TP10" s="15"/>
      <c r="TQ10" s="15"/>
      <c r="TR10" s="16"/>
      <c r="TS10" s="272"/>
      <c r="TT10" s="14"/>
      <c r="TU10" s="15"/>
      <c r="TV10" s="15"/>
      <c r="TW10" s="15"/>
      <c r="TX10" s="16"/>
      <c r="TY10" s="272"/>
      <c r="TZ10" s="14"/>
      <c r="UA10" s="15"/>
      <c r="UB10" s="15"/>
      <c r="UC10" s="15"/>
      <c r="UD10" s="16"/>
      <c r="UE10" s="272"/>
      <c r="UF10" s="14"/>
      <c r="UG10" s="15"/>
      <c r="UH10" s="15"/>
      <c r="UI10" s="15"/>
      <c r="UJ10" s="16"/>
      <c r="UK10" s="272"/>
      <c r="UL10" s="14"/>
      <c r="UM10" s="15"/>
      <c r="UN10" s="15"/>
      <c r="UO10" s="15"/>
      <c r="UP10" s="16"/>
      <c r="UQ10" s="272"/>
      <c r="UR10" s="14"/>
      <c r="US10" s="15"/>
      <c r="UT10" s="15"/>
      <c r="UU10" s="15"/>
      <c r="UV10" s="16"/>
      <c r="UW10" s="272"/>
      <c r="UX10" s="14"/>
      <c r="UY10" s="15"/>
      <c r="UZ10" s="15"/>
      <c r="VA10" s="15"/>
      <c r="VB10" s="16"/>
      <c r="VC10" s="272"/>
      <c r="VD10" s="14"/>
      <c r="VE10" s="15"/>
      <c r="VF10" s="15"/>
      <c r="VG10" s="15"/>
      <c r="VH10" s="16"/>
      <c r="VI10" s="272"/>
      <c r="VJ10" s="14"/>
      <c r="VK10" s="15"/>
      <c r="VL10" s="15"/>
      <c r="VM10" s="15"/>
      <c r="VN10" s="16"/>
      <c r="VO10" s="272"/>
    </row>
    <row r="11" spans="1:587" s="93" customFormat="1" ht="15.75" x14ac:dyDescent="0.25">
      <c r="A11" s="284" t="s">
        <v>392</v>
      </c>
      <c r="B11" s="85"/>
      <c r="C11" s="177" t="s">
        <v>258</v>
      </c>
      <c r="D11" s="89"/>
      <c r="E11" s="90"/>
      <c r="F11" s="174"/>
      <c r="G11" s="88"/>
      <c r="H11" s="86"/>
      <c r="I11" s="87"/>
      <c r="J11" s="87"/>
      <c r="K11" s="87"/>
      <c r="L11" s="92"/>
      <c r="M11" s="88"/>
      <c r="N11" s="86"/>
      <c r="O11" s="87"/>
      <c r="P11" s="87"/>
      <c r="Q11" s="87"/>
      <c r="R11" s="92"/>
      <c r="S11" s="88"/>
      <c r="T11" s="91">
        <v>135337</v>
      </c>
      <c r="V11" s="201">
        <v>43102</v>
      </c>
      <c r="W11" s="87"/>
      <c r="X11" s="92"/>
      <c r="Y11" s="91">
        <v>136905</v>
      </c>
      <c r="AA11" s="201">
        <v>43139</v>
      </c>
      <c r="AB11" s="87"/>
      <c r="AC11" s="92"/>
      <c r="AD11" s="91">
        <v>139066</v>
      </c>
      <c r="AF11" s="201">
        <v>43207</v>
      </c>
      <c r="AG11" s="87"/>
      <c r="AH11" s="92"/>
      <c r="AI11" s="91">
        <v>140541</v>
      </c>
      <c r="AK11" s="201">
        <v>43255</v>
      </c>
      <c r="AL11" s="87"/>
      <c r="AM11" s="92"/>
      <c r="AN11" s="91">
        <v>142219</v>
      </c>
      <c r="AP11" s="201">
        <v>43298</v>
      </c>
      <c r="AQ11" s="87"/>
      <c r="AR11" s="92"/>
      <c r="AS11" s="91">
        <v>145876</v>
      </c>
      <c r="AU11" s="201">
        <v>43388</v>
      </c>
      <c r="AV11" s="87"/>
      <c r="AW11" s="92"/>
      <c r="AX11" s="91">
        <v>148957</v>
      </c>
      <c r="AZ11" s="201">
        <v>43444</v>
      </c>
      <c r="BA11" s="87"/>
      <c r="BB11" s="92"/>
      <c r="BC11" s="91"/>
      <c r="BE11" s="201"/>
      <c r="BF11" s="87"/>
      <c r="BG11" s="92"/>
      <c r="BH11" s="91"/>
      <c r="BJ11" s="201"/>
      <c r="BK11" s="87"/>
      <c r="BL11" s="92"/>
      <c r="BM11" s="91"/>
      <c r="BO11" s="201"/>
      <c r="BP11" s="87"/>
      <c r="BQ11" s="92"/>
      <c r="BR11" s="91"/>
      <c r="BT11" s="201"/>
      <c r="BU11" s="87"/>
      <c r="BV11" s="92"/>
      <c r="BW11" s="91"/>
      <c r="BY11" s="201"/>
      <c r="BZ11" s="87"/>
      <c r="CA11" s="92"/>
      <c r="CB11" s="91"/>
      <c r="CD11" s="201"/>
      <c r="CE11" s="87"/>
      <c r="CF11" s="92"/>
      <c r="CG11" s="91"/>
      <c r="CI11" s="201"/>
      <c r="CJ11" s="87"/>
      <c r="CK11" s="92"/>
      <c r="CL11" s="91"/>
      <c r="CN11" s="201"/>
      <c r="CO11" s="87"/>
      <c r="CP11" s="92"/>
      <c r="CQ11" s="91"/>
      <c r="CS11" s="201"/>
      <c r="CT11" s="87"/>
      <c r="CU11" s="92"/>
      <c r="CV11" s="91"/>
      <c r="CX11" s="201"/>
      <c r="CY11" s="87"/>
      <c r="CZ11" s="92"/>
      <c r="DA11" s="91"/>
      <c r="DC11" s="201"/>
      <c r="DD11" s="87"/>
      <c r="DE11" s="92"/>
      <c r="DF11" s="91"/>
      <c r="DH11" s="201"/>
      <c r="DI11" s="87"/>
      <c r="DJ11" s="92"/>
      <c r="DK11" s="91"/>
      <c r="DM11" s="201"/>
      <c r="DN11" s="87"/>
      <c r="DO11" s="92"/>
      <c r="DP11" s="91"/>
      <c r="DR11" s="201"/>
      <c r="DS11" s="87"/>
      <c r="DT11" s="92"/>
      <c r="DU11" s="91"/>
      <c r="DW11" s="201"/>
      <c r="DX11" s="87"/>
      <c r="DY11" s="92"/>
      <c r="DZ11" s="91"/>
      <c r="EB11" s="201"/>
      <c r="EC11" s="87"/>
      <c r="ED11" s="92"/>
      <c r="EE11" s="91"/>
      <c r="EG11" s="201"/>
      <c r="EH11" s="87"/>
      <c r="EI11" s="92"/>
      <c r="EJ11" s="91"/>
      <c r="EL11" s="201"/>
      <c r="EM11" s="87"/>
      <c r="EN11" s="92"/>
      <c r="EO11" s="91"/>
      <c r="EQ11" s="201"/>
      <c r="ER11" s="87"/>
      <c r="ES11" s="92"/>
      <c r="ET11" s="91"/>
      <c r="EV11" s="201"/>
      <c r="EW11" s="87"/>
      <c r="EX11" s="92"/>
      <c r="EY11" s="91"/>
      <c r="FA11" s="201"/>
      <c r="FB11" s="87"/>
      <c r="FC11" s="92"/>
      <c r="FD11" s="91"/>
      <c r="FF11" s="201"/>
      <c r="FG11" s="87"/>
      <c r="FH11" s="92"/>
      <c r="FI11" s="91"/>
      <c r="FK11" s="201"/>
      <c r="FL11" s="87"/>
      <c r="FM11" s="92"/>
      <c r="FN11" s="91"/>
      <c r="FP11" s="201"/>
      <c r="FQ11" s="87"/>
      <c r="FR11" s="92"/>
      <c r="FS11" s="91"/>
      <c r="FU11" s="201"/>
      <c r="FV11" s="87"/>
      <c r="FW11" s="92"/>
      <c r="FX11" s="91"/>
      <c r="FZ11" s="201"/>
      <c r="GA11" s="87"/>
      <c r="GB11" s="92"/>
      <c r="GC11" s="91"/>
      <c r="GE11" s="201"/>
      <c r="GF11" s="87"/>
      <c r="GG11" s="92"/>
      <c r="GH11" s="91"/>
      <c r="GJ11" s="201"/>
      <c r="GK11" s="87"/>
      <c r="GL11" s="92"/>
      <c r="GM11" s="91"/>
      <c r="GO11" s="201"/>
      <c r="GP11" s="87"/>
      <c r="GQ11" s="92"/>
      <c r="GR11" s="91"/>
      <c r="GT11" s="201"/>
      <c r="GU11" s="87"/>
      <c r="GV11" s="92"/>
      <c r="GW11" s="91"/>
      <c r="GY11" s="201"/>
      <c r="GZ11" s="87"/>
      <c r="HA11" s="92"/>
      <c r="HB11" s="91"/>
      <c r="HD11" s="201"/>
      <c r="HE11" s="87"/>
      <c r="HF11" s="92"/>
      <c r="HG11" s="91"/>
      <c r="HI11" s="201"/>
      <c r="HJ11" s="87"/>
      <c r="HK11" s="92"/>
      <c r="HL11" s="91"/>
      <c r="HN11" s="201"/>
      <c r="HO11" s="87"/>
      <c r="HP11" s="92"/>
      <c r="HQ11" s="91"/>
      <c r="HS11" s="201"/>
      <c r="HT11" s="87"/>
      <c r="HU11" s="92"/>
      <c r="HV11" s="91"/>
      <c r="HX11" s="201"/>
      <c r="HY11" s="87"/>
      <c r="HZ11" s="92"/>
      <c r="IA11" s="91"/>
      <c r="IC11" s="201"/>
      <c r="ID11" s="87"/>
      <c r="IE11" s="92"/>
      <c r="IF11" s="91"/>
      <c r="IH11" s="201"/>
      <c r="II11" s="87"/>
      <c r="IJ11" s="92"/>
      <c r="IK11" s="91"/>
      <c r="IM11" s="201"/>
      <c r="IN11" s="87"/>
      <c r="IO11" s="92"/>
      <c r="IP11" s="91"/>
      <c r="IR11" s="201"/>
      <c r="IS11" s="87"/>
      <c r="IT11" s="92"/>
      <c r="IU11" s="91"/>
      <c r="IW11" s="201"/>
      <c r="IX11" s="87"/>
      <c r="IY11" s="92"/>
      <c r="IZ11" s="91"/>
      <c r="JB11" s="201"/>
      <c r="JC11" s="87"/>
      <c r="JD11" s="92"/>
      <c r="JE11" s="91"/>
      <c r="JG11" s="201"/>
      <c r="JH11" s="87"/>
      <c r="JI11" s="92"/>
      <c r="JJ11" s="91"/>
      <c r="JL11" s="201"/>
      <c r="JM11" s="87"/>
      <c r="JN11" s="92"/>
      <c r="JO11" s="91"/>
      <c r="JQ11" s="201"/>
      <c r="JR11" s="87"/>
      <c r="JS11" s="92"/>
      <c r="JT11" s="91"/>
      <c r="JV11" s="201"/>
      <c r="JW11" s="87"/>
      <c r="JX11" s="92"/>
      <c r="JY11" s="91"/>
      <c r="KA11" s="201"/>
      <c r="KB11" s="87"/>
      <c r="KC11" s="92"/>
      <c r="KD11" s="91"/>
      <c r="KF11" s="201"/>
      <c r="KG11" s="87"/>
      <c r="KH11" s="92"/>
      <c r="KI11" s="91"/>
      <c r="KK11" s="201"/>
      <c r="KL11" s="87"/>
      <c r="KM11" s="92"/>
      <c r="KN11" s="91"/>
      <c r="KP11" s="201"/>
      <c r="KQ11" s="87"/>
      <c r="KR11" s="92"/>
      <c r="KS11" s="91"/>
      <c r="KU11" s="201"/>
      <c r="KV11" s="87"/>
      <c r="KW11" s="92"/>
      <c r="KX11" s="91"/>
      <c r="KZ11" s="201"/>
      <c r="LA11" s="87"/>
      <c r="LB11" s="92"/>
      <c r="LC11" s="91"/>
      <c r="LE11" s="201"/>
      <c r="LF11" s="87"/>
      <c r="LG11" s="92"/>
      <c r="LH11" s="91"/>
      <c r="LJ11" s="201"/>
      <c r="LK11" s="87"/>
      <c r="LL11" s="92"/>
      <c r="LM11" s="91"/>
      <c r="LO11" s="201"/>
      <c r="LP11" s="87"/>
      <c r="LQ11" s="92"/>
      <c r="LR11" s="91"/>
      <c r="LT11" s="201"/>
      <c r="LU11" s="87"/>
      <c r="LV11" s="92"/>
      <c r="LW11" s="91"/>
      <c r="LY11" s="201"/>
      <c r="LZ11" s="87"/>
      <c r="MA11" s="92"/>
      <c r="MB11" s="91"/>
      <c r="MD11" s="201"/>
      <c r="ME11" s="87"/>
      <c r="MF11" s="92"/>
      <c r="MG11" s="91"/>
      <c r="MI11" s="201"/>
      <c r="MJ11" s="87"/>
      <c r="MK11" s="92"/>
      <c r="ML11" s="91"/>
      <c r="MN11" s="201"/>
      <c r="MO11" s="87"/>
      <c r="MP11" s="92"/>
      <c r="MQ11" s="91"/>
      <c r="MS11" s="201"/>
      <c r="MT11" s="87"/>
      <c r="MU11" s="92"/>
      <c r="MV11" s="91"/>
      <c r="MX11" s="201"/>
      <c r="MY11" s="87"/>
      <c r="MZ11" s="92"/>
      <c r="NA11" s="91"/>
      <c r="NC11" s="201"/>
      <c r="ND11" s="87"/>
      <c r="NE11" s="92"/>
      <c r="NF11" s="91"/>
      <c r="NH11" s="201"/>
      <c r="NI11" s="87"/>
      <c r="NJ11" s="92"/>
      <c r="NK11" s="91"/>
      <c r="NM11" s="201"/>
      <c r="NN11" s="87"/>
      <c r="NO11" s="92"/>
      <c r="NP11" s="91"/>
      <c r="NR11" s="201"/>
      <c r="NS11" s="87"/>
      <c r="NT11" s="92"/>
      <c r="NU11" s="91"/>
      <c r="NW11" s="201"/>
      <c r="NX11" s="87"/>
      <c r="NY11" s="92"/>
      <c r="NZ11" s="91"/>
      <c r="OB11" s="201"/>
      <c r="OC11" s="87"/>
      <c r="OD11" s="92"/>
      <c r="OE11" s="91"/>
      <c r="OG11" s="201"/>
      <c r="OH11" s="87"/>
      <c r="OI11" s="92"/>
      <c r="OJ11" s="91"/>
      <c r="OL11" s="201"/>
      <c r="OM11" s="87"/>
      <c r="ON11" s="92"/>
      <c r="OO11" s="91"/>
      <c r="OQ11" s="201"/>
      <c r="OR11" s="87"/>
      <c r="OS11" s="92"/>
      <c r="OT11" s="91"/>
      <c r="OV11" s="201"/>
      <c r="OW11" s="87"/>
      <c r="OX11" s="92"/>
      <c r="OY11" s="91"/>
      <c r="PA11" s="201"/>
      <c r="PB11" s="87"/>
      <c r="PC11" s="92"/>
      <c r="PD11" s="91"/>
      <c r="PF11" s="201"/>
      <c r="PG11" s="87"/>
      <c r="PH11" s="92"/>
      <c r="PI11" s="91"/>
      <c r="PK11" s="201"/>
      <c r="PL11" s="87"/>
      <c r="PM11" s="92"/>
      <c r="PN11" s="91"/>
      <c r="PP11" s="201"/>
      <c r="PQ11" s="87"/>
      <c r="PR11" s="92"/>
      <c r="PS11" s="91"/>
      <c r="PU11" s="201"/>
      <c r="PV11" s="87"/>
      <c r="PW11" s="92"/>
      <c r="PX11" s="91"/>
      <c r="PZ11" s="201"/>
      <c r="QA11" s="87"/>
      <c r="QB11" s="92"/>
      <c r="QC11" s="91"/>
      <c r="QE11" s="201"/>
      <c r="QF11" s="87"/>
      <c r="QG11" s="92"/>
      <c r="QH11" s="91"/>
      <c r="QJ11" s="201"/>
      <c r="QK11" s="87"/>
      <c r="QL11" s="92"/>
      <c r="QM11" s="91"/>
      <c r="QO11" s="201"/>
      <c r="QP11" s="87"/>
      <c r="QQ11" s="92"/>
      <c r="QR11" s="91"/>
      <c r="QT11" s="201"/>
      <c r="QU11" s="87"/>
      <c r="QV11" s="92"/>
      <c r="QW11" s="91"/>
      <c r="QY11" s="201"/>
      <c r="QZ11" s="87"/>
      <c r="RA11" s="92"/>
      <c r="RB11" s="91"/>
      <c r="RD11" s="201"/>
      <c r="RE11" s="87"/>
      <c r="RF11" s="92"/>
      <c r="RG11" s="91"/>
      <c r="RI11" s="201"/>
      <c r="RJ11" s="87"/>
      <c r="RK11" s="92"/>
      <c r="RL11" s="91"/>
      <c r="RN11" s="201"/>
      <c r="RO11" s="87"/>
      <c r="RP11" s="92"/>
      <c r="RQ11" s="91"/>
      <c r="RS11" s="201"/>
      <c r="RT11" s="87"/>
      <c r="RU11" s="92"/>
      <c r="RV11" s="91"/>
      <c r="RX11" s="201"/>
      <c r="RY11" s="87"/>
      <c r="RZ11" s="92"/>
      <c r="SA11" s="91"/>
      <c r="SC11" s="201"/>
      <c r="SD11" s="87"/>
      <c r="SE11" s="92"/>
      <c r="SF11" s="91"/>
      <c r="SH11" s="201"/>
      <c r="SI11" s="87"/>
      <c r="SJ11" s="92"/>
      <c r="SK11" s="91"/>
      <c r="SM11" s="201"/>
      <c r="SN11" s="87"/>
      <c r="SO11" s="92"/>
      <c r="SP11" s="91"/>
      <c r="SR11" s="201"/>
      <c r="SS11" s="87"/>
      <c r="ST11" s="92"/>
      <c r="SU11" s="88"/>
      <c r="SV11" s="173" t="s">
        <v>184</v>
      </c>
      <c r="SW11" s="172">
        <v>1</v>
      </c>
      <c r="SX11" s="87"/>
      <c r="SY11" s="87"/>
      <c r="SZ11" s="92"/>
      <c r="TA11" s="88"/>
      <c r="TB11" s="173" t="s">
        <v>184</v>
      </c>
      <c r="TC11" s="172">
        <v>2</v>
      </c>
      <c r="TD11" s="87"/>
      <c r="TE11" s="87"/>
      <c r="TF11" s="92"/>
      <c r="TG11" s="88"/>
      <c r="TH11" s="173" t="s">
        <v>184</v>
      </c>
      <c r="TI11" s="172">
        <v>3</v>
      </c>
      <c r="TJ11" s="87"/>
      <c r="TK11" s="87"/>
      <c r="TL11" s="92"/>
      <c r="TM11" s="88"/>
      <c r="TN11" s="173" t="s">
        <v>184</v>
      </c>
      <c r="TO11" s="172">
        <v>4</v>
      </c>
      <c r="TP11" s="87"/>
      <c r="TQ11" s="87"/>
      <c r="TR11" s="92"/>
      <c r="TS11" s="88"/>
      <c r="TT11" s="173" t="s">
        <v>184</v>
      </c>
      <c r="TU11" s="172">
        <v>5</v>
      </c>
      <c r="TV11" s="87"/>
      <c r="TW11" s="87"/>
      <c r="TX11" s="92"/>
      <c r="TY11" s="88"/>
      <c r="TZ11" s="173" t="s">
        <v>184</v>
      </c>
      <c r="UA11" s="172">
        <v>6</v>
      </c>
      <c r="UB11" s="87"/>
      <c r="UC11" s="87"/>
      <c r="UD11" s="92"/>
      <c r="UE11" s="88"/>
      <c r="UF11" s="173" t="s">
        <v>184</v>
      </c>
      <c r="UG11" s="172">
        <v>7</v>
      </c>
      <c r="UH11" s="87"/>
      <c r="UI11" s="87"/>
      <c r="UJ11" s="92"/>
      <c r="UK11" s="88"/>
      <c r="UL11" s="173" t="s">
        <v>184</v>
      </c>
      <c r="UM11" s="172">
        <v>8</v>
      </c>
      <c r="UN11" s="87"/>
      <c r="UO11" s="87"/>
      <c r="UP11" s="92"/>
      <c r="UQ11" s="88"/>
      <c r="UR11" s="173" t="s">
        <v>184</v>
      </c>
      <c r="US11" s="172">
        <v>9</v>
      </c>
      <c r="UT11" s="87"/>
      <c r="UU11" s="87"/>
      <c r="UV11" s="92"/>
      <c r="UW11" s="88"/>
      <c r="UX11" s="173" t="s">
        <v>184</v>
      </c>
      <c r="UY11" s="172">
        <v>10</v>
      </c>
      <c r="UZ11" s="87"/>
      <c r="VA11" s="87"/>
      <c r="VB11" s="92"/>
      <c r="VC11" s="88"/>
      <c r="VD11" s="173" t="s">
        <v>184</v>
      </c>
      <c r="VE11" s="172">
        <v>11</v>
      </c>
      <c r="VF11" s="87"/>
      <c r="VG11" s="87"/>
      <c r="VH11" s="92"/>
      <c r="VI11" s="88"/>
      <c r="VJ11" s="173" t="s">
        <v>184</v>
      </c>
      <c r="VK11" s="172">
        <v>12</v>
      </c>
      <c r="VL11" s="87"/>
      <c r="VM11" s="87"/>
      <c r="VN11" s="92"/>
      <c r="VO11" s="88"/>
    </row>
    <row r="12" spans="1:587" ht="25.5" x14ac:dyDescent="0.2">
      <c r="C12" s="99"/>
      <c r="D12" s="28" t="s">
        <v>38</v>
      </c>
      <c r="E12" s="29" t="s">
        <v>39</v>
      </c>
      <c r="F12" s="29" t="s">
        <v>40</v>
      </c>
      <c r="G12" s="53"/>
      <c r="H12" s="28" t="s">
        <v>38</v>
      </c>
      <c r="I12" s="29" t="s">
        <v>39</v>
      </c>
      <c r="J12" s="29" t="s">
        <v>40</v>
      </c>
      <c r="K12" s="29"/>
      <c r="L12" s="8"/>
      <c r="M12" s="53"/>
      <c r="N12" s="28" t="s">
        <v>38</v>
      </c>
      <c r="O12" s="29" t="s">
        <v>39</v>
      </c>
      <c r="P12" s="29" t="s">
        <v>40</v>
      </c>
      <c r="Q12" s="29"/>
      <c r="R12" s="8"/>
      <c r="S12" s="53"/>
      <c r="T12" s="28" t="s">
        <v>38</v>
      </c>
      <c r="U12" s="29" t="s">
        <v>39</v>
      </c>
      <c r="V12" s="29" t="s">
        <v>40</v>
      </c>
      <c r="W12" s="29"/>
      <c r="X12" s="8"/>
      <c r="Y12" s="28" t="s">
        <v>38</v>
      </c>
      <c r="Z12" s="29" t="s">
        <v>39</v>
      </c>
      <c r="AA12" s="29" t="s">
        <v>40</v>
      </c>
      <c r="AB12" s="29"/>
      <c r="AC12" s="8"/>
      <c r="AD12" s="28" t="s">
        <v>38</v>
      </c>
      <c r="AE12" s="29" t="s">
        <v>39</v>
      </c>
      <c r="AF12" s="29" t="s">
        <v>40</v>
      </c>
      <c r="AG12" s="29"/>
      <c r="AH12" s="8"/>
      <c r="AI12" s="28" t="s">
        <v>38</v>
      </c>
      <c r="AJ12" s="29" t="s">
        <v>39</v>
      </c>
      <c r="AK12" s="29" t="s">
        <v>40</v>
      </c>
      <c r="AL12" s="29"/>
      <c r="AM12" s="8"/>
      <c r="AN12" s="28" t="s">
        <v>38</v>
      </c>
      <c r="AO12" s="29" t="s">
        <v>39</v>
      </c>
      <c r="AP12" s="29" t="s">
        <v>40</v>
      </c>
      <c r="AQ12" s="29"/>
      <c r="AR12" s="8"/>
      <c r="AS12" s="28" t="s">
        <v>38</v>
      </c>
      <c r="AT12" s="29" t="s">
        <v>39</v>
      </c>
      <c r="AU12" s="29" t="s">
        <v>40</v>
      </c>
      <c r="AV12" s="29"/>
      <c r="AW12" s="8"/>
      <c r="AX12" s="28" t="s">
        <v>38</v>
      </c>
      <c r="AY12" s="29" t="s">
        <v>39</v>
      </c>
      <c r="AZ12" s="29" t="s">
        <v>40</v>
      </c>
      <c r="BA12" s="29"/>
      <c r="BB12" s="8"/>
      <c r="BC12" s="28" t="s">
        <v>38</v>
      </c>
      <c r="BD12" s="29" t="s">
        <v>39</v>
      </c>
      <c r="BE12" s="29" t="s">
        <v>40</v>
      </c>
      <c r="BF12" s="29"/>
      <c r="BG12" s="8"/>
      <c r="BH12" s="28" t="s">
        <v>38</v>
      </c>
      <c r="BI12" s="29" t="s">
        <v>39</v>
      </c>
      <c r="BJ12" s="29" t="s">
        <v>40</v>
      </c>
      <c r="BK12" s="29"/>
      <c r="BL12" s="8"/>
      <c r="BM12" s="28" t="s">
        <v>38</v>
      </c>
      <c r="BN12" s="29" t="s">
        <v>39</v>
      </c>
      <c r="BO12" s="29" t="s">
        <v>40</v>
      </c>
      <c r="BP12" s="29"/>
      <c r="BQ12" s="8"/>
      <c r="BR12" s="28" t="s">
        <v>38</v>
      </c>
      <c r="BS12" s="29" t="s">
        <v>39</v>
      </c>
      <c r="BT12" s="29" t="s">
        <v>40</v>
      </c>
      <c r="BU12" s="29"/>
      <c r="BV12" s="8"/>
      <c r="BW12" s="28" t="s">
        <v>38</v>
      </c>
      <c r="BX12" s="29" t="s">
        <v>39</v>
      </c>
      <c r="BY12" s="29" t="s">
        <v>40</v>
      </c>
      <c r="BZ12" s="29"/>
      <c r="CA12" s="8"/>
      <c r="CB12" s="28" t="s">
        <v>38</v>
      </c>
      <c r="CC12" s="29" t="s">
        <v>39</v>
      </c>
      <c r="CD12" s="29" t="s">
        <v>40</v>
      </c>
      <c r="CE12" s="29"/>
      <c r="CF12" s="8"/>
      <c r="CG12" s="28" t="s">
        <v>38</v>
      </c>
      <c r="CH12" s="29" t="s">
        <v>39</v>
      </c>
      <c r="CI12" s="29" t="s">
        <v>40</v>
      </c>
      <c r="CJ12" s="29"/>
      <c r="CK12" s="8"/>
      <c r="CL12" s="28" t="s">
        <v>38</v>
      </c>
      <c r="CM12" s="29" t="s">
        <v>39</v>
      </c>
      <c r="CN12" s="29" t="s">
        <v>40</v>
      </c>
      <c r="CO12" s="29"/>
      <c r="CP12" s="8"/>
      <c r="CQ12" s="28" t="s">
        <v>38</v>
      </c>
      <c r="CR12" s="29" t="s">
        <v>39</v>
      </c>
      <c r="CS12" s="29" t="s">
        <v>40</v>
      </c>
      <c r="CT12" s="29"/>
      <c r="CU12" s="8"/>
      <c r="CV12" s="28" t="s">
        <v>38</v>
      </c>
      <c r="CW12" s="29" t="s">
        <v>39</v>
      </c>
      <c r="CX12" s="29" t="s">
        <v>40</v>
      </c>
      <c r="CY12" s="29"/>
      <c r="CZ12" s="8"/>
      <c r="DA12" s="28" t="s">
        <v>38</v>
      </c>
      <c r="DB12" s="29" t="s">
        <v>39</v>
      </c>
      <c r="DC12" s="29" t="s">
        <v>40</v>
      </c>
      <c r="DD12" s="29"/>
      <c r="DE12" s="8"/>
      <c r="DF12" s="28" t="s">
        <v>38</v>
      </c>
      <c r="DG12" s="29" t="s">
        <v>39</v>
      </c>
      <c r="DH12" s="29" t="s">
        <v>40</v>
      </c>
      <c r="DI12" s="29"/>
      <c r="DJ12" s="8"/>
      <c r="DK12" s="28" t="s">
        <v>38</v>
      </c>
      <c r="DL12" s="29" t="s">
        <v>39</v>
      </c>
      <c r="DM12" s="29" t="s">
        <v>40</v>
      </c>
      <c r="DN12" s="29"/>
      <c r="DO12" s="8"/>
      <c r="DP12" s="28" t="s">
        <v>38</v>
      </c>
      <c r="DQ12" s="29" t="s">
        <v>39</v>
      </c>
      <c r="DR12" s="29" t="s">
        <v>40</v>
      </c>
      <c r="DS12" s="29"/>
      <c r="DT12" s="8"/>
      <c r="DU12" s="28" t="s">
        <v>38</v>
      </c>
      <c r="DV12" s="29" t="s">
        <v>39</v>
      </c>
      <c r="DW12" s="29" t="s">
        <v>40</v>
      </c>
      <c r="DX12" s="29"/>
      <c r="DY12" s="8"/>
      <c r="DZ12" s="28" t="s">
        <v>38</v>
      </c>
      <c r="EA12" s="29" t="s">
        <v>39</v>
      </c>
      <c r="EB12" s="29" t="s">
        <v>40</v>
      </c>
      <c r="EC12" s="29"/>
      <c r="ED12" s="8"/>
      <c r="EE12" s="28" t="s">
        <v>38</v>
      </c>
      <c r="EF12" s="29" t="s">
        <v>39</v>
      </c>
      <c r="EG12" s="29" t="s">
        <v>40</v>
      </c>
      <c r="EH12" s="29"/>
      <c r="EI12" s="8"/>
      <c r="EJ12" s="28" t="s">
        <v>38</v>
      </c>
      <c r="EK12" s="29" t="s">
        <v>39</v>
      </c>
      <c r="EL12" s="29" t="s">
        <v>40</v>
      </c>
      <c r="EM12" s="29"/>
      <c r="EN12" s="8"/>
      <c r="EO12" s="28" t="s">
        <v>38</v>
      </c>
      <c r="EP12" s="29" t="s">
        <v>39</v>
      </c>
      <c r="EQ12" s="29" t="s">
        <v>40</v>
      </c>
      <c r="ER12" s="29"/>
      <c r="ES12" s="8"/>
      <c r="ET12" s="28" t="s">
        <v>38</v>
      </c>
      <c r="EU12" s="29" t="s">
        <v>39</v>
      </c>
      <c r="EV12" s="29" t="s">
        <v>40</v>
      </c>
      <c r="EW12" s="29"/>
      <c r="EX12" s="8"/>
      <c r="EY12" s="28" t="s">
        <v>38</v>
      </c>
      <c r="EZ12" s="29" t="s">
        <v>39</v>
      </c>
      <c r="FA12" s="29" t="s">
        <v>40</v>
      </c>
      <c r="FB12" s="29"/>
      <c r="FC12" s="8"/>
      <c r="FD12" s="28" t="s">
        <v>38</v>
      </c>
      <c r="FE12" s="29" t="s">
        <v>39</v>
      </c>
      <c r="FF12" s="29" t="s">
        <v>40</v>
      </c>
      <c r="FG12" s="29"/>
      <c r="FH12" s="8"/>
      <c r="FI12" s="28" t="s">
        <v>38</v>
      </c>
      <c r="FJ12" s="29" t="s">
        <v>39</v>
      </c>
      <c r="FK12" s="29" t="s">
        <v>40</v>
      </c>
      <c r="FL12" s="29"/>
      <c r="FM12" s="8"/>
      <c r="FN12" s="28" t="s">
        <v>38</v>
      </c>
      <c r="FO12" s="29" t="s">
        <v>39</v>
      </c>
      <c r="FP12" s="29" t="s">
        <v>40</v>
      </c>
      <c r="FQ12" s="29"/>
      <c r="FR12" s="8"/>
      <c r="FS12" s="28" t="s">
        <v>38</v>
      </c>
      <c r="FT12" s="29" t="s">
        <v>39</v>
      </c>
      <c r="FU12" s="29" t="s">
        <v>40</v>
      </c>
      <c r="FV12" s="29"/>
      <c r="FW12" s="8"/>
      <c r="FX12" s="28" t="s">
        <v>38</v>
      </c>
      <c r="FY12" s="29" t="s">
        <v>39</v>
      </c>
      <c r="FZ12" s="29" t="s">
        <v>40</v>
      </c>
      <c r="GA12" s="29"/>
      <c r="GB12" s="8"/>
      <c r="GC12" s="28" t="s">
        <v>38</v>
      </c>
      <c r="GD12" s="29" t="s">
        <v>39</v>
      </c>
      <c r="GE12" s="29" t="s">
        <v>40</v>
      </c>
      <c r="GF12" s="29"/>
      <c r="GG12" s="8"/>
      <c r="GH12" s="28" t="s">
        <v>38</v>
      </c>
      <c r="GI12" s="29" t="s">
        <v>39</v>
      </c>
      <c r="GJ12" s="29" t="s">
        <v>40</v>
      </c>
      <c r="GK12" s="29"/>
      <c r="GL12" s="8"/>
      <c r="GM12" s="28" t="s">
        <v>38</v>
      </c>
      <c r="GN12" s="29" t="s">
        <v>39</v>
      </c>
      <c r="GO12" s="29" t="s">
        <v>40</v>
      </c>
      <c r="GP12" s="29"/>
      <c r="GQ12" s="8"/>
      <c r="GR12" s="28" t="s">
        <v>38</v>
      </c>
      <c r="GS12" s="29" t="s">
        <v>39</v>
      </c>
      <c r="GT12" s="29" t="s">
        <v>40</v>
      </c>
      <c r="GU12" s="29"/>
      <c r="GV12" s="8"/>
      <c r="GW12" s="28" t="s">
        <v>38</v>
      </c>
      <c r="GX12" s="29" t="s">
        <v>39</v>
      </c>
      <c r="GY12" s="29" t="s">
        <v>40</v>
      </c>
      <c r="GZ12" s="29"/>
      <c r="HA12" s="8"/>
      <c r="HB12" s="28" t="s">
        <v>38</v>
      </c>
      <c r="HC12" s="29" t="s">
        <v>39</v>
      </c>
      <c r="HD12" s="29" t="s">
        <v>40</v>
      </c>
      <c r="HE12" s="29"/>
      <c r="HF12" s="8"/>
      <c r="HG12" s="28" t="s">
        <v>38</v>
      </c>
      <c r="HH12" s="29" t="s">
        <v>39</v>
      </c>
      <c r="HI12" s="29" t="s">
        <v>40</v>
      </c>
      <c r="HJ12" s="29"/>
      <c r="HK12" s="8"/>
      <c r="HL12" s="28" t="s">
        <v>38</v>
      </c>
      <c r="HM12" s="29" t="s">
        <v>39</v>
      </c>
      <c r="HN12" s="29" t="s">
        <v>40</v>
      </c>
      <c r="HO12" s="29"/>
      <c r="HP12" s="8"/>
      <c r="HQ12" s="28" t="s">
        <v>38</v>
      </c>
      <c r="HR12" s="29" t="s">
        <v>39</v>
      </c>
      <c r="HS12" s="29" t="s">
        <v>40</v>
      </c>
      <c r="HT12" s="29"/>
      <c r="HU12" s="8"/>
      <c r="HV12" s="28" t="s">
        <v>38</v>
      </c>
      <c r="HW12" s="29" t="s">
        <v>39</v>
      </c>
      <c r="HX12" s="29" t="s">
        <v>40</v>
      </c>
      <c r="HY12" s="29"/>
      <c r="HZ12" s="8"/>
      <c r="IA12" s="28" t="s">
        <v>38</v>
      </c>
      <c r="IB12" s="29" t="s">
        <v>39</v>
      </c>
      <c r="IC12" s="29" t="s">
        <v>40</v>
      </c>
      <c r="ID12" s="29"/>
      <c r="IE12" s="8"/>
      <c r="IF12" s="28" t="s">
        <v>38</v>
      </c>
      <c r="IG12" s="29" t="s">
        <v>39</v>
      </c>
      <c r="IH12" s="29" t="s">
        <v>40</v>
      </c>
      <c r="II12" s="29"/>
      <c r="IJ12" s="8"/>
      <c r="IK12" s="28" t="s">
        <v>38</v>
      </c>
      <c r="IL12" s="29" t="s">
        <v>39</v>
      </c>
      <c r="IM12" s="29" t="s">
        <v>40</v>
      </c>
      <c r="IN12" s="29"/>
      <c r="IO12" s="8"/>
      <c r="IP12" s="28" t="s">
        <v>38</v>
      </c>
      <c r="IQ12" s="29" t="s">
        <v>39</v>
      </c>
      <c r="IR12" s="29" t="s">
        <v>40</v>
      </c>
      <c r="IS12" s="29"/>
      <c r="IT12" s="8"/>
      <c r="IU12" s="28" t="s">
        <v>38</v>
      </c>
      <c r="IV12" s="29" t="s">
        <v>39</v>
      </c>
      <c r="IW12" s="29" t="s">
        <v>40</v>
      </c>
      <c r="IX12" s="29"/>
      <c r="IY12" s="8"/>
      <c r="IZ12" s="28" t="s">
        <v>38</v>
      </c>
      <c r="JA12" s="29" t="s">
        <v>39</v>
      </c>
      <c r="JB12" s="29" t="s">
        <v>40</v>
      </c>
      <c r="JC12" s="29"/>
      <c r="JD12" s="8"/>
      <c r="JE12" s="28" t="s">
        <v>38</v>
      </c>
      <c r="JF12" s="29" t="s">
        <v>39</v>
      </c>
      <c r="JG12" s="29" t="s">
        <v>40</v>
      </c>
      <c r="JH12" s="29"/>
      <c r="JI12" s="8"/>
      <c r="JJ12" s="28" t="s">
        <v>38</v>
      </c>
      <c r="JK12" s="29" t="s">
        <v>39</v>
      </c>
      <c r="JL12" s="29" t="s">
        <v>40</v>
      </c>
      <c r="JM12" s="29"/>
      <c r="JN12" s="8"/>
      <c r="JO12" s="28" t="s">
        <v>38</v>
      </c>
      <c r="JP12" s="29" t="s">
        <v>39</v>
      </c>
      <c r="JQ12" s="29" t="s">
        <v>40</v>
      </c>
      <c r="JR12" s="29"/>
      <c r="JS12" s="8"/>
      <c r="JT12" s="28" t="s">
        <v>38</v>
      </c>
      <c r="JU12" s="29" t="s">
        <v>39</v>
      </c>
      <c r="JV12" s="29" t="s">
        <v>40</v>
      </c>
      <c r="JW12" s="29"/>
      <c r="JX12" s="8"/>
      <c r="JY12" s="28" t="s">
        <v>38</v>
      </c>
      <c r="JZ12" s="29" t="s">
        <v>39</v>
      </c>
      <c r="KA12" s="29" t="s">
        <v>40</v>
      </c>
      <c r="KB12" s="29"/>
      <c r="KC12" s="8"/>
      <c r="KD12" s="28" t="s">
        <v>38</v>
      </c>
      <c r="KE12" s="29" t="s">
        <v>39</v>
      </c>
      <c r="KF12" s="29" t="s">
        <v>40</v>
      </c>
      <c r="KG12" s="29"/>
      <c r="KH12" s="8"/>
      <c r="KI12" s="28" t="s">
        <v>38</v>
      </c>
      <c r="KJ12" s="29" t="s">
        <v>39</v>
      </c>
      <c r="KK12" s="29" t="s">
        <v>40</v>
      </c>
      <c r="KL12" s="29"/>
      <c r="KM12" s="8"/>
      <c r="KN12" s="28" t="s">
        <v>38</v>
      </c>
      <c r="KO12" s="29" t="s">
        <v>39</v>
      </c>
      <c r="KP12" s="29" t="s">
        <v>40</v>
      </c>
      <c r="KQ12" s="29"/>
      <c r="KR12" s="8"/>
      <c r="KS12" s="28" t="s">
        <v>38</v>
      </c>
      <c r="KT12" s="29" t="s">
        <v>39</v>
      </c>
      <c r="KU12" s="29" t="s">
        <v>40</v>
      </c>
      <c r="KV12" s="29"/>
      <c r="KW12" s="8"/>
      <c r="KX12" s="28" t="s">
        <v>38</v>
      </c>
      <c r="KY12" s="29" t="s">
        <v>39</v>
      </c>
      <c r="KZ12" s="29" t="s">
        <v>40</v>
      </c>
      <c r="LA12" s="29"/>
      <c r="LB12" s="8"/>
      <c r="LC12" s="28" t="s">
        <v>38</v>
      </c>
      <c r="LD12" s="29" t="s">
        <v>39</v>
      </c>
      <c r="LE12" s="29" t="s">
        <v>40</v>
      </c>
      <c r="LF12" s="29"/>
      <c r="LG12" s="8"/>
      <c r="LH12" s="28" t="s">
        <v>38</v>
      </c>
      <c r="LI12" s="29" t="s">
        <v>39</v>
      </c>
      <c r="LJ12" s="29" t="s">
        <v>40</v>
      </c>
      <c r="LK12" s="29"/>
      <c r="LL12" s="8"/>
      <c r="LM12" s="28" t="s">
        <v>38</v>
      </c>
      <c r="LN12" s="29" t="s">
        <v>39</v>
      </c>
      <c r="LO12" s="29" t="s">
        <v>40</v>
      </c>
      <c r="LP12" s="29"/>
      <c r="LQ12" s="8"/>
      <c r="LR12" s="28" t="s">
        <v>38</v>
      </c>
      <c r="LS12" s="29" t="s">
        <v>39</v>
      </c>
      <c r="LT12" s="29" t="s">
        <v>40</v>
      </c>
      <c r="LU12" s="29"/>
      <c r="LV12" s="8"/>
      <c r="LW12" s="28" t="s">
        <v>38</v>
      </c>
      <c r="LX12" s="29" t="s">
        <v>39</v>
      </c>
      <c r="LY12" s="29" t="s">
        <v>40</v>
      </c>
      <c r="LZ12" s="29"/>
      <c r="MA12" s="8"/>
      <c r="MB12" s="28" t="s">
        <v>38</v>
      </c>
      <c r="MC12" s="29" t="s">
        <v>39</v>
      </c>
      <c r="MD12" s="29" t="s">
        <v>40</v>
      </c>
      <c r="ME12" s="29"/>
      <c r="MF12" s="8"/>
      <c r="MG12" s="28" t="s">
        <v>38</v>
      </c>
      <c r="MH12" s="29" t="s">
        <v>39</v>
      </c>
      <c r="MI12" s="29" t="s">
        <v>40</v>
      </c>
      <c r="MJ12" s="29"/>
      <c r="MK12" s="8"/>
      <c r="ML12" s="28" t="s">
        <v>38</v>
      </c>
      <c r="MM12" s="29" t="s">
        <v>39</v>
      </c>
      <c r="MN12" s="29" t="s">
        <v>40</v>
      </c>
      <c r="MO12" s="29"/>
      <c r="MP12" s="8"/>
      <c r="MQ12" s="28" t="s">
        <v>38</v>
      </c>
      <c r="MR12" s="29" t="s">
        <v>39</v>
      </c>
      <c r="MS12" s="29" t="s">
        <v>40</v>
      </c>
      <c r="MT12" s="29"/>
      <c r="MU12" s="8"/>
      <c r="MV12" s="28" t="s">
        <v>38</v>
      </c>
      <c r="MW12" s="29" t="s">
        <v>39</v>
      </c>
      <c r="MX12" s="29" t="s">
        <v>40</v>
      </c>
      <c r="MY12" s="29"/>
      <c r="MZ12" s="8"/>
      <c r="NA12" s="28" t="s">
        <v>38</v>
      </c>
      <c r="NB12" s="29" t="s">
        <v>39</v>
      </c>
      <c r="NC12" s="29" t="s">
        <v>40</v>
      </c>
      <c r="ND12" s="29"/>
      <c r="NE12" s="8"/>
      <c r="NF12" s="28" t="s">
        <v>38</v>
      </c>
      <c r="NG12" s="29" t="s">
        <v>39</v>
      </c>
      <c r="NH12" s="29" t="s">
        <v>40</v>
      </c>
      <c r="NI12" s="29"/>
      <c r="NJ12" s="8"/>
      <c r="NK12" s="28" t="s">
        <v>38</v>
      </c>
      <c r="NL12" s="29" t="s">
        <v>39</v>
      </c>
      <c r="NM12" s="29" t="s">
        <v>40</v>
      </c>
      <c r="NN12" s="29"/>
      <c r="NO12" s="8"/>
      <c r="NP12" s="28" t="s">
        <v>38</v>
      </c>
      <c r="NQ12" s="29" t="s">
        <v>39</v>
      </c>
      <c r="NR12" s="29" t="s">
        <v>40</v>
      </c>
      <c r="NS12" s="29"/>
      <c r="NT12" s="8"/>
      <c r="NU12" s="28" t="s">
        <v>38</v>
      </c>
      <c r="NV12" s="29" t="s">
        <v>39</v>
      </c>
      <c r="NW12" s="29" t="s">
        <v>40</v>
      </c>
      <c r="NX12" s="29"/>
      <c r="NY12" s="8"/>
      <c r="NZ12" s="28" t="s">
        <v>38</v>
      </c>
      <c r="OA12" s="29" t="s">
        <v>39</v>
      </c>
      <c r="OB12" s="29" t="s">
        <v>40</v>
      </c>
      <c r="OC12" s="29"/>
      <c r="OD12" s="8"/>
      <c r="OE12" s="28" t="s">
        <v>38</v>
      </c>
      <c r="OF12" s="29" t="s">
        <v>39</v>
      </c>
      <c r="OG12" s="29" t="s">
        <v>40</v>
      </c>
      <c r="OH12" s="29"/>
      <c r="OI12" s="8"/>
      <c r="OJ12" s="28" t="s">
        <v>38</v>
      </c>
      <c r="OK12" s="29" t="s">
        <v>39</v>
      </c>
      <c r="OL12" s="29" t="s">
        <v>40</v>
      </c>
      <c r="OM12" s="29"/>
      <c r="ON12" s="8"/>
      <c r="OO12" s="28" t="s">
        <v>38</v>
      </c>
      <c r="OP12" s="29" t="s">
        <v>39</v>
      </c>
      <c r="OQ12" s="29" t="s">
        <v>40</v>
      </c>
      <c r="OR12" s="29"/>
      <c r="OS12" s="8"/>
      <c r="OT12" s="28" t="s">
        <v>38</v>
      </c>
      <c r="OU12" s="29" t="s">
        <v>39</v>
      </c>
      <c r="OV12" s="29" t="s">
        <v>40</v>
      </c>
      <c r="OW12" s="29"/>
      <c r="OX12" s="8"/>
      <c r="OY12" s="28" t="s">
        <v>38</v>
      </c>
      <c r="OZ12" s="29" t="s">
        <v>39</v>
      </c>
      <c r="PA12" s="29" t="s">
        <v>40</v>
      </c>
      <c r="PB12" s="29"/>
      <c r="PC12" s="8"/>
      <c r="PD12" s="28" t="s">
        <v>38</v>
      </c>
      <c r="PE12" s="29" t="s">
        <v>39</v>
      </c>
      <c r="PF12" s="29" t="s">
        <v>40</v>
      </c>
      <c r="PG12" s="29"/>
      <c r="PH12" s="8"/>
      <c r="PI12" s="28" t="s">
        <v>38</v>
      </c>
      <c r="PJ12" s="29" t="s">
        <v>39</v>
      </c>
      <c r="PK12" s="29" t="s">
        <v>40</v>
      </c>
      <c r="PL12" s="29"/>
      <c r="PM12" s="8"/>
      <c r="PN12" s="28" t="s">
        <v>38</v>
      </c>
      <c r="PO12" s="29" t="s">
        <v>39</v>
      </c>
      <c r="PP12" s="29" t="s">
        <v>40</v>
      </c>
      <c r="PQ12" s="29"/>
      <c r="PR12" s="8"/>
      <c r="PS12" s="28" t="s">
        <v>38</v>
      </c>
      <c r="PT12" s="29" t="s">
        <v>39</v>
      </c>
      <c r="PU12" s="29" t="s">
        <v>40</v>
      </c>
      <c r="PV12" s="29"/>
      <c r="PW12" s="8"/>
      <c r="PX12" s="28" t="s">
        <v>38</v>
      </c>
      <c r="PY12" s="29" t="s">
        <v>39</v>
      </c>
      <c r="PZ12" s="29" t="s">
        <v>40</v>
      </c>
      <c r="QA12" s="29"/>
      <c r="QB12" s="8"/>
      <c r="QC12" s="28" t="s">
        <v>38</v>
      </c>
      <c r="QD12" s="29" t="s">
        <v>39</v>
      </c>
      <c r="QE12" s="29" t="s">
        <v>40</v>
      </c>
      <c r="QF12" s="29"/>
      <c r="QG12" s="8"/>
      <c r="QH12" s="28" t="s">
        <v>38</v>
      </c>
      <c r="QI12" s="29" t="s">
        <v>39</v>
      </c>
      <c r="QJ12" s="29" t="s">
        <v>40</v>
      </c>
      <c r="QK12" s="29"/>
      <c r="QL12" s="8"/>
      <c r="QM12" s="28" t="s">
        <v>38</v>
      </c>
      <c r="QN12" s="29" t="s">
        <v>39</v>
      </c>
      <c r="QO12" s="29" t="s">
        <v>40</v>
      </c>
      <c r="QP12" s="29"/>
      <c r="QQ12" s="8"/>
      <c r="QR12" s="28" t="s">
        <v>38</v>
      </c>
      <c r="QS12" s="29" t="s">
        <v>39</v>
      </c>
      <c r="QT12" s="29" t="s">
        <v>40</v>
      </c>
      <c r="QU12" s="29"/>
      <c r="QV12" s="8"/>
      <c r="QW12" s="28" t="s">
        <v>38</v>
      </c>
      <c r="QX12" s="29" t="s">
        <v>39</v>
      </c>
      <c r="QY12" s="29" t="s">
        <v>40</v>
      </c>
      <c r="QZ12" s="29"/>
      <c r="RA12" s="8"/>
      <c r="RB12" s="28" t="s">
        <v>38</v>
      </c>
      <c r="RC12" s="29" t="s">
        <v>39</v>
      </c>
      <c r="RD12" s="29" t="s">
        <v>40</v>
      </c>
      <c r="RE12" s="29"/>
      <c r="RF12" s="8"/>
      <c r="RG12" s="28" t="s">
        <v>38</v>
      </c>
      <c r="RH12" s="29" t="s">
        <v>39</v>
      </c>
      <c r="RI12" s="29" t="s">
        <v>40</v>
      </c>
      <c r="RJ12" s="29"/>
      <c r="RK12" s="8"/>
      <c r="RL12" s="28" t="s">
        <v>38</v>
      </c>
      <c r="RM12" s="29" t="s">
        <v>39</v>
      </c>
      <c r="RN12" s="29" t="s">
        <v>40</v>
      </c>
      <c r="RO12" s="29"/>
      <c r="RP12" s="8"/>
      <c r="RQ12" s="28" t="s">
        <v>38</v>
      </c>
      <c r="RR12" s="29" t="s">
        <v>39</v>
      </c>
      <c r="RS12" s="29" t="s">
        <v>40</v>
      </c>
      <c r="RT12" s="29"/>
      <c r="RU12" s="8"/>
      <c r="RV12" s="28" t="s">
        <v>38</v>
      </c>
      <c r="RW12" s="29" t="s">
        <v>39</v>
      </c>
      <c r="RX12" s="29" t="s">
        <v>40</v>
      </c>
      <c r="RY12" s="29"/>
      <c r="RZ12" s="8"/>
      <c r="SA12" s="28" t="s">
        <v>38</v>
      </c>
      <c r="SB12" s="29" t="s">
        <v>39</v>
      </c>
      <c r="SC12" s="29" t="s">
        <v>40</v>
      </c>
      <c r="SD12" s="29"/>
      <c r="SE12" s="8"/>
      <c r="SF12" s="28" t="s">
        <v>38</v>
      </c>
      <c r="SG12" s="29" t="s">
        <v>39</v>
      </c>
      <c r="SH12" s="29" t="s">
        <v>40</v>
      </c>
      <c r="SI12" s="29"/>
      <c r="SJ12" s="8"/>
      <c r="SK12" s="28" t="s">
        <v>38</v>
      </c>
      <c r="SL12" s="29" t="s">
        <v>39</v>
      </c>
      <c r="SM12" s="29" t="s">
        <v>40</v>
      </c>
      <c r="SN12" s="29"/>
      <c r="SO12" s="8"/>
      <c r="SP12" s="28" t="s">
        <v>38</v>
      </c>
      <c r="SQ12" s="29" t="s">
        <v>39</v>
      </c>
      <c r="SR12" s="29" t="s">
        <v>40</v>
      </c>
      <c r="SS12" s="29"/>
      <c r="ST12" s="8"/>
      <c r="SU12" s="53"/>
      <c r="SV12" s="28" t="s">
        <v>38</v>
      </c>
      <c r="SW12" s="29" t="s">
        <v>39</v>
      </c>
      <c r="SX12" s="29" t="s">
        <v>40</v>
      </c>
      <c r="SY12" s="29"/>
      <c r="SZ12" s="8"/>
      <c r="TA12" s="53"/>
      <c r="TB12" s="28" t="s">
        <v>38</v>
      </c>
      <c r="TC12" s="29" t="s">
        <v>39</v>
      </c>
      <c r="TD12" s="29" t="s">
        <v>40</v>
      </c>
      <c r="TE12" s="29"/>
      <c r="TF12" s="8"/>
      <c r="TG12" s="53"/>
      <c r="TH12" s="28" t="s">
        <v>38</v>
      </c>
      <c r="TI12" s="29" t="s">
        <v>39</v>
      </c>
      <c r="TJ12" s="29" t="s">
        <v>40</v>
      </c>
      <c r="TK12" s="29"/>
      <c r="TL12" s="8"/>
      <c r="TM12" s="53"/>
      <c r="TN12" s="28" t="s">
        <v>38</v>
      </c>
      <c r="TO12" s="29" t="s">
        <v>39</v>
      </c>
      <c r="TP12" s="29" t="s">
        <v>40</v>
      </c>
      <c r="TQ12" s="29"/>
      <c r="TR12" s="8"/>
      <c r="TS12" s="53"/>
      <c r="TT12" s="28" t="s">
        <v>38</v>
      </c>
      <c r="TU12" s="29" t="s">
        <v>39</v>
      </c>
      <c r="TV12" s="29" t="s">
        <v>40</v>
      </c>
      <c r="TW12" s="29"/>
      <c r="TX12" s="8"/>
      <c r="TY12" s="53"/>
      <c r="TZ12" s="28" t="s">
        <v>38</v>
      </c>
      <c r="UA12" s="29" t="s">
        <v>39</v>
      </c>
      <c r="UB12" s="29" t="s">
        <v>40</v>
      </c>
      <c r="UC12" s="29"/>
      <c r="UD12" s="8"/>
      <c r="UE12" s="53"/>
      <c r="UF12" s="28" t="s">
        <v>38</v>
      </c>
      <c r="UG12" s="29" t="s">
        <v>39</v>
      </c>
      <c r="UH12" s="29" t="s">
        <v>40</v>
      </c>
      <c r="UI12" s="29"/>
      <c r="UJ12" s="8"/>
      <c r="UK12" s="53"/>
      <c r="UL12" s="28" t="s">
        <v>38</v>
      </c>
      <c r="UM12" s="29" t="s">
        <v>39</v>
      </c>
      <c r="UN12" s="29" t="s">
        <v>40</v>
      </c>
      <c r="UO12" s="29"/>
      <c r="UP12" s="8"/>
      <c r="UQ12" s="53"/>
      <c r="UR12" s="28" t="s">
        <v>38</v>
      </c>
      <c r="US12" s="29" t="s">
        <v>39</v>
      </c>
      <c r="UT12" s="29" t="s">
        <v>40</v>
      </c>
      <c r="UU12" s="29"/>
      <c r="UV12" s="8"/>
      <c r="UW12" s="53"/>
      <c r="UX12" s="28" t="s">
        <v>38</v>
      </c>
      <c r="UY12" s="29" t="s">
        <v>39</v>
      </c>
      <c r="UZ12" s="29" t="s">
        <v>40</v>
      </c>
      <c r="VA12" s="29"/>
      <c r="VB12" s="8"/>
      <c r="VC12" s="53"/>
      <c r="VD12" s="28" t="s">
        <v>38</v>
      </c>
      <c r="VE12" s="29" t="s">
        <v>39</v>
      </c>
      <c r="VF12" s="29" t="s">
        <v>40</v>
      </c>
      <c r="VG12" s="29"/>
      <c r="VH12" s="8"/>
      <c r="VI12" s="53"/>
      <c r="VJ12" s="28" t="s">
        <v>38</v>
      </c>
      <c r="VK12" s="29" t="s">
        <v>39</v>
      </c>
      <c r="VL12" s="29" t="s">
        <v>40</v>
      </c>
      <c r="VM12" s="29"/>
      <c r="VN12" s="8"/>
      <c r="VO12" s="53"/>
    </row>
    <row r="13" spans="1:587" x14ac:dyDescent="0.2">
      <c r="B13" s="5"/>
      <c r="C13" s="178"/>
      <c r="D13" s="78">
        <f>D29/(D36/1000)</f>
        <v>2880.625</v>
      </c>
      <c r="E13" s="6">
        <v>2</v>
      </c>
      <c r="F13" s="78">
        <f>D13/E13</f>
        <v>1440.3125</v>
      </c>
      <c r="G13" s="53"/>
      <c r="H13" s="13">
        <f>I13*J13</f>
        <v>2000</v>
      </c>
      <c r="I13" s="78">
        <f>AVERAGEIF($S$2:$SU$2,I$2,$S13:$SU13)</f>
        <v>2</v>
      </c>
      <c r="J13" s="171">
        <v>1000</v>
      </c>
      <c r="K13" s="78"/>
      <c r="L13" s="8"/>
      <c r="M13" s="53"/>
      <c r="N13" s="13">
        <f>O13*P13</f>
        <v>35120</v>
      </c>
      <c r="O13" s="78">
        <f>AVERAGEIF($S$2:$SU$2,O$2,$S13:$SU13)</f>
        <v>2</v>
      </c>
      <c r="P13" s="78">
        <f>SUMIF($S$2:$SU$2,P$2,$S13:$SU13)</f>
        <v>17560</v>
      </c>
      <c r="Q13" s="78"/>
      <c r="R13" s="8"/>
      <c r="S13" s="53"/>
      <c r="T13" s="13">
        <f>U13*V13</f>
        <v>4200</v>
      </c>
      <c r="U13" s="78">
        <f>$E$13</f>
        <v>2</v>
      </c>
      <c r="V13" s="6">
        <v>2100</v>
      </c>
      <c r="W13" s="78"/>
      <c r="X13" s="8"/>
      <c r="Y13" s="13">
        <f>Z13*AA13</f>
        <v>6000</v>
      </c>
      <c r="Z13" s="78">
        <f>$E$13</f>
        <v>2</v>
      </c>
      <c r="AA13" s="6">
        <v>3000</v>
      </c>
      <c r="AB13" s="78"/>
      <c r="AC13" s="8"/>
      <c r="AD13" s="13">
        <f t="shared" ref="AD13" si="288">AE13*AF13</f>
        <v>4200</v>
      </c>
      <c r="AE13" s="78">
        <f>$E$13</f>
        <v>2</v>
      </c>
      <c r="AF13" s="6">
        <v>2100</v>
      </c>
      <c r="AG13" s="78"/>
      <c r="AH13" s="8"/>
      <c r="AI13" s="13">
        <f t="shared" ref="AI13" si="289">AJ13*AK13</f>
        <v>5900</v>
      </c>
      <c r="AJ13" s="78">
        <f t="shared" ref="AJ13" si="290">$E$13</f>
        <v>2</v>
      </c>
      <c r="AK13" s="6">
        <v>2950</v>
      </c>
      <c r="AL13" s="78"/>
      <c r="AM13" s="8"/>
      <c r="AN13" s="13">
        <f t="shared" ref="AN13" si="291">AO13*AP13</f>
        <v>4800</v>
      </c>
      <c r="AO13" s="78">
        <f t="shared" ref="AO13" si="292">$E$13</f>
        <v>2</v>
      </c>
      <c r="AP13" s="6">
        <v>2400</v>
      </c>
      <c r="AQ13" s="78"/>
      <c r="AR13" s="8"/>
      <c r="AS13" s="13">
        <f t="shared" ref="AS13" si="293">AT13*AU13</f>
        <v>4680</v>
      </c>
      <c r="AT13" s="78">
        <f t="shared" ref="AT13" si="294">$E$13</f>
        <v>2</v>
      </c>
      <c r="AU13" s="6">
        <v>2340</v>
      </c>
      <c r="AV13" s="78"/>
      <c r="AW13" s="8"/>
      <c r="AX13" s="13">
        <f t="shared" ref="AX13" si="295">AY13*AZ13</f>
        <v>5340</v>
      </c>
      <c r="AY13" s="78">
        <f t="shared" ref="AY13" si="296">$E$13</f>
        <v>2</v>
      </c>
      <c r="AZ13" s="6">
        <v>2670</v>
      </c>
      <c r="BA13" s="78"/>
      <c r="BB13" s="8"/>
      <c r="BC13" s="13">
        <f t="shared" ref="BC13" si="297">BD13*BE13</f>
        <v>0</v>
      </c>
      <c r="BD13" s="78">
        <f t="shared" ref="BD13" si="298">$E$13</f>
        <v>2</v>
      </c>
      <c r="BE13" s="6"/>
      <c r="BF13" s="78"/>
      <c r="BG13" s="8"/>
      <c r="BH13" s="13">
        <f t="shared" ref="BH13" si="299">BI13*BJ13</f>
        <v>0</v>
      </c>
      <c r="BI13" s="78">
        <f t="shared" ref="BI13" si="300">$E$13</f>
        <v>2</v>
      </c>
      <c r="BJ13" s="6"/>
      <c r="BK13" s="78"/>
      <c r="BL13" s="8"/>
      <c r="BM13" s="13">
        <f t="shared" ref="BM13" si="301">BN13*BO13</f>
        <v>0</v>
      </c>
      <c r="BN13" s="78">
        <f t="shared" ref="BN13" si="302">$E$13</f>
        <v>2</v>
      </c>
      <c r="BO13" s="6"/>
      <c r="BP13" s="78"/>
      <c r="BQ13" s="8"/>
      <c r="BR13" s="13">
        <f t="shared" ref="BR13" si="303">BS13*BT13</f>
        <v>0</v>
      </c>
      <c r="BS13" s="78">
        <f t="shared" ref="BS13" si="304">$E$13</f>
        <v>2</v>
      </c>
      <c r="BT13" s="6"/>
      <c r="BU13" s="78"/>
      <c r="BV13" s="8"/>
      <c r="BW13" s="13">
        <f t="shared" ref="BW13" si="305">BX13*BY13</f>
        <v>0</v>
      </c>
      <c r="BX13" s="78">
        <f t="shared" ref="BX13" si="306">$E$13</f>
        <v>2</v>
      </c>
      <c r="BY13" s="6"/>
      <c r="BZ13" s="78"/>
      <c r="CA13" s="8"/>
      <c r="CB13" s="13">
        <f t="shared" ref="CB13" si="307">CC13*CD13</f>
        <v>0</v>
      </c>
      <c r="CC13" s="78">
        <f t="shared" ref="CC13" si="308">$E$13</f>
        <v>2</v>
      </c>
      <c r="CD13" s="6"/>
      <c r="CE13" s="78"/>
      <c r="CF13" s="8"/>
      <c r="CG13" s="13">
        <f t="shared" ref="CG13" si="309">CH13*CI13</f>
        <v>0</v>
      </c>
      <c r="CH13" s="78">
        <f t="shared" ref="CH13" si="310">$E$13</f>
        <v>2</v>
      </c>
      <c r="CI13" s="6"/>
      <c r="CJ13" s="78"/>
      <c r="CK13" s="8"/>
      <c r="CL13" s="13">
        <f t="shared" ref="CL13" si="311">CM13*CN13</f>
        <v>0</v>
      </c>
      <c r="CM13" s="78">
        <f t="shared" ref="CM13" si="312">$E$13</f>
        <v>2</v>
      </c>
      <c r="CN13" s="6"/>
      <c r="CO13" s="78"/>
      <c r="CP13" s="8"/>
      <c r="CQ13" s="13">
        <f t="shared" ref="CQ13" si="313">CR13*CS13</f>
        <v>0</v>
      </c>
      <c r="CR13" s="78">
        <f t="shared" ref="CR13" si="314">$E$13</f>
        <v>2</v>
      </c>
      <c r="CS13" s="6"/>
      <c r="CT13" s="78"/>
      <c r="CU13" s="8"/>
      <c r="CV13" s="13">
        <f t="shared" ref="CV13" si="315">CW13*CX13</f>
        <v>0</v>
      </c>
      <c r="CW13" s="78">
        <f t="shared" ref="CW13" si="316">$E$13</f>
        <v>2</v>
      </c>
      <c r="CX13" s="6"/>
      <c r="CY13" s="78"/>
      <c r="CZ13" s="8"/>
      <c r="DA13" s="13">
        <f t="shared" ref="DA13" si="317">DB13*DC13</f>
        <v>0</v>
      </c>
      <c r="DB13" s="78">
        <f t="shared" ref="DB13" si="318">$E$13</f>
        <v>2</v>
      </c>
      <c r="DC13" s="6"/>
      <c r="DD13" s="78"/>
      <c r="DE13" s="8"/>
      <c r="DF13" s="13">
        <f t="shared" ref="DF13" si="319">DG13*DH13</f>
        <v>0</v>
      </c>
      <c r="DG13" s="78">
        <f t="shared" ref="DG13" si="320">$E$13</f>
        <v>2</v>
      </c>
      <c r="DH13" s="6"/>
      <c r="DI13" s="78"/>
      <c r="DJ13" s="8"/>
      <c r="DK13" s="13">
        <f t="shared" ref="DK13" si="321">DL13*DM13</f>
        <v>0</v>
      </c>
      <c r="DL13" s="78">
        <f t="shared" ref="DL13" si="322">$E$13</f>
        <v>2</v>
      </c>
      <c r="DM13" s="6"/>
      <c r="DN13" s="78"/>
      <c r="DO13" s="8"/>
      <c r="DP13" s="13">
        <f t="shared" ref="DP13" si="323">DQ13*DR13</f>
        <v>0</v>
      </c>
      <c r="DQ13" s="78">
        <f t="shared" ref="DQ13" si="324">$E$13</f>
        <v>2</v>
      </c>
      <c r="DR13" s="6"/>
      <c r="DS13" s="78"/>
      <c r="DT13" s="8"/>
      <c r="DU13" s="13">
        <f t="shared" ref="DU13" si="325">DV13*DW13</f>
        <v>0</v>
      </c>
      <c r="DV13" s="78">
        <f t="shared" ref="DV13" si="326">$E$13</f>
        <v>2</v>
      </c>
      <c r="DW13" s="6"/>
      <c r="DX13" s="78"/>
      <c r="DY13" s="8"/>
      <c r="DZ13" s="13">
        <f t="shared" ref="DZ13" si="327">EA13*EB13</f>
        <v>0</v>
      </c>
      <c r="EA13" s="78">
        <f t="shared" ref="EA13" si="328">$E$13</f>
        <v>2</v>
      </c>
      <c r="EB13" s="6"/>
      <c r="EC13" s="78"/>
      <c r="ED13" s="8"/>
      <c r="EE13" s="13">
        <f t="shared" ref="EE13" si="329">EF13*EG13</f>
        <v>0</v>
      </c>
      <c r="EF13" s="78">
        <f t="shared" ref="EF13" si="330">$E$13</f>
        <v>2</v>
      </c>
      <c r="EG13" s="6"/>
      <c r="EH13" s="78"/>
      <c r="EI13" s="8"/>
      <c r="EJ13" s="13">
        <f t="shared" ref="EJ13" si="331">EK13*EL13</f>
        <v>0</v>
      </c>
      <c r="EK13" s="78">
        <f t="shared" ref="EK13" si="332">$E$13</f>
        <v>2</v>
      </c>
      <c r="EL13" s="6"/>
      <c r="EM13" s="78"/>
      <c r="EN13" s="8"/>
      <c r="EO13" s="13">
        <f t="shared" ref="EO13" si="333">EP13*EQ13</f>
        <v>0</v>
      </c>
      <c r="EP13" s="78">
        <f t="shared" ref="EP13" si="334">$E$13</f>
        <v>2</v>
      </c>
      <c r="EQ13" s="6"/>
      <c r="ER13" s="78"/>
      <c r="ES13" s="8"/>
      <c r="ET13" s="13">
        <f t="shared" ref="ET13" si="335">EU13*EV13</f>
        <v>0</v>
      </c>
      <c r="EU13" s="78">
        <f t="shared" ref="EU13" si="336">$E$13</f>
        <v>2</v>
      </c>
      <c r="EV13" s="6"/>
      <c r="EW13" s="78"/>
      <c r="EX13" s="8"/>
      <c r="EY13" s="13">
        <f t="shared" ref="EY13" si="337">EZ13*FA13</f>
        <v>0</v>
      </c>
      <c r="EZ13" s="78">
        <f t="shared" ref="EZ13" si="338">$E$13</f>
        <v>2</v>
      </c>
      <c r="FA13" s="6"/>
      <c r="FB13" s="78"/>
      <c r="FC13" s="8"/>
      <c r="FD13" s="13">
        <f t="shared" ref="FD13" si="339">FE13*FF13</f>
        <v>0</v>
      </c>
      <c r="FE13" s="78">
        <f t="shared" ref="FE13" si="340">$E$13</f>
        <v>2</v>
      </c>
      <c r="FF13" s="6"/>
      <c r="FG13" s="78"/>
      <c r="FH13" s="8"/>
      <c r="FI13" s="13">
        <f t="shared" ref="FI13" si="341">FJ13*FK13</f>
        <v>0</v>
      </c>
      <c r="FJ13" s="78">
        <f t="shared" ref="FJ13" si="342">$E$13</f>
        <v>2</v>
      </c>
      <c r="FK13" s="6"/>
      <c r="FL13" s="78"/>
      <c r="FM13" s="8"/>
      <c r="FN13" s="13">
        <f t="shared" ref="FN13" si="343">FO13*FP13</f>
        <v>0</v>
      </c>
      <c r="FO13" s="78">
        <f t="shared" ref="FO13" si="344">$E$13</f>
        <v>2</v>
      </c>
      <c r="FP13" s="6"/>
      <c r="FQ13" s="78"/>
      <c r="FR13" s="8"/>
      <c r="FS13" s="13">
        <f t="shared" ref="FS13" si="345">FT13*FU13</f>
        <v>0</v>
      </c>
      <c r="FT13" s="78">
        <f t="shared" ref="FT13" si="346">$E$13</f>
        <v>2</v>
      </c>
      <c r="FU13" s="6"/>
      <c r="FV13" s="78"/>
      <c r="FW13" s="8"/>
      <c r="FX13" s="13">
        <f t="shared" ref="FX13" si="347">FY13*FZ13</f>
        <v>0</v>
      </c>
      <c r="FY13" s="78">
        <f t="shared" ref="FY13" si="348">$E$13</f>
        <v>2</v>
      </c>
      <c r="FZ13" s="6"/>
      <c r="GA13" s="78"/>
      <c r="GB13" s="8"/>
      <c r="GC13" s="13">
        <f t="shared" ref="GC13" si="349">GD13*GE13</f>
        <v>0</v>
      </c>
      <c r="GD13" s="78">
        <f t="shared" ref="GD13" si="350">$E$13</f>
        <v>2</v>
      </c>
      <c r="GE13" s="6"/>
      <c r="GF13" s="78"/>
      <c r="GG13" s="8"/>
      <c r="GH13" s="13">
        <f t="shared" ref="GH13" si="351">GI13*GJ13</f>
        <v>0</v>
      </c>
      <c r="GI13" s="78">
        <f t="shared" ref="GI13" si="352">$E$13</f>
        <v>2</v>
      </c>
      <c r="GJ13" s="6"/>
      <c r="GK13" s="78"/>
      <c r="GL13" s="8"/>
      <c r="GM13" s="13">
        <f t="shared" ref="GM13" si="353">GN13*GO13</f>
        <v>0</v>
      </c>
      <c r="GN13" s="78">
        <f t="shared" ref="GN13" si="354">$E$13</f>
        <v>2</v>
      </c>
      <c r="GO13" s="6"/>
      <c r="GP13" s="78"/>
      <c r="GQ13" s="8"/>
      <c r="GR13" s="13">
        <f t="shared" ref="GR13" si="355">GS13*GT13</f>
        <v>0</v>
      </c>
      <c r="GS13" s="78">
        <f t="shared" ref="GS13" si="356">$E$13</f>
        <v>2</v>
      </c>
      <c r="GT13" s="6"/>
      <c r="GU13" s="78"/>
      <c r="GV13" s="8"/>
      <c r="GW13" s="13">
        <f t="shared" ref="GW13" si="357">GX13*GY13</f>
        <v>0</v>
      </c>
      <c r="GX13" s="78">
        <f t="shared" ref="GX13" si="358">$E$13</f>
        <v>2</v>
      </c>
      <c r="GY13" s="6"/>
      <c r="GZ13" s="78"/>
      <c r="HA13" s="8"/>
      <c r="HB13" s="13">
        <f t="shared" ref="HB13" si="359">HC13*HD13</f>
        <v>0</v>
      </c>
      <c r="HC13" s="78">
        <f t="shared" ref="HC13" si="360">$E$13</f>
        <v>2</v>
      </c>
      <c r="HD13" s="6"/>
      <c r="HE13" s="78"/>
      <c r="HF13" s="8"/>
      <c r="HG13" s="13">
        <f t="shared" ref="HG13" si="361">HH13*HI13</f>
        <v>0</v>
      </c>
      <c r="HH13" s="78">
        <f t="shared" ref="HH13" si="362">$E$13</f>
        <v>2</v>
      </c>
      <c r="HI13" s="6"/>
      <c r="HJ13" s="78"/>
      <c r="HK13" s="8"/>
      <c r="HL13" s="13">
        <f t="shared" ref="HL13" si="363">HM13*HN13</f>
        <v>0</v>
      </c>
      <c r="HM13" s="78">
        <f t="shared" ref="HM13" si="364">$E$13</f>
        <v>2</v>
      </c>
      <c r="HN13" s="6"/>
      <c r="HO13" s="78"/>
      <c r="HP13" s="8"/>
      <c r="HQ13" s="13">
        <f t="shared" ref="HQ13" si="365">HR13*HS13</f>
        <v>0</v>
      </c>
      <c r="HR13" s="78">
        <f t="shared" ref="HR13" si="366">$E$13</f>
        <v>2</v>
      </c>
      <c r="HS13" s="6"/>
      <c r="HT13" s="78"/>
      <c r="HU13" s="8"/>
      <c r="HV13" s="13">
        <f t="shared" ref="HV13" si="367">HW13*HX13</f>
        <v>0</v>
      </c>
      <c r="HW13" s="78">
        <f t="shared" ref="HW13" si="368">$E$13</f>
        <v>2</v>
      </c>
      <c r="HX13" s="6"/>
      <c r="HY13" s="78"/>
      <c r="HZ13" s="8"/>
      <c r="IA13" s="13">
        <f t="shared" ref="IA13" si="369">IB13*IC13</f>
        <v>0</v>
      </c>
      <c r="IB13" s="78">
        <f t="shared" ref="IB13" si="370">$E$13</f>
        <v>2</v>
      </c>
      <c r="IC13" s="6"/>
      <c r="ID13" s="78"/>
      <c r="IE13" s="8"/>
      <c r="IF13" s="13">
        <f t="shared" ref="IF13" si="371">IG13*IH13</f>
        <v>0</v>
      </c>
      <c r="IG13" s="78">
        <f t="shared" ref="IG13" si="372">$E$13</f>
        <v>2</v>
      </c>
      <c r="IH13" s="6"/>
      <c r="II13" s="78"/>
      <c r="IJ13" s="8"/>
      <c r="IK13" s="13">
        <f t="shared" ref="IK13" si="373">IL13*IM13</f>
        <v>0</v>
      </c>
      <c r="IL13" s="78">
        <f t="shared" ref="IL13" si="374">$E$13</f>
        <v>2</v>
      </c>
      <c r="IM13" s="6"/>
      <c r="IN13" s="78"/>
      <c r="IO13" s="8"/>
      <c r="IP13" s="13">
        <f t="shared" ref="IP13" si="375">IQ13*IR13</f>
        <v>0</v>
      </c>
      <c r="IQ13" s="78">
        <f t="shared" ref="IQ13" si="376">$E$13</f>
        <v>2</v>
      </c>
      <c r="IR13" s="6"/>
      <c r="IS13" s="78"/>
      <c r="IT13" s="8"/>
      <c r="IU13" s="13">
        <f t="shared" ref="IU13" si="377">IV13*IW13</f>
        <v>0</v>
      </c>
      <c r="IV13" s="78">
        <f t="shared" ref="IV13" si="378">$E$13</f>
        <v>2</v>
      </c>
      <c r="IW13" s="6"/>
      <c r="IX13" s="78"/>
      <c r="IY13" s="8"/>
      <c r="IZ13" s="13">
        <f t="shared" ref="IZ13" si="379">JA13*JB13</f>
        <v>0</v>
      </c>
      <c r="JA13" s="78">
        <f t="shared" ref="JA13" si="380">$E$13</f>
        <v>2</v>
      </c>
      <c r="JB13" s="6"/>
      <c r="JC13" s="78"/>
      <c r="JD13" s="8"/>
      <c r="JE13" s="13">
        <f t="shared" ref="JE13" si="381">JF13*JG13</f>
        <v>0</v>
      </c>
      <c r="JF13" s="78">
        <f t="shared" ref="JF13" si="382">$E$13</f>
        <v>2</v>
      </c>
      <c r="JG13" s="6"/>
      <c r="JH13" s="78"/>
      <c r="JI13" s="8"/>
      <c r="JJ13" s="13">
        <f t="shared" ref="JJ13" si="383">JK13*JL13</f>
        <v>0</v>
      </c>
      <c r="JK13" s="78">
        <f t="shared" ref="JK13" si="384">$E$13</f>
        <v>2</v>
      </c>
      <c r="JL13" s="6"/>
      <c r="JM13" s="78"/>
      <c r="JN13" s="8"/>
      <c r="JO13" s="13">
        <f t="shared" ref="JO13" si="385">JP13*JQ13</f>
        <v>0</v>
      </c>
      <c r="JP13" s="78">
        <f t="shared" ref="JP13" si="386">$E$13</f>
        <v>2</v>
      </c>
      <c r="JQ13" s="6"/>
      <c r="JR13" s="78"/>
      <c r="JS13" s="8"/>
      <c r="JT13" s="13">
        <f t="shared" ref="JT13" si="387">JU13*JV13</f>
        <v>0</v>
      </c>
      <c r="JU13" s="78">
        <f t="shared" ref="JU13" si="388">$E$13</f>
        <v>2</v>
      </c>
      <c r="JV13" s="6"/>
      <c r="JW13" s="78"/>
      <c r="JX13" s="8"/>
      <c r="JY13" s="13">
        <f t="shared" ref="JY13" si="389">JZ13*KA13</f>
        <v>0</v>
      </c>
      <c r="JZ13" s="78">
        <f t="shared" ref="JZ13" si="390">$E$13</f>
        <v>2</v>
      </c>
      <c r="KA13" s="6"/>
      <c r="KB13" s="78"/>
      <c r="KC13" s="8"/>
      <c r="KD13" s="13">
        <f t="shared" ref="KD13" si="391">KE13*KF13</f>
        <v>0</v>
      </c>
      <c r="KE13" s="78">
        <f t="shared" ref="KE13" si="392">$E$13</f>
        <v>2</v>
      </c>
      <c r="KF13" s="6"/>
      <c r="KG13" s="78"/>
      <c r="KH13" s="8"/>
      <c r="KI13" s="13">
        <f t="shared" ref="KI13" si="393">KJ13*KK13</f>
        <v>0</v>
      </c>
      <c r="KJ13" s="78">
        <f t="shared" ref="KJ13" si="394">$E$13</f>
        <v>2</v>
      </c>
      <c r="KK13" s="6"/>
      <c r="KL13" s="78"/>
      <c r="KM13" s="8"/>
      <c r="KN13" s="13">
        <f t="shared" ref="KN13" si="395">KO13*KP13</f>
        <v>0</v>
      </c>
      <c r="KO13" s="78">
        <f t="shared" ref="KO13" si="396">$E$13</f>
        <v>2</v>
      </c>
      <c r="KP13" s="6"/>
      <c r="KQ13" s="78"/>
      <c r="KR13" s="8"/>
      <c r="KS13" s="13">
        <f t="shared" ref="KS13" si="397">KT13*KU13</f>
        <v>0</v>
      </c>
      <c r="KT13" s="78">
        <f t="shared" ref="KT13" si="398">$E$13</f>
        <v>2</v>
      </c>
      <c r="KU13" s="6"/>
      <c r="KV13" s="78"/>
      <c r="KW13" s="8"/>
      <c r="KX13" s="13">
        <f t="shared" ref="KX13" si="399">KY13*KZ13</f>
        <v>0</v>
      </c>
      <c r="KY13" s="78">
        <f t="shared" ref="KY13" si="400">$E$13</f>
        <v>2</v>
      </c>
      <c r="KZ13" s="6"/>
      <c r="LA13" s="78"/>
      <c r="LB13" s="8"/>
      <c r="LC13" s="13">
        <f t="shared" ref="LC13" si="401">LD13*LE13</f>
        <v>0</v>
      </c>
      <c r="LD13" s="78">
        <f t="shared" ref="LD13" si="402">$E$13</f>
        <v>2</v>
      </c>
      <c r="LE13" s="6"/>
      <c r="LF13" s="78"/>
      <c r="LG13" s="8"/>
      <c r="LH13" s="13">
        <f t="shared" ref="LH13" si="403">LI13*LJ13</f>
        <v>0</v>
      </c>
      <c r="LI13" s="78">
        <f t="shared" ref="LI13" si="404">$E$13</f>
        <v>2</v>
      </c>
      <c r="LJ13" s="6"/>
      <c r="LK13" s="78"/>
      <c r="LL13" s="8"/>
      <c r="LM13" s="13">
        <f t="shared" ref="LM13" si="405">LN13*LO13</f>
        <v>0</v>
      </c>
      <c r="LN13" s="78">
        <f t="shared" ref="LN13" si="406">$E$13</f>
        <v>2</v>
      </c>
      <c r="LO13" s="6"/>
      <c r="LP13" s="78"/>
      <c r="LQ13" s="8"/>
      <c r="LR13" s="13">
        <f t="shared" ref="LR13" si="407">LS13*LT13</f>
        <v>0</v>
      </c>
      <c r="LS13" s="78">
        <f t="shared" ref="LS13" si="408">$E$13</f>
        <v>2</v>
      </c>
      <c r="LT13" s="6"/>
      <c r="LU13" s="78"/>
      <c r="LV13" s="8"/>
      <c r="LW13" s="13">
        <f t="shared" ref="LW13" si="409">LX13*LY13</f>
        <v>0</v>
      </c>
      <c r="LX13" s="78">
        <f t="shared" ref="LX13" si="410">$E$13</f>
        <v>2</v>
      </c>
      <c r="LY13" s="6"/>
      <c r="LZ13" s="78"/>
      <c r="MA13" s="8"/>
      <c r="MB13" s="13">
        <f t="shared" ref="MB13" si="411">MC13*MD13</f>
        <v>0</v>
      </c>
      <c r="MC13" s="78">
        <f t="shared" ref="MC13" si="412">$E$13</f>
        <v>2</v>
      </c>
      <c r="MD13" s="6"/>
      <c r="ME13" s="78"/>
      <c r="MF13" s="8"/>
      <c r="MG13" s="13">
        <f t="shared" ref="MG13" si="413">MH13*MI13</f>
        <v>0</v>
      </c>
      <c r="MH13" s="78">
        <f t="shared" ref="MH13" si="414">$E$13</f>
        <v>2</v>
      </c>
      <c r="MI13" s="6"/>
      <c r="MJ13" s="78"/>
      <c r="MK13" s="8"/>
      <c r="ML13" s="13">
        <f t="shared" ref="ML13" si="415">MM13*MN13</f>
        <v>0</v>
      </c>
      <c r="MM13" s="78">
        <f t="shared" ref="MM13" si="416">$E$13</f>
        <v>2</v>
      </c>
      <c r="MN13" s="6"/>
      <c r="MO13" s="78"/>
      <c r="MP13" s="8"/>
      <c r="MQ13" s="13">
        <f t="shared" ref="MQ13" si="417">MR13*MS13</f>
        <v>0</v>
      </c>
      <c r="MR13" s="78">
        <f t="shared" ref="MR13" si="418">$E$13</f>
        <v>2</v>
      </c>
      <c r="MS13" s="6"/>
      <c r="MT13" s="78"/>
      <c r="MU13" s="8"/>
      <c r="MV13" s="13">
        <f t="shared" ref="MV13" si="419">MW13*MX13</f>
        <v>0</v>
      </c>
      <c r="MW13" s="78">
        <f t="shared" ref="MW13" si="420">$E$13</f>
        <v>2</v>
      </c>
      <c r="MX13" s="6"/>
      <c r="MY13" s="78"/>
      <c r="MZ13" s="8"/>
      <c r="NA13" s="13">
        <f t="shared" ref="NA13" si="421">NB13*NC13</f>
        <v>0</v>
      </c>
      <c r="NB13" s="78">
        <f t="shared" ref="NB13" si="422">$E$13</f>
        <v>2</v>
      </c>
      <c r="NC13" s="6"/>
      <c r="ND13" s="78"/>
      <c r="NE13" s="8"/>
      <c r="NF13" s="13">
        <f t="shared" ref="NF13" si="423">NG13*NH13</f>
        <v>0</v>
      </c>
      <c r="NG13" s="78">
        <f t="shared" ref="NG13" si="424">$E$13</f>
        <v>2</v>
      </c>
      <c r="NH13" s="6"/>
      <c r="NI13" s="78"/>
      <c r="NJ13" s="8"/>
      <c r="NK13" s="13">
        <f t="shared" ref="NK13" si="425">NL13*NM13</f>
        <v>0</v>
      </c>
      <c r="NL13" s="78">
        <f t="shared" ref="NL13" si="426">$E$13</f>
        <v>2</v>
      </c>
      <c r="NM13" s="6"/>
      <c r="NN13" s="78"/>
      <c r="NO13" s="8"/>
      <c r="NP13" s="13">
        <f t="shared" ref="NP13" si="427">NQ13*NR13</f>
        <v>0</v>
      </c>
      <c r="NQ13" s="78">
        <f t="shared" ref="NQ13" si="428">$E$13</f>
        <v>2</v>
      </c>
      <c r="NR13" s="6"/>
      <c r="NS13" s="78"/>
      <c r="NT13" s="8"/>
      <c r="NU13" s="13">
        <f t="shared" ref="NU13" si="429">NV13*NW13</f>
        <v>0</v>
      </c>
      <c r="NV13" s="78">
        <f t="shared" ref="NV13" si="430">$E$13</f>
        <v>2</v>
      </c>
      <c r="NW13" s="6"/>
      <c r="NX13" s="78"/>
      <c r="NY13" s="8"/>
      <c r="NZ13" s="13">
        <f t="shared" ref="NZ13" si="431">OA13*OB13</f>
        <v>0</v>
      </c>
      <c r="OA13" s="78">
        <f t="shared" ref="OA13" si="432">$E$13</f>
        <v>2</v>
      </c>
      <c r="OB13" s="6"/>
      <c r="OC13" s="78"/>
      <c r="OD13" s="8"/>
      <c r="OE13" s="13">
        <f t="shared" ref="OE13" si="433">OF13*OG13</f>
        <v>0</v>
      </c>
      <c r="OF13" s="78">
        <f t="shared" ref="OF13" si="434">$E$13</f>
        <v>2</v>
      </c>
      <c r="OG13" s="6"/>
      <c r="OH13" s="78"/>
      <c r="OI13" s="8"/>
      <c r="OJ13" s="13">
        <f t="shared" ref="OJ13" si="435">OK13*OL13</f>
        <v>0</v>
      </c>
      <c r="OK13" s="78">
        <f t="shared" ref="OK13" si="436">$E$13</f>
        <v>2</v>
      </c>
      <c r="OL13" s="6"/>
      <c r="OM13" s="78"/>
      <c r="ON13" s="8"/>
      <c r="OO13" s="13">
        <f t="shared" ref="OO13" si="437">OP13*OQ13</f>
        <v>0</v>
      </c>
      <c r="OP13" s="78">
        <f t="shared" ref="OP13" si="438">$E$13</f>
        <v>2</v>
      </c>
      <c r="OQ13" s="6"/>
      <c r="OR13" s="78"/>
      <c r="OS13" s="8"/>
      <c r="OT13" s="13">
        <f t="shared" ref="OT13" si="439">OU13*OV13</f>
        <v>0</v>
      </c>
      <c r="OU13" s="78">
        <f t="shared" ref="OU13" si="440">$E$13</f>
        <v>2</v>
      </c>
      <c r="OV13" s="6"/>
      <c r="OW13" s="78"/>
      <c r="OX13" s="8"/>
      <c r="OY13" s="13">
        <f t="shared" ref="OY13" si="441">OZ13*PA13</f>
        <v>0</v>
      </c>
      <c r="OZ13" s="78">
        <f t="shared" ref="OZ13" si="442">$E$13</f>
        <v>2</v>
      </c>
      <c r="PA13" s="6"/>
      <c r="PB13" s="78"/>
      <c r="PC13" s="8"/>
      <c r="PD13" s="13">
        <f t="shared" ref="PD13" si="443">PE13*PF13</f>
        <v>0</v>
      </c>
      <c r="PE13" s="78">
        <f t="shared" ref="PE13" si="444">$E$13</f>
        <v>2</v>
      </c>
      <c r="PF13" s="6"/>
      <c r="PG13" s="78"/>
      <c r="PH13" s="8"/>
      <c r="PI13" s="13">
        <f t="shared" ref="PI13" si="445">PJ13*PK13</f>
        <v>0</v>
      </c>
      <c r="PJ13" s="78">
        <f t="shared" ref="PJ13" si="446">$E$13</f>
        <v>2</v>
      </c>
      <c r="PK13" s="6"/>
      <c r="PL13" s="78"/>
      <c r="PM13" s="8"/>
      <c r="PN13" s="13">
        <f t="shared" ref="PN13" si="447">PO13*PP13</f>
        <v>0</v>
      </c>
      <c r="PO13" s="78">
        <f t="shared" ref="PO13" si="448">$E$13</f>
        <v>2</v>
      </c>
      <c r="PP13" s="6"/>
      <c r="PQ13" s="78"/>
      <c r="PR13" s="8"/>
      <c r="PS13" s="13">
        <f t="shared" ref="PS13" si="449">PT13*PU13</f>
        <v>0</v>
      </c>
      <c r="PT13" s="78">
        <f t="shared" ref="PT13" si="450">$E$13</f>
        <v>2</v>
      </c>
      <c r="PU13" s="6"/>
      <c r="PV13" s="78"/>
      <c r="PW13" s="8"/>
      <c r="PX13" s="13">
        <f t="shared" ref="PX13" si="451">PY13*PZ13</f>
        <v>0</v>
      </c>
      <c r="PY13" s="78">
        <f t="shared" ref="PY13" si="452">$E$13</f>
        <v>2</v>
      </c>
      <c r="PZ13" s="6"/>
      <c r="QA13" s="78"/>
      <c r="QB13" s="8"/>
      <c r="QC13" s="13">
        <f t="shared" ref="QC13" si="453">QD13*QE13</f>
        <v>0</v>
      </c>
      <c r="QD13" s="78">
        <f t="shared" ref="QD13" si="454">$E$13</f>
        <v>2</v>
      </c>
      <c r="QE13" s="6"/>
      <c r="QF13" s="78"/>
      <c r="QG13" s="8"/>
      <c r="QH13" s="13">
        <f t="shared" ref="QH13" si="455">QI13*QJ13</f>
        <v>0</v>
      </c>
      <c r="QI13" s="78">
        <f t="shared" ref="QI13" si="456">$E$13</f>
        <v>2</v>
      </c>
      <c r="QJ13" s="6"/>
      <c r="QK13" s="78"/>
      <c r="QL13" s="8"/>
      <c r="QM13" s="13">
        <f t="shared" ref="QM13" si="457">QN13*QO13</f>
        <v>0</v>
      </c>
      <c r="QN13" s="78">
        <f t="shared" ref="QN13" si="458">$E$13</f>
        <v>2</v>
      </c>
      <c r="QO13" s="6"/>
      <c r="QP13" s="78"/>
      <c r="QQ13" s="8"/>
      <c r="QR13" s="13">
        <f t="shared" ref="QR13" si="459">QS13*QT13</f>
        <v>0</v>
      </c>
      <c r="QS13" s="78">
        <f t="shared" ref="QS13" si="460">$E$13</f>
        <v>2</v>
      </c>
      <c r="QT13" s="6"/>
      <c r="QU13" s="78"/>
      <c r="QV13" s="8"/>
      <c r="QW13" s="13">
        <f t="shared" ref="QW13" si="461">QX13*QY13</f>
        <v>0</v>
      </c>
      <c r="QX13" s="78">
        <f t="shared" ref="QX13" si="462">$E$13</f>
        <v>2</v>
      </c>
      <c r="QY13" s="6"/>
      <c r="QZ13" s="78"/>
      <c r="RA13" s="8"/>
      <c r="RB13" s="13">
        <f t="shared" ref="RB13" si="463">RC13*RD13</f>
        <v>0</v>
      </c>
      <c r="RC13" s="78">
        <f t="shared" ref="RC13" si="464">$E$13</f>
        <v>2</v>
      </c>
      <c r="RD13" s="6"/>
      <c r="RE13" s="78"/>
      <c r="RF13" s="8"/>
      <c r="RG13" s="13">
        <f t="shared" ref="RG13" si="465">RH13*RI13</f>
        <v>0</v>
      </c>
      <c r="RH13" s="78">
        <f t="shared" ref="RH13" si="466">$E$13</f>
        <v>2</v>
      </c>
      <c r="RI13" s="6"/>
      <c r="RJ13" s="78"/>
      <c r="RK13" s="8"/>
      <c r="RL13" s="13">
        <f t="shared" ref="RL13" si="467">RM13*RN13</f>
        <v>0</v>
      </c>
      <c r="RM13" s="78">
        <f t="shared" ref="RM13" si="468">$E$13</f>
        <v>2</v>
      </c>
      <c r="RN13" s="6"/>
      <c r="RO13" s="78"/>
      <c r="RP13" s="8"/>
      <c r="RQ13" s="13">
        <f t="shared" ref="RQ13" si="469">RR13*RS13</f>
        <v>0</v>
      </c>
      <c r="RR13" s="78">
        <f t="shared" ref="RR13" si="470">$E$13</f>
        <v>2</v>
      </c>
      <c r="RS13" s="6"/>
      <c r="RT13" s="78"/>
      <c r="RU13" s="8"/>
      <c r="RV13" s="13">
        <f t="shared" ref="RV13" si="471">RW13*RX13</f>
        <v>0</v>
      </c>
      <c r="RW13" s="78">
        <f t="shared" ref="RW13" si="472">$E$13</f>
        <v>2</v>
      </c>
      <c r="RX13" s="6"/>
      <c r="RY13" s="78"/>
      <c r="RZ13" s="8"/>
      <c r="SA13" s="13">
        <f t="shared" ref="SA13" si="473">SB13*SC13</f>
        <v>0</v>
      </c>
      <c r="SB13" s="78">
        <f t="shared" ref="SB13" si="474">$E$13</f>
        <v>2</v>
      </c>
      <c r="SC13" s="6"/>
      <c r="SD13" s="78"/>
      <c r="SE13" s="8"/>
      <c r="SF13" s="13">
        <f t="shared" ref="SF13" si="475">SG13*SH13</f>
        <v>0</v>
      </c>
      <c r="SG13" s="78">
        <f t="shared" ref="SG13" si="476">$E$13</f>
        <v>2</v>
      </c>
      <c r="SH13" s="6"/>
      <c r="SI13" s="78"/>
      <c r="SJ13" s="8"/>
      <c r="SK13" s="13">
        <f t="shared" ref="SK13" si="477">SL13*SM13</f>
        <v>0</v>
      </c>
      <c r="SL13" s="78">
        <f t="shared" ref="SL13" si="478">$E$13</f>
        <v>2</v>
      </c>
      <c r="SM13" s="6"/>
      <c r="SN13" s="78"/>
      <c r="SO13" s="8"/>
      <c r="SP13" s="13">
        <f t="shared" ref="SP13" si="479">SQ13*SR13</f>
        <v>0</v>
      </c>
      <c r="SQ13" s="78">
        <f t="shared" ref="SQ13" si="480">$E$13</f>
        <v>2</v>
      </c>
      <c r="SR13" s="6"/>
      <c r="SS13" s="78"/>
      <c r="ST13" s="8"/>
      <c r="SU13" s="53"/>
      <c r="SV13" s="13">
        <f>SW13*SX13</f>
        <v>2000</v>
      </c>
      <c r="SW13" s="78">
        <f>AVERAGEIFS($S13:$SU13,$S$2:$SU$2,SW$2,$S$1:$SU$1,SW$11)</f>
        <v>2</v>
      </c>
      <c r="SX13" s="171">
        <v>1000</v>
      </c>
      <c r="SY13" s="78"/>
      <c r="SZ13" s="8"/>
      <c r="TA13" s="53"/>
      <c r="TB13" s="13">
        <f>TC13*TD13</f>
        <v>2000</v>
      </c>
      <c r="TC13" s="78">
        <f>AVERAGEIFS($S13:$SU13,$S$2:$SU$2,TC$2,$S$1:$SU$1,TC$11)</f>
        <v>2</v>
      </c>
      <c r="TD13" s="171">
        <v>1000</v>
      </c>
      <c r="TE13" s="78"/>
      <c r="TF13" s="8"/>
      <c r="TG13" s="53"/>
      <c r="TH13" s="13" t="e">
        <f>TI13*TJ13</f>
        <v>#DIV/0!</v>
      </c>
      <c r="TI13" s="78" t="e">
        <f>AVERAGEIFS($S13:$SU13,$S$2:$SU$2,TI$2,$S$1:$SU$1,TI$11)</f>
        <v>#DIV/0!</v>
      </c>
      <c r="TJ13" s="171">
        <v>1000</v>
      </c>
      <c r="TK13" s="78"/>
      <c r="TL13" s="8"/>
      <c r="TM13" s="53"/>
      <c r="TN13" s="13">
        <f>TO13*TP13</f>
        <v>2000</v>
      </c>
      <c r="TO13" s="78">
        <f>AVERAGEIFS($S13:$SU13,$S$2:$SU$2,TO$2,$S$1:$SU$1,TO$11)</f>
        <v>2</v>
      </c>
      <c r="TP13" s="171">
        <v>1000</v>
      </c>
      <c r="TQ13" s="78"/>
      <c r="TR13" s="8"/>
      <c r="TS13" s="53"/>
      <c r="TT13" s="13" t="e">
        <f>TU13*TV13</f>
        <v>#DIV/0!</v>
      </c>
      <c r="TU13" s="78" t="e">
        <f>AVERAGEIFS($S13:$SU13,$S$2:$SU$2,TU$2,$S$1:$SU$1,TU$11)</f>
        <v>#DIV/0!</v>
      </c>
      <c r="TV13" s="171">
        <v>1000</v>
      </c>
      <c r="TW13" s="78"/>
      <c r="TX13" s="8"/>
      <c r="TY13" s="53"/>
      <c r="TZ13" s="13">
        <f>UA13*UB13</f>
        <v>2000</v>
      </c>
      <c r="UA13" s="78">
        <f>AVERAGEIFS($S13:$SU13,$S$2:$SU$2,UA$2,$S$1:$SU$1,UA$11)</f>
        <v>2</v>
      </c>
      <c r="UB13" s="171">
        <v>1000</v>
      </c>
      <c r="UC13" s="78"/>
      <c r="UD13" s="8"/>
      <c r="UE13" s="53"/>
      <c r="UF13" s="13">
        <f>UG13*UH13</f>
        <v>2000</v>
      </c>
      <c r="UG13" s="78">
        <f>AVERAGEIFS($S13:$SU13,$S$2:$SU$2,UG$2,$S$1:$SU$1,UG$11)</f>
        <v>2</v>
      </c>
      <c r="UH13" s="171">
        <v>1000</v>
      </c>
      <c r="UI13" s="78"/>
      <c r="UJ13" s="8"/>
      <c r="UK13" s="53"/>
      <c r="UL13" s="13" t="e">
        <f>UM13*UN13</f>
        <v>#DIV/0!</v>
      </c>
      <c r="UM13" s="78" t="e">
        <f>AVERAGEIFS($S13:$SU13,$S$2:$SU$2,UM$2,$S$1:$SU$1,UM$11)</f>
        <v>#DIV/0!</v>
      </c>
      <c r="UN13" s="171">
        <v>1000</v>
      </c>
      <c r="UO13" s="78"/>
      <c r="UP13" s="8"/>
      <c r="UQ13" s="53"/>
      <c r="UR13" s="13" t="e">
        <f>US13*UT13</f>
        <v>#DIV/0!</v>
      </c>
      <c r="US13" s="78" t="e">
        <f>AVERAGEIFS($S13:$SU13,$S$2:$SU$2,US$2,$S$1:$SU$1,US$11)</f>
        <v>#DIV/0!</v>
      </c>
      <c r="UT13" s="171">
        <v>1000</v>
      </c>
      <c r="UU13" s="78"/>
      <c r="UV13" s="8"/>
      <c r="UW13" s="53"/>
      <c r="UX13" s="13">
        <f>UY13*UZ13</f>
        <v>2000</v>
      </c>
      <c r="UY13" s="78">
        <f>AVERAGEIFS($S13:$SU13,$S$2:$SU$2,UY$2,$S$1:$SU$1,UY$11)</f>
        <v>2</v>
      </c>
      <c r="UZ13" s="171">
        <v>1000</v>
      </c>
      <c r="VA13" s="78"/>
      <c r="VB13" s="8"/>
      <c r="VC13" s="53"/>
      <c r="VD13" s="13" t="e">
        <f>VE13*VF13</f>
        <v>#DIV/0!</v>
      </c>
      <c r="VE13" s="78" t="e">
        <f>AVERAGEIFS($S13:$SU13,$S$2:$SU$2,VE$2,$S$1:$SU$1,VE$11)</f>
        <v>#DIV/0!</v>
      </c>
      <c r="VF13" s="171">
        <v>1000</v>
      </c>
      <c r="VG13" s="78"/>
      <c r="VH13" s="8"/>
      <c r="VI13" s="53"/>
      <c r="VJ13" s="13" t="e">
        <f>VK13*VL13</f>
        <v>#DIV/0!</v>
      </c>
      <c r="VK13" s="78" t="e">
        <f>AVERAGEIFS($S13:$SU13,$S$2:$SU$2,VK$2,$S$1:$SU$1,VK$11)</f>
        <v>#DIV/0!</v>
      </c>
      <c r="VL13" s="171">
        <v>1000</v>
      </c>
      <c r="VM13" s="78"/>
      <c r="VN13" s="8"/>
      <c r="VO13" s="53"/>
    </row>
    <row r="14" spans="1:587" ht="13.5" thickBot="1" x14ac:dyDescent="0.25">
      <c r="C14" s="179"/>
      <c r="D14" s="9"/>
      <c r="E14" s="10"/>
      <c r="F14" s="11"/>
      <c r="G14" s="53"/>
      <c r="H14" s="9"/>
      <c r="I14" s="10"/>
      <c r="J14" s="10"/>
      <c r="K14" s="10"/>
      <c r="L14" s="11"/>
      <c r="M14" s="53"/>
      <c r="N14" s="9"/>
      <c r="O14" s="10"/>
      <c r="P14" s="10"/>
      <c r="Q14" s="10"/>
      <c r="R14" s="11"/>
      <c r="S14" s="53"/>
      <c r="T14" s="9"/>
      <c r="U14" s="10"/>
      <c r="V14" s="10"/>
      <c r="W14" s="10"/>
      <c r="X14" s="11"/>
      <c r="Y14" s="9"/>
      <c r="Z14" s="10"/>
      <c r="AA14" s="10"/>
      <c r="AB14" s="10"/>
      <c r="AC14" s="11"/>
      <c r="AD14" s="9"/>
      <c r="AE14" s="10"/>
      <c r="AF14" s="10"/>
      <c r="AG14" s="10"/>
      <c r="AH14" s="11"/>
      <c r="AI14" s="9"/>
      <c r="AJ14" s="10"/>
      <c r="AK14" s="10"/>
      <c r="AL14" s="10"/>
      <c r="AM14" s="11"/>
      <c r="AN14" s="9"/>
      <c r="AO14" s="10"/>
      <c r="AP14" s="10"/>
      <c r="AQ14" s="10"/>
      <c r="AR14" s="11"/>
      <c r="AS14" s="9"/>
      <c r="AT14" s="10"/>
      <c r="AU14" s="10"/>
      <c r="AV14" s="10"/>
      <c r="AW14" s="11"/>
      <c r="AX14" s="9"/>
      <c r="AY14" s="10"/>
      <c r="AZ14" s="10"/>
      <c r="BA14" s="10"/>
      <c r="BB14" s="11"/>
      <c r="BC14" s="9"/>
      <c r="BD14" s="10"/>
      <c r="BE14" s="10"/>
      <c r="BF14" s="10"/>
      <c r="BG14" s="11"/>
      <c r="BH14" s="9"/>
      <c r="BI14" s="10"/>
      <c r="BJ14" s="10"/>
      <c r="BK14" s="10"/>
      <c r="BL14" s="11"/>
      <c r="BM14" s="9"/>
      <c r="BN14" s="10"/>
      <c r="BO14" s="10"/>
      <c r="BP14" s="10"/>
      <c r="BQ14" s="11"/>
      <c r="BR14" s="9"/>
      <c r="BS14" s="10"/>
      <c r="BT14" s="10"/>
      <c r="BU14" s="10"/>
      <c r="BV14" s="11"/>
      <c r="BW14" s="9"/>
      <c r="BX14" s="10"/>
      <c r="BY14" s="10"/>
      <c r="BZ14" s="10"/>
      <c r="CA14" s="11"/>
      <c r="CB14" s="9"/>
      <c r="CC14" s="10"/>
      <c r="CD14" s="10"/>
      <c r="CE14" s="10"/>
      <c r="CF14" s="11"/>
      <c r="CG14" s="9"/>
      <c r="CH14" s="10"/>
      <c r="CI14" s="10"/>
      <c r="CJ14" s="10"/>
      <c r="CK14" s="11"/>
      <c r="CL14" s="9"/>
      <c r="CM14" s="10"/>
      <c r="CN14" s="10"/>
      <c r="CO14" s="10"/>
      <c r="CP14" s="11"/>
      <c r="CQ14" s="9"/>
      <c r="CR14" s="10"/>
      <c r="CS14" s="10"/>
      <c r="CT14" s="10"/>
      <c r="CU14" s="11"/>
      <c r="CV14" s="9"/>
      <c r="CW14" s="10"/>
      <c r="CX14" s="10"/>
      <c r="CY14" s="10"/>
      <c r="CZ14" s="11"/>
      <c r="DA14" s="9"/>
      <c r="DB14" s="10"/>
      <c r="DC14" s="10"/>
      <c r="DD14" s="10"/>
      <c r="DE14" s="11"/>
      <c r="DF14" s="9"/>
      <c r="DG14" s="10"/>
      <c r="DH14" s="10"/>
      <c r="DI14" s="10"/>
      <c r="DJ14" s="11"/>
      <c r="DK14" s="9"/>
      <c r="DL14" s="10"/>
      <c r="DM14" s="10"/>
      <c r="DN14" s="10"/>
      <c r="DO14" s="11"/>
      <c r="DP14" s="9"/>
      <c r="DQ14" s="10"/>
      <c r="DR14" s="10"/>
      <c r="DS14" s="10"/>
      <c r="DT14" s="11"/>
      <c r="DU14" s="9"/>
      <c r="DV14" s="10"/>
      <c r="DW14" s="10"/>
      <c r="DX14" s="10"/>
      <c r="DY14" s="11"/>
      <c r="DZ14" s="9"/>
      <c r="EA14" s="10"/>
      <c r="EB14" s="10"/>
      <c r="EC14" s="10"/>
      <c r="ED14" s="11"/>
      <c r="EE14" s="9"/>
      <c r="EF14" s="10"/>
      <c r="EG14" s="10"/>
      <c r="EH14" s="10"/>
      <c r="EI14" s="11"/>
      <c r="EJ14" s="9"/>
      <c r="EK14" s="10"/>
      <c r="EL14" s="10"/>
      <c r="EM14" s="10"/>
      <c r="EN14" s="11"/>
      <c r="EO14" s="9"/>
      <c r="EP14" s="10"/>
      <c r="EQ14" s="10"/>
      <c r="ER14" s="10"/>
      <c r="ES14" s="11"/>
      <c r="ET14" s="9"/>
      <c r="EU14" s="10"/>
      <c r="EV14" s="10"/>
      <c r="EW14" s="10"/>
      <c r="EX14" s="11"/>
      <c r="EY14" s="9"/>
      <c r="EZ14" s="10"/>
      <c r="FA14" s="10"/>
      <c r="FB14" s="10"/>
      <c r="FC14" s="11"/>
      <c r="FD14" s="9"/>
      <c r="FE14" s="10"/>
      <c r="FF14" s="10"/>
      <c r="FG14" s="10"/>
      <c r="FH14" s="11"/>
      <c r="FI14" s="9"/>
      <c r="FJ14" s="10"/>
      <c r="FK14" s="10"/>
      <c r="FL14" s="10"/>
      <c r="FM14" s="11"/>
      <c r="FN14" s="9"/>
      <c r="FO14" s="10"/>
      <c r="FP14" s="10"/>
      <c r="FQ14" s="10"/>
      <c r="FR14" s="11"/>
      <c r="FS14" s="9"/>
      <c r="FT14" s="10"/>
      <c r="FU14" s="10"/>
      <c r="FV14" s="10"/>
      <c r="FW14" s="11"/>
      <c r="FX14" s="9"/>
      <c r="FY14" s="10"/>
      <c r="FZ14" s="10"/>
      <c r="GA14" s="10"/>
      <c r="GB14" s="11"/>
      <c r="GC14" s="9"/>
      <c r="GD14" s="10"/>
      <c r="GE14" s="10"/>
      <c r="GF14" s="10"/>
      <c r="GG14" s="11"/>
      <c r="GH14" s="9"/>
      <c r="GI14" s="10"/>
      <c r="GJ14" s="10"/>
      <c r="GK14" s="10"/>
      <c r="GL14" s="11"/>
      <c r="GM14" s="9"/>
      <c r="GN14" s="10"/>
      <c r="GO14" s="10"/>
      <c r="GP14" s="10"/>
      <c r="GQ14" s="11"/>
      <c r="GR14" s="9"/>
      <c r="GS14" s="10"/>
      <c r="GT14" s="10"/>
      <c r="GU14" s="10"/>
      <c r="GV14" s="11"/>
      <c r="GW14" s="9"/>
      <c r="GX14" s="10"/>
      <c r="GY14" s="10"/>
      <c r="GZ14" s="10"/>
      <c r="HA14" s="11"/>
      <c r="HB14" s="9"/>
      <c r="HC14" s="10"/>
      <c r="HD14" s="10"/>
      <c r="HE14" s="10"/>
      <c r="HF14" s="11"/>
      <c r="HG14" s="9"/>
      <c r="HH14" s="10"/>
      <c r="HI14" s="10"/>
      <c r="HJ14" s="10"/>
      <c r="HK14" s="11"/>
      <c r="HL14" s="9"/>
      <c r="HM14" s="10"/>
      <c r="HN14" s="10"/>
      <c r="HO14" s="10"/>
      <c r="HP14" s="11"/>
      <c r="HQ14" s="9"/>
      <c r="HR14" s="10"/>
      <c r="HS14" s="10"/>
      <c r="HT14" s="10"/>
      <c r="HU14" s="11"/>
      <c r="HV14" s="9"/>
      <c r="HW14" s="10"/>
      <c r="HX14" s="10"/>
      <c r="HY14" s="10"/>
      <c r="HZ14" s="11"/>
      <c r="IA14" s="9"/>
      <c r="IB14" s="10"/>
      <c r="IC14" s="10"/>
      <c r="ID14" s="10"/>
      <c r="IE14" s="11"/>
      <c r="IF14" s="9"/>
      <c r="IG14" s="10"/>
      <c r="IH14" s="10"/>
      <c r="II14" s="10"/>
      <c r="IJ14" s="11"/>
      <c r="IK14" s="9"/>
      <c r="IL14" s="10"/>
      <c r="IM14" s="10"/>
      <c r="IN14" s="10"/>
      <c r="IO14" s="11"/>
      <c r="IP14" s="9"/>
      <c r="IQ14" s="10"/>
      <c r="IR14" s="10"/>
      <c r="IS14" s="10"/>
      <c r="IT14" s="11"/>
      <c r="IU14" s="9"/>
      <c r="IV14" s="10"/>
      <c r="IW14" s="10"/>
      <c r="IX14" s="10"/>
      <c r="IY14" s="11"/>
      <c r="IZ14" s="9"/>
      <c r="JA14" s="10"/>
      <c r="JB14" s="10"/>
      <c r="JC14" s="10"/>
      <c r="JD14" s="11"/>
      <c r="JE14" s="9"/>
      <c r="JF14" s="10"/>
      <c r="JG14" s="10"/>
      <c r="JH14" s="10"/>
      <c r="JI14" s="11"/>
      <c r="JJ14" s="9"/>
      <c r="JK14" s="10"/>
      <c r="JL14" s="10"/>
      <c r="JM14" s="10"/>
      <c r="JN14" s="11"/>
      <c r="JO14" s="9"/>
      <c r="JP14" s="10"/>
      <c r="JQ14" s="10"/>
      <c r="JR14" s="10"/>
      <c r="JS14" s="11"/>
      <c r="JT14" s="9"/>
      <c r="JU14" s="10"/>
      <c r="JV14" s="10"/>
      <c r="JW14" s="10"/>
      <c r="JX14" s="11"/>
      <c r="JY14" s="9"/>
      <c r="JZ14" s="10"/>
      <c r="KA14" s="10"/>
      <c r="KB14" s="10"/>
      <c r="KC14" s="11"/>
      <c r="KD14" s="9"/>
      <c r="KE14" s="10"/>
      <c r="KF14" s="10"/>
      <c r="KG14" s="10"/>
      <c r="KH14" s="11"/>
      <c r="KI14" s="9"/>
      <c r="KJ14" s="10"/>
      <c r="KK14" s="10"/>
      <c r="KL14" s="10"/>
      <c r="KM14" s="11"/>
      <c r="KN14" s="9"/>
      <c r="KO14" s="10"/>
      <c r="KP14" s="10"/>
      <c r="KQ14" s="10"/>
      <c r="KR14" s="11"/>
      <c r="KS14" s="9"/>
      <c r="KT14" s="10"/>
      <c r="KU14" s="10"/>
      <c r="KV14" s="10"/>
      <c r="KW14" s="11"/>
      <c r="KX14" s="9"/>
      <c r="KY14" s="10"/>
      <c r="KZ14" s="10"/>
      <c r="LA14" s="10"/>
      <c r="LB14" s="11"/>
      <c r="LC14" s="9"/>
      <c r="LD14" s="10"/>
      <c r="LE14" s="10"/>
      <c r="LF14" s="10"/>
      <c r="LG14" s="11"/>
      <c r="LH14" s="9"/>
      <c r="LI14" s="10"/>
      <c r="LJ14" s="10"/>
      <c r="LK14" s="10"/>
      <c r="LL14" s="11"/>
      <c r="LM14" s="9"/>
      <c r="LN14" s="10"/>
      <c r="LO14" s="10"/>
      <c r="LP14" s="10"/>
      <c r="LQ14" s="11"/>
      <c r="LR14" s="9"/>
      <c r="LS14" s="10"/>
      <c r="LT14" s="10"/>
      <c r="LU14" s="10"/>
      <c r="LV14" s="11"/>
      <c r="LW14" s="9"/>
      <c r="LX14" s="10"/>
      <c r="LY14" s="10"/>
      <c r="LZ14" s="10"/>
      <c r="MA14" s="11"/>
      <c r="MB14" s="9"/>
      <c r="MC14" s="10"/>
      <c r="MD14" s="10"/>
      <c r="ME14" s="10"/>
      <c r="MF14" s="11"/>
      <c r="MG14" s="9"/>
      <c r="MH14" s="10"/>
      <c r="MI14" s="10"/>
      <c r="MJ14" s="10"/>
      <c r="MK14" s="11"/>
      <c r="ML14" s="9"/>
      <c r="MM14" s="10"/>
      <c r="MN14" s="10"/>
      <c r="MO14" s="10"/>
      <c r="MP14" s="11"/>
      <c r="MQ14" s="9"/>
      <c r="MR14" s="10"/>
      <c r="MS14" s="10"/>
      <c r="MT14" s="10"/>
      <c r="MU14" s="11"/>
      <c r="MV14" s="9"/>
      <c r="MW14" s="10"/>
      <c r="MX14" s="10"/>
      <c r="MY14" s="10"/>
      <c r="MZ14" s="11"/>
      <c r="NA14" s="9"/>
      <c r="NB14" s="10"/>
      <c r="NC14" s="10"/>
      <c r="ND14" s="10"/>
      <c r="NE14" s="11"/>
      <c r="NF14" s="9"/>
      <c r="NG14" s="10"/>
      <c r="NH14" s="10"/>
      <c r="NI14" s="10"/>
      <c r="NJ14" s="11"/>
      <c r="NK14" s="9"/>
      <c r="NL14" s="10"/>
      <c r="NM14" s="10"/>
      <c r="NN14" s="10"/>
      <c r="NO14" s="11"/>
      <c r="NP14" s="9"/>
      <c r="NQ14" s="10"/>
      <c r="NR14" s="10"/>
      <c r="NS14" s="10"/>
      <c r="NT14" s="11"/>
      <c r="NU14" s="9"/>
      <c r="NV14" s="10"/>
      <c r="NW14" s="10"/>
      <c r="NX14" s="10"/>
      <c r="NY14" s="11"/>
      <c r="NZ14" s="9"/>
      <c r="OA14" s="10"/>
      <c r="OB14" s="10"/>
      <c r="OC14" s="10"/>
      <c r="OD14" s="11"/>
      <c r="OE14" s="9"/>
      <c r="OF14" s="10"/>
      <c r="OG14" s="10"/>
      <c r="OH14" s="10"/>
      <c r="OI14" s="11"/>
      <c r="OJ14" s="9"/>
      <c r="OK14" s="10"/>
      <c r="OL14" s="10"/>
      <c r="OM14" s="10"/>
      <c r="ON14" s="11"/>
      <c r="OO14" s="9"/>
      <c r="OP14" s="10"/>
      <c r="OQ14" s="10"/>
      <c r="OR14" s="10"/>
      <c r="OS14" s="11"/>
      <c r="OT14" s="9"/>
      <c r="OU14" s="10"/>
      <c r="OV14" s="10"/>
      <c r="OW14" s="10"/>
      <c r="OX14" s="11"/>
      <c r="OY14" s="9"/>
      <c r="OZ14" s="10"/>
      <c r="PA14" s="10"/>
      <c r="PB14" s="10"/>
      <c r="PC14" s="11"/>
      <c r="PD14" s="9"/>
      <c r="PE14" s="10"/>
      <c r="PF14" s="10"/>
      <c r="PG14" s="10"/>
      <c r="PH14" s="11"/>
      <c r="PI14" s="9"/>
      <c r="PJ14" s="10"/>
      <c r="PK14" s="10"/>
      <c r="PL14" s="10"/>
      <c r="PM14" s="11"/>
      <c r="PN14" s="9"/>
      <c r="PO14" s="10"/>
      <c r="PP14" s="10"/>
      <c r="PQ14" s="10"/>
      <c r="PR14" s="11"/>
      <c r="PS14" s="9"/>
      <c r="PT14" s="10"/>
      <c r="PU14" s="10"/>
      <c r="PV14" s="10"/>
      <c r="PW14" s="11"/>
      <c r="PX14" s="9"/>
      <c r="PY14" s="10"/>
      <c r="PZ14" s="10"/>
      <c r="QA14" s="10"/>
      <c r="QB14" s="11"/>
      <c r="QC14" s="9"/>
      <c r="QD14" s="10"/>
      <c r="QE14" s="10"/>
      <c r="QF14" s="10"/>
      <c r="QG14" s="11"/>
      <c r="QH14" s="9"/>
      <c r="QI14" s="10"/>
      <c r="QJ14" s="10"/>
      <c r="QK14" s="10"/>
      <c r="QL14" s="11"/>
      <c r="QM14" s="9"/>
      <c r="QN14" s="10"/>
      <c r="QO14" s="10"/>
      <c r="QP14" s="10"/>
      <c r="QQ14" s="11"/>
      <c r="QR14" s="9"/>
      <c r="QS14" s="10"/>
      <c r="QT14" s="10"/>
      <c r="QU14" s="10"/>
      <c r="QV14" s="11"/>
      <c r="QW14" s="9"/>
      <c r="QX14" s="10"/>
      <c r="QY14" s="10"/>
      <c r="QZ14" s="10"/>
      <c r="RA14" s="11"/>
      <c r="RB14" s="9"/>
      <c r="RC14" s="10"/>
      <c r="RD14" s="10"/>
      <c r="RE14" s="10"/>
      <c r="RF14" s="11"/>
      <c r="RG14" s="9"/>
      <c r="RH14" s="10"/>
      <c r="RI14" s="10"/>
      <c r="RJ14" s="10"/>
      <c r="RK14" s="11"/>
      <c r="RL14" s="9"/>
      <c r="RM14" s="10"/>
      <c r="RN14" s="10"/>
      <c r="RO14" s="10"/>
      <c r="RP14" s="11"/>
      <c r="RQ14" s="9"/>
      <c r="RR14" s="10"/>
      <c r="RS14" s="10"/>
      <c r="RT14" s="10"/>
      <c r="RU14" s="11"/>
      <c r="RV14" s="9"/>
      <c r="RW14" s="10"/>
      <c r="RX14" s="10"/>
      <c r="RY14" s="10"/>
      <c r="RZ14" s="11"/>
      <c r="SA14" s="9"/>
      <c r="SB14" s="10"/>
      <c r="SC14" s="10"/>
      <c r="SD14" s="10"/>
      <c r="SE14" s="11"/>
      <c r="SF14" s="9"/>
      <c r="SG14" s="10"/>
      <c r="SH14" s="10"/>
      <c r="SI14" s="10"/>
      <c r="SJ14" s="11"/>
      <c r="SK14" s="9"/>
      <c r="SL14" s="10"/>
      <c r="SM14" s="10"/>
      <c r="SN14" s="10"/>
      <c r="SO14" s="11"/>
      <c r="SP14" s="9"/>
      <c r="SQ14" s="10"/>
      <c r="SR14" s="10"/>
      <c r="SS14" s="10"/>
      <c r="ST14" s="11"/>
      <c r="SU14" s="53"/>
      <c r="SV14" s="9"/>
      <c r="SW14" s="10"/>
      <c r="SX14" s="10"/>
      <c r="SY14" s="10"/>
      <c r="SZ14" s="11"/>
      <c r="TA14" s="53"/>
      <c r="TB14" s="9"/>
      <c r="TC14" s="10"/>
      <c r="TD14" s="10"/>
      <c r="TE14" s="10"/>
      <c r="TF14" s="11"/>
      <c r="TG14" s="53"/>
      <c r="TH14" s="9"/>
      <c r="TI14" s="10"/>
      <c r="TJ14" s="10"/>
      <c r="TK14" s="10"/>
      <c r="TL14" s="11"/>
      <c r="TM14" s="53"/>
      <c r="TN14" s="9"/>
      <c r="TO14" s="10"/>
      <c r="TP14" s="10"/>
      <c r="TQ14" s="10"/>
      <c r="TR14" s="11"/>
      <c r="TS14" s="53"/>
      <c r="TT14" s="9"/>
      <c r="TU14" s="10"/>
      <c r="TV14" s="10"/>
      <c r="TW14" s="10"/>
      <c r="TX14" s="11"/>
      <c r="TY14" s="53"/>
      <c r="TZ14" s="9"/>
      <c r="UA14" s="10"/>
      <c r="UB14" s="10"/>
      <c r="UC14" s="10"/>
      <c r="UD14" s="11"/>
      <c r="UE14" s="53"/>
      <c r="UF14" s="9"/>
      <c r="UG14" s="10"/>
      <c r="UH14" s="10"/>
      <c r="UI14" s="10"/>
      <c r="UJ14" s="11"/>
      <c r="UK14" s="53"/>
      <c r="UL14" s="9"/>
      <c r="UM14" s="10"/>
      <c r="UN14" s="10"/>
      <c r="UO14" s="10"/>
      <c r="UP14" s="11"/>
      <c r="UQ14" s="53"/>
      <c r="UR14" s="9"/>
      <c r="US14" s="10"/>
      <c r="UT14" s="10"/>
      <c r="UU14" s="10"/>
      <c r="UV14" s="11"/>
      <c r="UW14" s="53"/>
      <c r="UX14" s="9"/>
      <c r="UY14" s="10"/>
      <c r="UZ14" s="10"/>
      <c r="VA14" s="10"/>
      <c r="VB14" s="11"/>
      <c r="VC14" s="53"/>
      <c r="VD14" s="9"/>
      <c r="VE14" s="10"/>
      <c r="VF14" s="10"/>
      <c r="VG14" s="10"/>
      <c r="VH14" s="11"/>
      <c r="VI14" s="53"/>
      <c r="VJ14" s="9"/>
      <c r="VK14" s="10"/>
      <c r="VL14" s="10"/>
      <c r="VM14" s="10"/>
      <c r="VN14" s="11"/>
      <c r="VO14" s="53"/>
    </row>
    <row r="15" spans="1:587" s="25" customFormat="1" ht="9" thickBot="1" x14ac:dyDescent="0.2">
      <c r="B15" s="231"/>
      <c r="C15" s="231"/>
      <c r="D15" s="231"/>
      <c r="E15" s="231"/>
      <c r="F15" s="231"/>
      <c r="G15" s="52"/>
      <c r="H15" s="231"/>
      <c r="I15" s="231"/>
      <c r="J15" s="231"/>
      <c r="K15" s="231"/>
      <c r="L15" s="231"/>
      <c r="M15" s="52"/>
      <c r="N15" s="231"/>
      <c r="O15" s="231"/>
      <c r="P15" s="231"/>
      <c r="Q15" s="231"/>
      <c r="R15" s="231"/>
      <c r="S15" s="52"/>
      <c r="T15" s="231"/>
      <c r="U15" s="231"/>
      <c r="V15" s="231"/>
      <c r="W15" s="231"/>
      <c r="X15" s="231"/>
      <c r="Y15" s="231"/>
      <c r="Z15" s="231"/>
      <c r="AA15" s="231"/>
      <c r="AB15" s="231"/>
      <c r="AC15" s="231"/>
      <c r="AD15" s="231"/>
      <c r="AE15" s="231"/>
      <c r="AF15" s="231"/>
      <c r="AG15" s="231"/>
      <c r="AH15" s="231"/>
      <c r="AI15" s="231"/>
      <c r="AJ15" s="231"/>
      <c r="AK15" s="231"/>
      <c r="AL15" s="231"/>
      <c r="AM15" s="231"/>
      <c r="AN15" s="231"/>
      <c r="AO15" s="231"/>
      <c r="AP15" s="231"/>
      <c r="AQ15" s="231"/>
      <c r="AR15" s="231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  <c r="CD15" s="231"/>
      <c r="CE15" s="231"/>
      <c r="CF15" s="231"/>
      <c r="CG15" s="231"/>
      <c r="CH15" s="231"/>
      <c r="CI15" s="231"/>
      <c r="CJ15" s="231"/>
      <c r="CK15" s="231"/>
      <c r="CL15" s="231"/>
      <c r="CM15" s="231"/>
      <c r="CN15" s="231"/>
      <c r="CO15" s="231"/>
      <c r="CP15" s="231"/>
      <c r="CQ15" s="231"/>
      <c r="CR15" s="231"/>
      <c r="CS15" s="231"/>
      <c r="CT15" s="231"/>
      <c r="CU15" s="231"/>
      <c r="CV15" s="231"/>
      <c r="CW15" s="231"/>
      <c r="CX15" s="231"/>
      <c r="CY15" s="231"/>
      <c r="CZ15" s="231"/>
      <c r="DA15" s="231"/>
      <c r="DB15" s="231"/>
      <c r="DC15" s="231"/>
      <c r="DD15" s="231"/>
      <c r="DE15" s="231"/>
      <c r="DF15" s="231"/>
      <c r="DG15" s="231"/>
      <c r="DH15" s="231"/>
      <c r="DI15" s="231"/>
      <c r="DJ15" s="231"/>
      <c r="DK15" s="231"/>
      <c r="DL15" s="231"/>
      <c r="DM15" s="231"/>
      <c r="DN15" s="231"/>
      <c r="DO15" s="231"/>
      <c r="DP15" s="231"/>
      <c r="DQ15" s="231"/>
      <c r="DR15" s="231"/>
      <c r="DS15" s="231"/>
      <c r="DT15" s="231"/>
      <c r="DU15" s="231"/>
      <c r="DV15" s="231"/>
      <c r="DW15" s="231"/>
      <c r="DX15" s="231"/>
      <c r="DY15" s="231"/>
      <c r="DZ15" s="231"/>
      <c r="EA15" s="231"/>
      <c r="EB15" s="231"/>
      <c r="EC15" s="231"/>
      <c r="ED15" s="231"/>
      <c r="EE15" s="231"/>
      <c r="EF15" s="231"/>
      <c r="EG15" s="231"/>
      <c r="EH15" s="231"/>
      <c r="EI15" s="231"/>
      <c r="EJ15" s="231"/>
      <c r="EK15" s="231"/>
      <c r="EL15" s="231"/>
      <c r="EM15" s="231"/>
      <c r="EN15" s="231"/>
      <c r="EO15" s="231"/>
      <c r="EP15" s="231"/>
      <c r="EQ15" s="231"/>
      <c r="ER15" s="231"/>
      <c r="ES15" s="231"/>
      <c r="ET15" s="231"/>
      <c r="EU15" s="231"/>
      <c r="EV15" s="231"/>
      <c r="EW15" s="231"/>
      <c r="EX15" s="231"/>
      <c r="EY15" s="231"/>
      <c r="EZ15" s="231"/>
      <c r="FA15" s="231"/>
      <c r="FB15" s="231"/>
      <c r="FC15" s="231"/>
      <c r="FD15" s="231"/>
      <c r="FE15" s="231"/>
      <c r="FF15" s="231"/>
      <c r="FG15" s="231"/>
      <c r="FH15" s="231"/>
      <c r="FI15" s="231"/>
      <c r="FJ15" s="231"/>
      <c r="FK15" s="231"/>
      <c r="FL15" s="231"/>
      <c r="FM15" s="231"/>
      <c r="FN15" s="231"/>
      <c r="FO15" s="231"/>
      <c r="FP15" s="231"/>
      <c r="FQ15" s="231"/>
      <c r="FR15" s="231"/>
      <c r="FS15" s="231"/>
      <c r="FT15" s="231"/>
      <c r="FU15" s="231"/>
      <c r="FV15" s="231"/>
      <c r="FW15" s="231"/>
      <c r="FX15" s="231"/>
      <c r="FY15" s="231"/>
      <c r="FZ15" s="231"/>
      <c r="GA15" s="231"/>
      <c r="GB15" s="231"/>
      <c r="GC15" s="231"/>
      <c r="GD15" s="231"/>
      <c r="GE15" s="231"/>
      <c r="GF15" s="231"/>
      <c r="GG15" s="231"/>
      <c r="GH15" s="231"/>
      <c r="GI15" s="231"/>
      <c r="GJ15" s="231"/>
      <c r="GK15" s="231"/>
      <c r="GL15" s="231"/>
      <c r="GM15" s="231"/>
      <c r="GN15" s="231"/>
      <c r="GO15" s="231"/>
      <c r="GP15" s="231"/>
      <c r="GQ15" s="231"/>
      <c r="GR15" s="231"/>
      <c r="GS15" s="231"/>
      <c r="GT15" s="231"/>
      <c r="GU15" s="231"/>
      <c r="GV15" s="231"/>
      <c r="GW15" s="231"/>
      <c r="GX15" s="231"/>
      <c r="GY15" s="231"/>
      <c r="GZ15" s="231"/>
      <c r="HA15" s="231"/>
      <c r="HB15" s="231"/>
      <c r="HC15" s="231"/>
      <c r="HD15" s="231"/>
      <c r="HE15" s="231"/>
      <c r="HF15" s="231"/>
      <c r="HG15" s="231"/>
      <c r="HH15" s="231"/>
      <c r="HI15" s="231"/>
      <c r="HJ15" s="231"/>
      <c r="HK15" s="231"/>
      <c r="HL15" s="231"/>
      <c r="HM15" s="231"/>
      <c r="HN15" s="231"/>
      <c r="HO15" s="231"/>
      <c r="HP15" s="231"/>
      <c r="HQ15" s="231"/>
      <c r="HR15" s="231"/>
      <c r="HS15" s="231"/>
      <c r="HT15" s="231"/>
      <c r="HU15" s="231"/>
      <c r="HV15" s="231"/>
      <c r="HW15" s="231"/>
      <c r="HX15" s="231"/>
      <c r="HY15" s="231"/>
      <c r="HZ15" s="231"/>
      <c r="IA15" s="231"/>
      <c r="IB15" s="231"/>
      <c r="IC15" s="231"/>
      <c r="ID15" s="231"/>
      <c r="IE15" s="231"/>
      <c r="IF15" s="231"/>
      <c r="IG15" s="231"/>
      <c r="IH15" s="231"/>
      <c r="II15" s="231"/>
      <c r="IJ15" s="231"/>
      <c r="IK15" s="231"/>
      <c r="IL15" s="231"/>
      <c r="IM15" s="231"/>
      <c r="IN15" s="231"/>
      <c r="IO15" s="231"/>
      <c r="IP15" s="231"/>
      <c r="IQ15" s="231"/>
      <c r="IR15" s="231"/>
      <c r="IS15" s="231"/>
      <c r="IT15" s="231"/>
      <c r="IU15" s="231"/>
      <c r="IV15" s="231"/>
      <c r="IW15" s="231"/>
      <c r="IX15" s="231"/>
      <c r="IY15" s="231"/>
      <c r="IZ15" s="231"/>
      <c r="JA15" s="231"/>
      <c r="JB15" s="231"/>
      <c r="JC15" s="231"/>
      <c r="JD15" s="231"/>
      <c r="JE15" s="231"/>
      <c r="JF15" s="231"/>
      <c r="JG15" s="231"/>
      <c r="JH15" s="231"/>
      <c r="JI15" s="231"/>
      <c r="JJ15" s="231"/>
      <c r="JK15" s="231"/>
      <c r="JL15" s="231"/>
      <c r="JM15" s="231"/>
      <c r="JN15" s="231"/>
      <c r="JO15" s="231"/>
      <c r="JP15" s="231"/>
      <c r="JQ15" s="231"/>
      <c r="JR15" s="231"/>
      <c r="JS15" s="231"/>
      <c r="JT15" s="231"/>
      <c r="JU15" s="231"/>
      <c r="JV15" s="231"/>
      <c r="JW15" s="231"/>
      <c r="JX15" s="231"/>
      <c r="JY15" s="231"/>
      <c r="JZ15" s="231"/>
      <c r="KA15" s="231"/>
      <c r="KB15" s="231"/>
      <c r="KC15" s="231"/>
      <c r="KD15" s="231"/>
      <c r="KE15" s="231"/>
      <c r="KF15" s="231"/>
      <c r="KG15" s="231"/>
      <c r="KH15" s="231"/>
      <c r="KI15" s="231"/>
      <c r="KJ15" s="231"/>
      <c r="KK15" s="231"/>
      <c r="KL15" s="231"/>
      <c r="KM15" s="231"/>
      <c r="KN15" s="231"/>
      <c r="KO15" s="231"/>
      <c r="KP15" s="231"/>
      <c r="KQ15" s="231"/>
      <c r="KR15" s="231"/>
      <c r="KS15" s="231"/>
      <c r="KT15" s="231"/>
      <c r="KU15" s="231"/>
      <c r="KV15" s="231"/>
      <c r="KW15" s="231"/>
      <c r="KX15" s="231"/>
      <c r="KY15" s="231"/>
      <c r="KZ15" s="231"/>
      <c r="LA15" s="231"/>
      <c r="LB15" s="231"/>
      <c r="LC15" s="231"/>
      <c r="LD15" s="231"/>
      <c r="LE15" s="231"/>
      <c r="LF15" s="231"/>
      <c r="LG15" s="231"/>
      <c r="LH15" s="231"/>
      <c r="LI15" s="231"/>
      <c r="LJ15" s="231"/>
      <c r="LK15" s="231"/>
      <c r="LL15" s="231"/>
      <c r="LM15" s="231"/>
      <c r="LN15" s="231"/>
      <c r="LO15" s="231"/>
      <c r="LP15" s="231"/>
      <c r="LQ15" s="231"/>
      <c r="LR15" s="231"/>
      <c r="LS15" s="231"/>
      <c r="LT15" s="231"/>
      <c r="LU15" s="231"/>
      <c r="LV15" s="231"/>
      <c r="LW15" s="231"/>
      <c r="LX15" s="231"/>
      <c r="LY15" s="231"/>
      <c r="LZ15" s="231"/>
      <c r="MA15" s="231"/>
      <c r="MB15" s="231"/>
      <c r="MC15" s="231"/>
      <c r="MD15" s="231"/>
      <c r="ME15" s="231"/>
      <c r="MF15" s="231"/>
      <c r="MG15" s="231"/>
      <c r="MH15" s="231"/>
      <c r="MI15" s="231"/>
      <c r="MJ15" s="231"/>
      <c r="MK15" s="231"/>
      <c r="ML15" s="231"/>
      <c r="MM15" s="231"/>
      <c r="MN15" s="231"/>
      <c r="MO15" s="231"/>
      <c r="MP15" s="231"/>
      <c r="MQ15" s="231"/>
      <c r="MR15" s="231"/>
      <c r="MS15" s="231"/>
      <c r="MT15" s="231"/>
      <c r="MU15" s="231"/>
      <c r="MV15" s="231"/>
      <c r="MW15" s="231"/>
      <c r="MX15" s="231"/>
      <c r="MY15" s="231"/>
      <c r="MZ15" s="231"/>
      <c r="NA15" s="231"/>
      <c r="NB15" s="231"/>
      <c r="NC15" s="231"/>
      <c r="ND15" s="231"/>
      <c r="NE15" s="231"/>
      <c r="NF15" s="231"/>
      <c r="NG15" s="231"/>
      <c r="NH15" s="231"/>
      <c r="NI15" s="231"/>
      <c r="NJ15" s="231"/>
      <c r="NK15" s="231"/>
      <c r="NL15" s="231"/>
      <c r="NM15" s="231"/>
      <c r="NN15" s="231"/>
      <c r="NO15" s="231"/>
      <c r="NP15" s="231"/>
      <c r="NQ15" s="231"/>
      <c r="NR15" s="231"/>
      <c r="NS15" s="231"/>
      <c r="NT15" s="231"/>
      <c r="NU15" s="231"/>
      <c r="NV15" s="231"/>
      <c r="NW15" s="231"/>
      <c r="NX15" s="231"/>
      <c r="NY15" s="231"/>
      <c r="NZ15" s="231"/>
      <c r="OA15" s="231"/>
      <c r="OB15" s="231"/>
      <c r="OC15" s="231"/>
      <c r="OD15" s="231"/>
      <c r="OE15" s="231"/>
      <c r="OF15" s="231"/>
      <c r="OG15" s="231"/>
      <c r="OH15" s="231"/>
      <c r="OI15" s="231"/>
      <c r="OJ15" s="231"/>
      <c r="OK15" s="231"/>
      <c r="OL15" s="231"/>
      <c r="OM15" s="231"/>
      <c r="ON15" s="231"/>
      <c r="OO15" s="231"/>
      <c r="OP15" s="231"/>
      <c r="OQ15" s="231"/>
      <c r="OR15" s="231"/>
      <c r="OS15" s="231"/>
      <c r="OT15" s="231"/>
      <c r="OU15" s="231"/>
      <c r="OV15" s="231"/>
      <c r="OW15" s="231"/>
      <c r="OX15" s="231"/>
      <c r="OY15" s="231"/>
      <c r="OZ15" s="231"/>
      <c r="PA15" s="231"/>
      <c r="PB15" s="231"/>
      <c r="PC15" s="231"/>
      <c r="PD15" s="231"/>
      <c r="PE15" s="231"/>
      <c r="PF15" s="231"/>
      <c r="PG15" s="231"/>
      <c r="PH15" s="231"/>
      <c r="PI15" s="231"/>
      <c r="PJ15" s="231"/>
      <c r="PK15" s="231"/>
      <c r="PL15" s="231"/>
      <c r="PM15" s="231"/>
      <c r="PN15" s="231"/>
      <c r="PO15" s="231"/>
      <c r="PP15" s="231"/>
      <c r="PQ15" s="231"/>
      <c r="PR15" s="231"/>
      <c r="PS15" s="231"/>
      <c r="PT15" s="231"/>
      <c r="PU15" s="231"/>
      <c r="PV15" s="231"/>
      <c r="PW15" s="231"/>
      <c r="PX15" s="231"/>
      <c r="PY15" s="231"/>
      <c r="PZ15" s="231"/>
      <c r="QA15" s="231"/>
      <c r="QB15" s="231"/>
      <c r="QC15" s="231"/>
      <c r="QD15" s="231"/>
      <c r="QE15" s="231"/>
      <c r="QF15" s="231"/>
      <c r="QG15" s="231"/>
      <c r="QH15" s="231"/>
      <c r="QI15" s="231"/>
      <c r="QJ15" s="231"/>
      <c r="QK15" s="231"/>
      <c r="QL15" s="231"/>
      <c r="QM15" s="231"/>
      <c r="QN15" s="231"/>
      <c r="QO15" s="231"/>
      <c r="QP15" s="231"/>
      <c r="QQ15" s="231"/>
      <c r="QR15" s="231"/>
      <c r="QS15" s="231"/>
      <c r="QT15" s="231"/>
      <c r="QU15" s="231"/>
      <c r="QV15" s="231"/>
      <c r="QW15" s="231"/>
      <c r="QX15" s="231"/>
      <c r="QY15" s="231"/>
      <c r="QZ15" s="231"/>
      <c r="RA15" s="231"/>
      <c r="RB15" s="231"/>
      <c r="RC15" s="231"/>
      <c r="RD15" s="231"/>
      <c r="RE15" s="231"/>
      <c r="RF15" s="231"/>
      <c r="RG15" s="231"/>
      <c r="RH15" s="231"/>
      <c r="RI15" s="231"/>
      <c r="RJ15" s="231"/>
      <c r="RK15" s="231"/>
      <c r="RL15" s="231"/>
      <c r="RM15" s="231"/>
      <c r="RN15" s="231"/>
      <c r="RO15" s="231"/>
      <c r="RP15" s="231"/>
      <c r="RQ15" s="231"/>
      <c r="RR15" s="231"/>
      <c r="RS15" s="231"/>
      <c r="RT15" s="231"/>
      <c r="RU15" s="231"/>
      <c r="RV15" s="231"/>
      <c r="RW15" s="231"/>
      <c r="RX15" s="231"/>
      <c r="RY15" s="231"/>
      <c r="RZ15" s="231"/>
      <c r="SA15" s="231"/>
      <c r="SB15" s="231"/>
      <c r="SC15" s="231"/>
      <c r="SD15" s="231"/>
      <c r="SE15" s="231"/>
      <c r="SF15" s="231"/>
      <c r="SG15" s="231"/>
      <c r="SH15" s="231"/>
      <c r="SI15" s="231"/>
      <c r="SJ15" s="231"/>
      <c r="SK15" s="231"/>
      <c r="SL15" s="231"/>
      <c r="SM15" s="231"/>
      <c r="SN15" s="231"/>
      <c r="SO15" s="231"/>
      <c r="SP15" s="231"/>
      <c r="SQ15" s="231"/>
      <c r="SR15" s="231"/>
      <c r="SS15" s="231"/>
      <c r="ST15" s="231"/>
      <c r="SU15" s="52"/>
      <c r="SV15" s="231"/>
      <c r="SW15" s="231"/>
      <c r="SX15" s="231"/>
      <c r="SY15" s="231"/>
      <c r="SZ15" s="231"/>
      <c r="TA15" s="52"/>
      <c r="TB15" s="231"/>
      <c r="TC15" s="231"/>
      <c r="TD15" s="231"/>
      <c r="TE15" s="231"/>
      <c r="TF15" s="231"/>
      <c r="TG15" s="52"/>
      <c r="TH15" s="231"/>
      <c r="TI15" s="231"/>
      <c r="TJ15" s="231"/>
      <c r="TK15" s="231"/>
      <c r="TL15" s="231"/>
      <c r="TM15" s="52"/>
      <c r="TN15" s="231"/>
      <c r="TO15" s="231"/>
      <c r="TP15" s="231"/>
      <c r="TQ15" s="231"/>
      <c r="TR15" s="231"/>
      <c r="TS15" s="52"/>
      <c r="TT15" s="231"/>
      <c r="TU15" s="231"/>
      <c r="TV15" s="231"/>
      <c r="TW15" s="231"/>
      <c r="TX15" s="231"/>
      <c r="TY15" s="52"/>
      <c r="TZ15" s="231"/>
      <c r="UA15" s="231"/>
      <c r="UB15" s="231"/>
      <c r="UC15" s="231"/>
      <c r="UD15" s="231"/>
      <c r="UE15" s="52"/>
      <c r="UF15" s="231"/>
      <c r="UG15" s="231"/>
      <c r="UH15" s="231"/>
      <c r="UI15" s="231"/>
      <c r="UJ15" s="231"/>
      <c r="UK15" s="52"/>
      <c r="UL15" s="231"/>
      <c r="UM15" s="231"/>
      <c r="UN15" s="231"/>
      <c r="UO15" s="231"/>
      <c r="UP15" s="231"/>
      <c r="UQ15" s="52"/>
      <c r="UR15" s="231"/>
      <c r="US15" s="231"/>
      <c r="UT15" s="231"/>
      <c r="UU15" s="231"/>
      <c r="UV15" s="231"/>
      <c r="UW15" s="52"/>
      <c r="UX15" s="231"/>
      <c r="UY15" s="231"/>
      <c r="UZ15" s="231"/>
      <c r="VA15" s="231"/>
      <c r="VB15" s="231"/>
      <c r="VC15" s="52"/>
      <c r="VD15" s="231"/>
      <c r="VE15" s="231"/>
      <c r="VF15" s="231"/>
      <c r="VG15" s="231"/>
      <c r="VH15" s="231"/>
      <c r="VI15" s="52"/>
      <c r="VJ15" s="231"/>
      <c r="VK15" s="231"/>
      <c r="VL15" s="231"/>
      <c r="VM15" s="231"/>
      <c r="VN15" s="231"/>
      <c r="VO15" s="52"/>
    </row>
    <row r="16" spans="1:587" ht="15.75" thickBot="1" x14ac:dyDescent="0.3">
      <c r="B16" t="s">
        <v>2</v>
      </c>
      <c r="C16" s="176" t="s">
        <v>1</v>
      </c>
      <c r="D16" s="14"/>
      <c r="E16" s="15"/>
      <c r="F16" s="16"/>
      <c r="G16" s="53"/>
      <c r="H16" s="14"/>
      <c r="I16" s="15"/>
      <c r="J16" s="15"/>
      <c r="K16" s="15"/>
      <c r="L16" s="16"/>
      <c r="M16" s="53"/>
      <c r="N16" s="14"/>
      <c r="O16" s="15"/>
      <c r="P16" s="15"/>
      <c r="Q16" s="15"/>
      <c r="R16" s="16"/>
      <c r="S16" s="53"/>
      <c r="T16" s="14"/>
      <c r="U16" s="15"/>
      <c r="V16" s="15"/>
      <c r="W16" s="15"/>
      <c r="X16" s="16"/>
      <c r="Y16" s="14"/>
      <c r="Z16" s="15"/>
      <c r="AA16" s="15"/>
      <c r="AB16" s="15"/>
      <c r="AC16" s="16"/>
      <c r="AD16" s="14"/>
      <c r="AE16" s="15"/>
      <c r="AF16" s="15"/>
      <c r="AG16" s="15"/>
      <c r="AH16" s="16"/>
      <c r="AI16" s="14"/>
      <c r="AJ16" s="15"/>
      <c r="AK16" s="15"/>
      <c r="AL16" s="15"/>
      <c r="AM16" s="16"/>
      <c r="AN16" s="14"/>
      <c r="AO16" s="15"/>
      <c r="AP16" s="15"/>
      <c r="AQ16" s="15"/>
      <c r="AR16" s="16"/>
      <c r="AS16" s="14"/>
      <c r="AT16" s="15"/>
      <c r="AU16" s="15"/>
      <c r="AV16" s="15"/>
      <c r="AW16" s="16"/>
      <c r="AX16" s="14"/>
      <c r="AY16" s="15"/>
      <c r="AZ16" s="15"/>
      <c r="BA16" s="15"/>
      <c r="BB16" s="16"/>
      <c r="BC16" s="14"/>
      <c r="BD16" s="15"/>
      <c r="BE16" s="15"/>
      <c r="BF16" s="15"/>
      <c r="BG16" s="16"/>
      <c r="BH16" s="14"/>
      <c r="BI16" s="15"/>
      <c r="BJ16" s="15"/>
      <c r="BK16" s="15"/>
      <c r="BL16" s="16"/>
      <c r="BM16" s="14"/>
      <c r="BN16" s="15"/>
      <c r="BO16" s="15"/>
      <c r="BP16" s="15"/>
      <c r="BQ16" s="16"/>
      <c r="BR16" s="14"/>
      <c r="BS16" s="15"/>
      <c r="BT16" s="15"/>
      <c r="BU16" s="15"/>
      <c r="BV16" s="16"/>
      <c r="BW16" s="14"/>
      <c r="BX16" s="15"/>
      <c r="BY16" s="15"/>
      <c r="BZ16" s="15"/>
      <c r="CA16" s="16"/>
      <c r="CB16" s="14"/>
      <c r="CC16" s="15"/>
      <c r="CD16" s="15"/>
      <c r="CE16" s="15"/>
      <c r="CF16" s="16"/>
      <c r="CG16" s="14"/>
      <c r="CH16" s="15"/>
      <c r="CI16" s="15"/>
      <c r="CJ16" s="15"/>
      <c r="CK16" s="16"/>
      <c r="CL16" s="14"/>
      <c r="CM16" s="15"/>
      <c r="CN16" s="15"/>
      <c r="CO16" s="15"/>
      <c r="CP16" s="16"/>
      <c r="CQ16" s="14"/>
      <c r="CR16" s="15"/>
      <c r="CS16" s="15"/>
      <c r="CT16" s="15"/>
      <c r="CU16" s="16"/>
      <c r="CV16" s="14"/>
      <c r="CW16" s="15"/>
      <c r="CX16" s="15"/>
      <c r="CY16" s="15"/>
      <c r="CZ16" s="16"/>
      <c r="DA16" s="14"/>
      <c r="DB16" s="15"/>
      <c r="DC16" s="15"/>
      <c r="DD16" s="15"/>
      <c r="DE16" s="16"/>
      <c r="DF16" s="14"/>
      <c r="DG16" s="15"/>
      <c r="DH16" s="15"/>
      <c r="DI16" s="15"/>
      <c r="DJ16" s="16"/>
      <c r="DK16" s="14"/>
      <c r="DL16" s="15"/>
      <c r="DM16" s="15"/>
      <c r="DN16" s="15"/>
      <c r="DO16" s="16"/>
      <c r="DP16" s="14"/>
      <c r="DQ16" s="15"/>
      <c r="DR16" s="15"/>
      <c r="DS16" s="15"/>
      <c r="DT16" s="16"/>
      <c r="DU16" s="14"/>
      <c r="DV16" s="15"/>
      <c r="DW16" s="15"/>
      <c r="DX16" s="15"/>
      <c r="DY16" s="16"/>
      <c r="DZ16" s="14"/>
      <c r="EA16" s="15"/>
      <c r="EB16" s="15"/>
      <c r="EC16" s="15"/>
      <c r="ED16" s="16"/>
      <c r="EE16" s="14"/>
      <c r="EF16" s="15"/>
      <c r="EG16" s="15"/>
      <c r="EH16" s="15"/>
      <c r="EI16" s="16"/>
      <c r="EJ16" s="14"/>
      <c r="EK16" s="15"/>
      <c r="EL16" s="15"/>
      <c r="EM16" s="15"/>
      <c r="EN16" s="16"/>
      <c r="EO16" s="14"/>
      <c r="EP16" s="15"/>
      <c r="EQ16" s="15"/>
      <c r="ER16" s="15"/>
      <c r="ES16" s="16"/>
      <c r="ET16" s="14"/>
      <c r="EU16" s="15"/>
      <c r="EV16" s="15"/>
      <c r="EW16" s="15"/>
      <c r="EX16" s="16"/>
      <c r="EY16" s="14"/>
      <c r="EZ16" s="15"/>
      <c r="FA16" s="15"/>
      <c r="FB16" s="15"/>
      <c r="FC16" s="16"/>
      <c r="FD16" s="14"/>
      <c r="FE16" s="15"/>
      <c r="FF16" s="15"/>
      <c r="FG16" s="15"/>
      <c r="FH16" s="16"/>
      <c r="FI16" s="14"/>
      <c r="FJ16" s="15"/>
      <c r="FK16" s="15"/>
      <c r="FL16" s="15"/>
      <c r="FM16" s="16"/>
      <c r="FN16" s="14"/>
      <c r="FO16" s="15"/>
      <c r="FP16" s="15"/>
      <c r="FQ16" s="15"/>
      <c r="FR16" s="16"/>
      <c r="FS16" s="14"/>
      <c r="FT16" s="15"/>
      <c r="FU16" s="15"/>
      <c r="FV16" s="15"/>
      <c r="FW16" s="16"/>
      <c r="FX16" s="14"/>
      <c r="FY16" s="15"/>
      <c r="FZ16" s="15"/>
      <c r="GA16" s="15"/>
      <c r="GB16" s="16"/>
      <c r="GC16" s="14"/>
      <c r="GD16" s="15"/>
      <c r="GE16" s="15"/>
      <c r="GF16" s="15"/>
      <c r="GG16" s="16"/>
      <c r="GH16" s="14"/>
      <c r="GI16" s="15"/>
      <c r="GJ16" s="15"/>
      <c r="GK16" s="15"/>
      <c r="GL16" s="16"/>
      <c r="GM16" s="14"/>
      <c r="GN16" s="15"/>
      <c r="GO16" s="15"/>
      <c r="GP16" s="15"/>
      <c r="GQ16" s="16"/>
      <c r="GR16" s="14"/>
      <c r="GS16" s="15"/>
      <c r="GT16" s="15"/>
      <c r="GU16" s="15"/>
      <c r="GV16" s="16"/>
      <c r="GW16" s="14"/>
      <c r="GX16" s="15"/>
      <c r="GY16" s="15"/>
      <c r="GZ16" s="15"/>
      <c r="HA16" s="16"/>
      <c r="HB16" s="14"/>
      <c r="HC16" s="15"/>
      <c r="HD16" s="15"/>
      <c r="HE16" s="15"/>
      <c r="HF16" s="16"/>
      <c r="HG16" s="14"/>
      <c r="HH16" s="15"/>
      <c r="HI16" s="15"/>
      <c r="HJ16" s="15"/>
      <c r="HK16" s="16"/>
      <c r="HL16" s="14"/>
      <c r="HM16" s="15"/>
      <c r="HN16" s="15"/>
      <c r="HO16" s="15"/>
      <c r="HP16" s="16"/>
      <c r="HQ16" s="14"/>
      <c r="HR16" s="15"/>
      <c r="HS16" s="15"/>
      <c r="HT16" s="15"/>
      <c r="HU16" s="16"/>
      <c r="HV16" s="14"/>
      <c r="HW16" s="15"/>
      <c r="HX16" s="15"/>
      <c r="HY16" s="15"/>
      <c r="HZ16" s="16"/>
      <c r="IA16" s="14"/>
      <c r="IB16" s="15"/>
      <c r="IC16" s="15"/>
      <c r="ID16" s="15"/>
      <c r="IE16" s="16"/>
      <c r="IF16" s="14"/>
      <c r="IG16" s="15"/>
      <c r="IH16" s="15"/>
      <c r="II16" s="15"/>
      <c r="IJ16" s="16"/>
      <c r="IK16" s="14"/>
      <c r="IL16" s="15"/>
      <c r="IM16" s="15"/>
      <c r="IN16" s="15"/>
      <c r="IO16" s="16"/>
      <c r="IP16" s="14"/>
      <c r="IQ16" s="15"/>
      <c r="IR16" s="15"/>
      <c r="IS16" s="15"/>
      <c r="IT16" s="16"/>
      <c r="IU16" s="14"/>
      <c r="IV16" s="15"/>
      <c r="IW16" s="15"/>
      <c r="IX16" s="15"/>
      <c r="IY16" s="16"/>
      <c r="IZ16" s="14"/>
      <c r="JA16" s="15"/>
      <c r="JB16" s="15"/>
      <c r="JC16" s="15"/>
      <c r="JD16" s="16"/>
      <c r="JE16" s="14"/>
      <c r="JF16" s="15"/>
      <c r="JG16" s="15"/>
      <c r="JH16" s="15"/>
      <c r="JI16" s="16"/>
      <c r="JJ16" s="14"/>
      <c r="JK16" s="15"/>
      <c r="JL16" s="15"/>
      <c r="JM16" s="15"/>
      <c r="JN16" s="16"/>
      <c r="JO16" s="14"/>
      <c r="JP16" s="15"/>
      <c r="JQ16" s="15"/>
      <c r="JR16" s="15"/>
      <c r="JS16" s="16"/>
      <c r="JT16" s="14"/>
      <c r="JU16" s="15"/>
      <c r="JV16" s="15"/>
      <c r="JW16" s="15"/>
      <c r="JX16" s="16"/>
      <c r="JY16" s="14"/>
      <c r="JZ16" s="15"/>
      <c r="KA16" s="15"/>
      <c r="KB16" s="15"/>
      <c r="KC16" s="16"/>
      <c r="KD16" s="14"/>
      <c r="KE16" s="15"/>
      <c r="KF16" s="15"/>
      <c r="KG16" s="15"/>
      <c r="KH16" s="16"/>
      <c r="KI16" s="14"/>
      <c r="KJ16" s="15"/>
      <c r="KK16" s="15"/>
      <c r="KL16" s="15"/>
      <c r="KM16" s="16"/>
      <c r="KN16" s="14"/>
      <c r="KO16" s="15"/>
      <c r="KP16" s="15"/>
      <c r="KQ16" s="15"/>
      <c r="KR16" s="16"/>
      <c r="KS16" s="14"/>
      <c r="KT16" s="15"/>
      <c r="KU16" s="15"/>
      <c r="KV16" s="15"/>
      <c r="KW16" s="16"/>
      <c r="KX16" s="14"/>
      <c r="KY16" s="15"/>
      <c r="KZ16" s="15"/>
      <c r="LA16" s="15"/>
      <c r="LB16" s="16"/>
      <c r="LC16" s="14"/>
      <c r="LD16" s="15"/>
      <c r="LE16" s="15"/>
      <c r="LF16" s="15"/>
      <c r="LG16" s="16"/>
      <c r="LH16" s="14"/>
      <c r="LI16" s="15"/>
      <c r="LJ16" s="15"/>
      <c r="LK16" s="15"/>
      <c r="LL16" s="16"/>
      <c r="LM16" s="14"/>
      <c r="LN16" s="15"/>
      <c r="LO16" s="15"/>
      <c r="LP16" s="15"/>
      <c r="LQ16" s="16"/>
      <c r="LR16" s="14"/>
      <c r="LS16" s="15"/>
      <c r="LT16" s="15"/>
      <c r="LU16" s="15"/>
      <c r="LV16" s="16"/>
      <c r="LW16" s="14"/>
      <c r="LX16" s="15"/>
      <c r="LY16" s="15"/>
      <c r="LZ16" s="15"/>
      <c r="MA16" s="16"/>
      <c r="MB16" s="14"/>
      <c r="MC16" s="15"/>
      <c r="MD16" s="15"/>
      <c r="ME16" s="15"/>
      <c r="MF16" s="16"/>
      <c r="MG16" s="14"/>
      <c r="MH16" s="15"/>
      <c r="MI16" s="15"/>
      <c r="MJ16" s="15"/>
      <c r="MK16" s="16"/>
      <c r="ML16" s="14"/>
      <c r="MM16" s="15"/>
      <c r="MN16" s="15"/>
      <c r="MO16" s="15"/>
      <c r="MP16" s="16"/>
      <c r="MQ16" s="14"/>
      <c r="MR16" s="15"/>
      <c r="MS16" s="15"/>
      <c r="MT16" s="15"/>
      <c r="MU16" s="16"/>
      <c r="MV16" s="14"/>
      <c r="MW16" s="15"/>
      <c r="MX16" s="15"/>
      <c r="MY16" s="15"/>
      <c r="MZ16" s="16"/>
      <c r="NA16" s="14"/>
      <c r="NB16" s="15"/>
      <c r="NC16" s="15"/>
      <c r="ND16" s="15"/>
      <c r="NE16" s="16"/>
      <c r="NF16" s="14"/>
      <c r="NG16" s="15"/>
      <c r="NH16" s="15"/>
      <c r="NI16" s="15"/>
      <c r="NJ16" s="16"/>
      <c r="NK16" s="14"/>
      <c r="NL16" s="15"/>
      <c r="NM16" s="15"/>
      <c r="NN16" s="15"/>
      <c r="NO16" s="16"/>
      <c r="NP16" s="14"/>
      <c r="NQ16" s="15"/>
      <c r="NR16" s="15"/>
      <c r="NS16" s="15"/>
      <c r="NT16" s="16"/>
      <c r="NU16" s="14"/>
      <c r="NV16" s="15"/>
      <c r="NW16" s="15"/>
      <c r="NX16" s="15"/>
      <c r="NY16" s="16"/>
      <c r="NZ16" s="14"/>
      <c r="OA16" s="15"/>
      <c r="OB16" s="15"/>
      <c r="OC16" s="15"/>
      <c r="OD16" s="16"/>
      <c r="OE16" s="14"/>
      <c r="OF16" s="15"/>
      <c r="OG16" s="15"/>
      <c r="OH16" s="15"/>
      <c r="OI16" s="16"/>
      <c r="OJ16" s="14"/>
      <c r="OK16" s="15"/>
      <c r="OL16" s="15"/>
      <c r="OM16" s="15"/>
      <c r="ON16" s="16"/>
      <c r="OO16" s="14"/>
      <c r="OP16" s="15"/>
      <c r="OQ16" s="15"/>
      <c r="OR16" s="15"/>
      <c r="OS16" s="16"/>
      <c r="OT16" s="14"/>
      <c r="OU16" s="15"/>
      <c r="OV16" s="15"/>
      <c r="OW16" s="15"/>
      <c r="OX16" s="16"/>
      <c r="OY16" s="14"/>
      <c r="OZ16" s="15"/>
      <c r="PA16" s="15"/>
      <c r="PB16" s="15"/>
      <c r="PC16" s="16"/>
      <c r="PD16" s="14"/>
      <c r="PE16" s="15"/>
      <c r="PF16" s="15"/>
      <c r="PG16" s="15"/>
      <c r="PH16" s="16"/>
      <c r="PI16" s="14"/>
      <c r="PJ16" s="15"/>
      <c r="PK16" s="15"/>
      <c r="PL16" s="15"/>
      <c r="PM16" s="16"/>
      <c r="PN16" s="14"/>
      <c r="PO16" s="15"/>
      <c r="PP16" s="15"/>
      <c r="PQ16" s="15"/>
      <c r="PR16" s="16"/>
      <c r="PS16" s="14"/>
      <c r="PT16" s="15"/>
      <c r="PU16" s="15"/>
      <c r="PV16" s="15"/>
      <c r="PW16" s="16"/>
      <c r="PX16" s="14"/>
      <c r="PY16" s="15"/>
      <c r="PZ16" s="15"/>
      <c r="QA16" s="15"/>
      <c r="QB16" s="16"/>
      <c r="QC16" s="14"/>
      <c r="QD16" s="15"/>
      <c r="QE16" s="15"/>
      <c r="QF16" s="15"/>
      <c r="QG16" s="16"/>
      <c r="QH16" s="14"/>
      <c r="QI16" s="15"/>
      <c r="QJ16" s="15"/>
      <c r="QK16" s="15"/>
      <c r="QL16" s="16"/>
      <c r="QM16" s="14"/>
      <c r="QN16" s="15"/>
      <c r="QO16" s="15"/>
      <c r="QP16" s="15"/>
      <c r="QQ16" s="16"/>
      <c r="QR16" s="14"/>
      <c r="QS16" s="15"/>
      <c r="QT16" s="15"/>
      <c r="QU16" s="15"/>
      <c r="QV16" s="16"/>
      <c r="QW16" s="14"/>
      <c r="QX16" s="15"/>
      <c r="QY16" s="15"/>
      <c r="QZ16" s="15"/>
      <c r="RA16" s="16"/>
      <c r="RB16" s="14"/>
      <c r="RC16" s="15"/>
      <c r="RD16" s="15"/>
      <c r="RE16" s="15"/>
      <c r="RF16" s="16"/>
      <c r="RG16" s="14"/>
      <c r="RH16" s="15"/>
      <c r="RI16" s="15"/>
      <c r="RJ16" s="15"/>
      <c r="RK16" s="16"/>
      <c r="RL16" s="14"/>
      <c r="RM16" s="15"/>
      <c r="RN16" s="15"/>
      <c r="RO16" s="15"/>
      <c r="RP16" s="16"/>
      <c r="RQ16" s="14"/>
      <c r="RR16" s="15"/>
      <c r="RS16" s="15"/>
      <c r="RT16" s="15"/>
      <c r="RU16" s="16"/>
      <c r="RV16" s="14"/>
      <c r="RW16" s="15"/>
      <c r="RX16" s="15"/>
      <c r="RY16" s="15"/>
      <c r="RZ16" s="16"/>
      <c r="SA16" s="14"/>
      <c r="SB16" s="15"/>
      <c r="SC16" s="15"/>
      <c r="SD16" s="15"/>
      <c r="SE16" s="16"/>
      <c r="SF16" s="14"/>
      <c r="SG16" s="15"/>
      <c r="SH16" s="15"/>
      <c r="SI16" s="15"/>
      <c r="SJ16" s="16"/>
      <c r="SK16" s="14"/>
      <c r="SL16" s="15"/>
      <c r="SM16" s="15"/>
      <c r="SN16" s="15"/>
      <c r="SO16" s="16"/>
      <c r="SP16" s="14"/>
      <c r="SQ16" s="15"/>
      <c r="SR16" s="15"/>
      <c r="SS16" s="15"/>
      <c r="ST16" s="16"/>
      <c r="SU16" s="53"/>
      <c r="SV16" s="14"/>
      <c r="SW16" s="15"/>
      <c r="SX16" s="15"/>
      <c r="SY16" s="15"/>
      <c r="SZ16" s="16"/>
      <c r="TA16" s="53"/>
      <c r="TB16" s="14"/>
      <c r="TC16" s="15"/>
      <c r="TD16" s="15"/>
      <c r="TE16" s="15"/>
      <c r="TF16" s="16"/>
      <c r="TG16" s="53"/>
      <c r="TH16" s="14"/>
      <c r="TI16" s="15"/>
      <c r="TJ16" s="15"/>
      <c r="TK16" s="15"/>
      <c r="TL16" s="16"/>
      <c r="TM16" s="53"/>
      <c r="TN16" s="14"/>
      <c r="TO16" s="15"/>
      <c r="TP16" s="15"/>
      <c r="TQ16" s="15"/>
      <c r="TR16" s="16"/>
      <c r="TS16" s="53"/>
      <c r="TT16" s="14"/>
      <c r="TU16" s="15"/>
      <c r="TV16" s="15"/>
      <c r="TW16" s="15"/>
      <c r="TX16" s="16"/>
      <c r="TY16" s="53"/>
      <c r="TZ16" s="14"/>
      <c r="UA16" s="15"/>
      <c r="UB16" s="15"/>
      <c r="UC16" s="15"/>
      <c r="UD16" s="16"/>
      <c r="UE16" s="53"/>
      <c r="UF16" s="14"/>
      <c r="UG16" s="15"/>
      <c r="UH16" s="15"/>
      <c r="UI16" s="15"/>
      <c r="UJ16" s="16"/>
      <c r="UK16" s="53"/>
      <c r="UL16" s="14"/>
      <c r="UM16" s="15"/>
      <c r="UN16" s="15"/>
      <c r="UO16" s="15"/>
      <c r="UP16" s="16"/>
      <c r="UQ16" s="53"/>
      <c r="UR16" s="14"/>
      <c r="US16" s="15"/>
      <c r="UT16" s="15"/>
      <c r="UU16" s="15"/>
      <c r="UV16" s="16"/>
      <c r="UW16" s="53"/>
      <c r="UX16" s="14"/>
      <c r="UY16" s="15"/>
      <c r="UZ16" s="15"/>
      <c r="VA16" s="15"/>
      <c r="VB16" s="16"/>
      <c r="VC16" s="53"/>
      <c r="VD16" s="14"/>
      <c r="VE16" s="15"/>
      <c r="VF16" s="15"/>
      <c r="VG16" s="15"/>
      <c r="VH16" s="16"/>
      <c r="VI16" s="53"/>
      <c r="VJ16" s="14"/>
      <c r="VK16" s="15"/>
      <c r="VL16" s="15"/>
      <c r="VM16" s="15"/>
      <c r="VN16" s="16"/>
      <c r="VO16" s="53"/>
    </row>
    <row r="17" spans="1:587" s="47" customFormat="1" ht="25.5" x14ac:dyDescent="0.2">
      <c r="C17" s="180"/>
      <c r="D17" s="48"/>
      <c r="E17" s="49"/>
      <c r="F17" s="50"/>
      <c r="G17" s="54"/>
      <c r="H17" s="103" t="s">
        <v>213</v>
      </c>
      <c r="I17" s="119" t="s">
        <v>214</v>
      </c>
      <c r="J17" s="162"/>
      <c r="K17" s="162"/>
      <c r="L17" s="105"/>
      <c r="M17" s="54"/>
      <c r="N17" s="103" t="s">
        <v>213</v>
      </c>
      <c r="O17" s="119" t="s">
        <v>214</v>
      </c>
      <c r="P17" s="162"/>
      <c r="Q17" s="162"/>
      <c r="R17" s="105"/>
      <c r="S17" s="54"/>
      <c r="T17" s="103" t="s">
        <v>213</v>
      </c>
      <c r="U17" s="29" t="s">
        <v>214</v>
      </c>
      <c r="V17" s="104"/>
      <c r="W17" s="104"/>
      <c r="X17" s="105"/>
      <c r="Y17" s="103" t="s">
        <v>213</v>
      </c>
      <c r="Z17" s="29" t="s">
        <v>214</v>
      </c>
      <c r="AA17" s="104"/>
      <c r="AB17" s="104"/>
      <c r="AC17" s="105"/>
      <c r="AD17" s="103" t="s">
        <v>213</v>
      </c>
      <c r="AE17" s="29" t="s">
        <v>214</v>
      </c>
      <c r="AF17" s="104"/>
      <c r="AG17" s="104"/>
      <c r="AH17" s="105"/>
      <c r="AI17" s="103" t="s">
        <v>213</v>
      </c>
      <c r="AJ17" s="29" t="s">
        <v>214</v>
      </c>
      <c r="AK17" s="104"/>
      <c r="AL17" s="104"/>
      <c r="AM17" s="105"/>
      <c r="AN17" s="103" t="s">
        <v>213</v>
      </c>
      <c r="AO17" s="29" t="s">
        <v>214</v>
      </c>
      <c r="AP17" s="104"/>
      <c r="AQ17" s="104"/>
      <c r="AR17" s="105"/>
      <c r="AS17" s="103" t="s">
        <v>213</v>
      </c>
      <c r="AT17" s="29" t="s">
        <v>214</v>
      </c>
      <c r="AU17" s="104"/>
      <c r="AV17" s="104"/>
      <c r="AW17" s="105"/>
      <c r="AX17" s="103" t="s">
        <v>213</v>
      </c>
      <c r="AY17" s="29" t="s">
        <v>214</v>
      </c>
      <c r="AZ17" s="104"/>
      <c r="BA17" s="104"/>
      <c r="BB17" s="105"/>
      <c r="BC17" s="103" t="s">
        <v>213</v>
      </c>
      <c r="BD17" s="29" t="s">
        <v>214</v>
      </c>
      <c r="BE17" s="104"/>
      <c r="BF17" s="104"/>
      <c r="BG17" s="105"/>
      <c r="BH17" s="103" t="s">
        <v>213</v>
      </c>
      <c r="BI17" s="29" t="s">
        <v>214</v>
      </c>
      <c r="BJ17" s="104"/>
      <c r="BK17" s="104"/>
      <c r="BL17" s="105"/>
      <c r="BM17" s="103" t="s">
        <v>213</v>
      </c>
      <c r="BN17" s="29" t="s">
        <v>214</v>
      </c>
      <c r="BO17" s="104"/>
      <c r="BP17" s="104"/>
      <c r="BQ17" s="105"/>
      <c r="BR17" s="103" t="s">
        <v>213</v>
      </c>
      <c r="BS17" s="29" t="s">
        <v>214</v>
      </c>
      <c r="BT17" s="104"/>
      <c r="BU17" s="104"/>
      <c r="BV17" s="105"/>
      <c r="BW17" s="103" t="s">
        <v>213</v>
      </c>
      <c r="BX17" s="29" t="s">
        <v>214</v>
      </c>
      <c r="BY17" s="104"/>
      <c r="BZ17" s="104"/>
      <c r="CA17" s="105"/>
      <c r="CB17" s="103" t="s">
        <v>213</v>
      </c>
      <c r="CC17" s="29" t="s">
        <v>214</v>
      </c>
      <c r="CD17" s="104"/>
      <c r="CE17" s="104"/>
      <c r="CF17" s="105"/>
      <c r="CG17" s="103" t="s">
        <v>213</v>
      </c>
      <c r="CH17" s="29" t="s">
        <v>214</v>
      </c>
      <c r="CI17" s="104"/>
      <c r="CJ17" s="104"/>
      <c r="CK17" s="105"/>
      <c r="CL17" s="103" t="s">
        <v>213</v>
      </c>
      <c r="CM17" s="29" t="s">
        <v>214</v>
      </c>
      <c r="CN17" s="104"/>
      <c r="CO17" s="104"/>
      <c r="CP17" s="105"/>
      <c r="CQ17" s="103" t="s">
        <v>213</v>
      </c>
      <c r="CR17" s="29" t="s">
        <v>214</v>
      </c>
      <c r="CS17" s="104"/>
      <c r="CT17" s="104"/>
      <c r="CU17" s="105"/>
      <c r="CV17" s="103" t="s">
        <v>213</v>
      </c>
      <c r="CW17" s="29" t="s">
        <v>214</v>
      </c>
      <c r="CX17" s="104"/>
      <c r="CY17" s="104"/>
      <c r="CZ17" s="105"/>
      <c r="DA17" s="103" t="s">
        <v>213</v>
      </c>
      <c r="DB17" s="29" t="s">
        <v>214</v>
      </c>
      <c r="DC17" s="104"/>
      <c r="DD17" s="104"/>
      <c r="DE17" s="105"/>
      <c r="DF17" s="103" t="s">
        <v>213</v>
      </c>
      <c r="DG17" s="29" t="s">
        <v>214</v>
      </c>
      <c r="DH17" s="104"/>
      <c r="DI17" s="104"/>
      <c r="DJ17" s="105"/>
      <c r="DK17" s="103" t="s">
        <v>213</v>
      </c>
      <c r="DL17" s="29" t="s">
        <v>214</v>
      </c>
      <c r="DM17" s="104"/>
      <c r="DN17" s="104"/>
      <c r="DO17" s="105"/>
      <c r="DP17" s="103" t="s">
        <v>213</v>
      </c>
      <c r="DQ17" s="29" t="s">
        <v>214</v>
      </c>
      <c r="DR17" s="104"/>
      <c r="DS17" s="104"/>
      <c r="DT17" s="105"/>
      <c r="DU17" s="103" t="s">
        <v>213</v>
      </c>
      <c r="DV17" s="29" t="s">
        <v>214</v>
      </c>
      <c r="DW17" s="104"/>
      <c r="DX17" s="104"/>
      <c r="DY17" s="105"/>
      <c r="DZ17" s="103" t="s">
        <v>213</v>
      </c>
      <c r="EA17" s="29" t="s">
        <v>214</v>
      </c>
      <c r="EB17" s="104"/>
      <c r="EC17" s="104"/>
      <c r="ED17" s="105"/>
      <c r="EE17" s="103" t="s">
        <v>213</v>
      </c>
      <c r="EF17" s="29" t="s">
        <v>214</v>
      </c>
      <c r="EG17" s="104"/>
      <c r="EH17" s="104"/>
      <c r="EI17" s="105"/>
      <c r="EJ17" s="103" t="s">
        <v>213</v>
      </c>
      <c r="EK17" s="29" t="s">
        <v>214</v>
      </c>
      <c r="EL17" s="104"/>
      <c r="EM17" s="104"/>
      <c r="EN17" s="105"/>
      <c r="EO17" s="103" t="s">
        <v>213</v>
      </c>
      <c r="EP17" s="29" t="s">
        <v>214</v>
      </c>
      <c r="EQ17" s="104"/>
      <c r="ER17" s="104"/>
      <c r="ES17" s="105"/>
      <c r="ET17" s="103" t="s">
        <v>213</v>
      </c>
      <c r="EU17" s="29" t="s">
        <v>214</v>
      </c>
      <c r="EV17" s="104"/>
      <c r="EW17" s="104"/>
      <c r="EX17" s="105"/>
      <c r="EY17" s="103" t="s">
        <v>213</v>
      </c>
      <c r="EZ17" s="29" t="s">
        <v>214</v>
      </c>
      <c r="FA17" s="104"/>
      <c r="FB17" s="104"/>
      <c r="FC17" s="105"/>
      <c r="FD17" s="103" t="s">
        <v>213</v>
      </c>
      <c r="FE17" s="29" t="s">
        <v>214</v>
      </c>
      <c r="FF17" s="104"/>
      <c r="FG17" s="104"/>
      <c r="FH17" s="105"/>
      <c r="FI17" s="103" t="s">
        <v>213</v>
      </c>
      <c r="FJ17" s="29" t="s">
        <v>214</v>
      </c>
      <c r="FK17" s="104"/>
      <c r="FL17" s="104"/>
      <c r="FM17" s="105"/>
      <c r="FN17" s="103" t="s">
        <v>213</v>
      </c>
      <c r="FO17" s="29" t="s">
        <v>214</v>
      </c>
      <c r="FP17" s="104"/>
      <c r="FQ17" s="104"/>
      <c r="FR17" s="105"/>
      <c r="FS17" s="103" t="s">
        <v>213</v>
      </c>
      <c r="FT17" s="29" t="s">
        <v>214</v>
      </c>
      <c r="FU17" s="104"/>
      <c r="FV17" s="104"/>
      <c r="FW17" s="105"/>
      <c r="FX17" s="103" t="s">
        <v>213</v>
      </c>
      <c r="FY17" s="29" t="s">
        <v>214</v>
      </c>
      <c r="FZ17" s="104"/>
      <c r="GA17" s="104"/>
      <c r="GB17" s="105"/>
      <c r="GC17" s="103" t="s">
        <v>213</v>
      </c>
      <c r="GD17" s="29" t="s">
        <v>214</v>
      </c>
      <c r="GE17" s="104"/>
      <c r="GF17" s="104"/>
      <c r="GG17" s="105"/>
      <c r="GH17" s="103" t="s">
        <v>213</v>
      </c>
      <c r="GI17" s="29" t="s">
        <v>214</v>
      </c>
      <c r="GJ17" s="104"/>
      <c r="GK17" s="104"/>
      <c r="GL17" s="105"/>
      <c r="GM17" s="103" t="s">
        <v>213</v>
      </c>
      <c r="GN17" s="29" t="s">
        <v>214</v>
      </c>
      <c r="GO17" s="104"/>
      <c r="GP17" s="104"/>
      <c r="GQ17" s="105"/>
      <c r="GR17" s="103" t="s">
        <v>213</v>
      </c>
      <c r="GS17" s="29" t="s">
        <v>214</v>
      </c>
      <c r="GT17" s="104"/>
      <c r="GU17" s="104"/>
      <c r="GV17" s="105"/>
      <c r="GW17" s="103" t="s">
        <v>213</v>
      </c>
      <c r="GX17" s="29" t="s">
        <v>214</v>
      </c>
      <c r="GY17" s="104"/>
      <c r="GZ17" s="104"/>
      <c r="HA17" s="105"/>
      <c r="HB17" s="103" t="s">
        <v>213</v>
      </c>
      <c r="HC17" s="29" t="s">
        <v>214</v>
      </c>
      <c r="HD17" s="104"/>
      <c r="HE17" s="104"/>
      <c r="HF17" s="105"/>
      <c r="HG17" s="103" t="s">
        <v>213</v>
      </c>
      <c r="HH17" s="29" t="s">
        <v>214</v>
      </c>
      <c r="HI17" s="104"/>
      <c r="HJ17" s="104"/>
      <c r="HK17" s="105"/>
      <c r="HL17" s="103" t="s">
        <v>213</v>
      </c>
      <c r="HM17" s="29" t="s">
        <v>214</v>
      </c>
      <c r="HN17" s="104"/>
      <c r="HO17" s="104"/>
      <c r="HP17" s="105"/>
      <c r="HQ17" s="103" t="s">
        <v>213</v>
      </c>
      <c r="HR17" s="29" t="s">
        <v>214</v>
      </c>
      <c r="HS17" s="104"/>
      <c r="HT17" s="104"/>
      <c r="HU17" s="105"/>
      <c r="HV17" s="103" t="s">
        <v>213</v>
      </c>
      <c r="HW17" s="29" t="s">
        <v>214</v>
      </c>
      <c r="HX17" s="104"/>
      <c r="HY17" s="104"/>
      <c r="HZ17" s="105"/>
      <c r="IA17" s="103" t="s">
        <v>213</v>
      </c>
      <c r="IB17" s="29" t="s">
        <v>214</v>
      </c>
      <c r="IC17" s="104"/>
      <c r="ID17" s="104"/>
      <c r="IE17" s="105"/>
      <c r="IF17" s="103" t="s">
        <v>213</v>
      </c>
      <c r="IG17" s="29" t="s">
        <v>214</v>
      </c>
      <c r="IH17" s="104"/>
      <c r="II17" s="104"/>
      <c r="IJ17" s="105"/>
      <c r="IK17" s="103" t="s">
        <v>213</v>
      </c>
      <c r="IL17" s="29" t="s">
        <v>214</v>
      </c>
      <c r="IM17" s="104"/>
      <c r="IN17" s="104"/>
      <c r="IO17" s="105"/>
      <c r="IP17" s="103" t="s">
        <v>213</v>
      </c>
      <c r="IQ17" s="29" t="s">
        <v>214</v>
      </c>
      <c r="IR17" s="104"/>
      <c r="IS17" s="104"/>
      <c r="IT17" s="105"/>
      <c r="IU17" s="103" t="s">
        <v>213</v>
      </c>
      <c r="IV17" s="29" t="s">
        <v>214</v>
      </c>
      <c r="IW17" s="104"/>
      <c r="IX17" s="104"/>
      <c r="IY17" s="105"/>
      <c r="IZ17" s="103" t="s">
        <v>213</v>
      </c>
      <c r="JA17" s="29" t="s">
        <v>214</v>
      </c>
      <c r="JB17" s="104"/>
      <c r="JC17" s="104"/>
      <c r="JD17" s="105"/>
      <c r="JE17" s="103" t="s">
        <v>213</v>
      </c>
      <c r="JF17" s="29" t="s">
        <v>214</v>
      </c>
      <c r="JG17" s="104"/>
      <c r="JH17" s="104"/>
      <c r="JI17" s="105"/>
      <c r="JJ17" s="103" t="s">
        <v>213</v>
      </c>
      <c r="JK17" s="29" t="s">
        <v>214</v>
      </c>
      <c r="JL17" s="104"/>
      <c r="JM17" s="104"/>
      <c r="JN17" s="105"/>
      <c r="JO17" s="103" t="s">
        <v>213</v>
      </c>
      <c r="JP17" s="29" t="s">
        <v>214</v>
      </c>
      <c r="JQ17" s="104"/>
      <c r="JR17" s="104"/>
      <c r="JS17" s="105"/>
      <c r="JT17" s="103" t="s">
        <v>213</v>
      </c>
      <c r="JU17" s="29" t="s">
        <v>214</v>
      </c>
      <c r="JV17" s="104"/>
      <c r="JW17" s="104"/>
      <c r="JX17" s="105"/>
      <c r="JY17" s="103" t="s">
        <v>213</v>
      </c>
      <c r="JZ17" s="29" t="s">
        <v>214</v>
      </c>
      <c r="KA17" s="104"/>
      <c r="KB17" s="104"/>
      <c r="KC17" s="105"/>
      <c r="KD17" s="103" t="s">
        <v>213</v>
      </c>
      <c r="KE17" s="29" t="s">
        <v>214</v>
      </c>
      <c r="KF17" s="104"/>
      <c r="KG17" s="104"/>
      <c r="KH17" s="105"/>
      <c r="KI17" s="103" t="s">
        <v>213</v>
      </c>
      <c r="KJ17" s="29" t="s">
        <v>214</v>
      </c>
      <c r="KK17" s="104"/>
      <c r="KL17" s="104"/>
      <c r="KM17" s="105"/>
      <c r="KN17" s="103" t="s">
        <v>213</v>
      </c>
      <c r="KO17" s="29" t="s">
        <v>214</v>
      </c>
      <c r="KP17" s="104"/>
      <c r="KQ17" s="104"/>
      <c r="KR17" s="105"/>
      <c r="KS17" s="103" t="s">
        <v>213</v>
      </c>
      <c r="KT17" s="29" t="s">
        <v>214</v>
      </c>
      <c r="KU17" s="104"/>
      <c r="KV17" s="104"/>
      <c r="KW17" s="105"/>
      <c r="KX17" s="103" t="s">
        <v>213</v>
      </c>
      <c r="KY17" s="29" t="s">
        <v>214</v>
      </c>
      <c r="KZ17" s="104"/>
      <c r="LA17" s="104"/>
      <c r="LB17" s="105"/>
      <c r="LC17" s="103" t="s">
        <v>213</v>
      </c>
      <c r="LD17" s="29" t="s">
        <v>214</v>
      </c>
      <c r="LE17" s="104"/>
      <c r="LF17" s="104"/>
      <c r="LG17" s="105"/>
      <c r="LH17" s="103" t="s">
        <v>213</v>
      </c>
      <c r="LI17" s="29" t="s">
        <v>214</v>
      </c>
      <c r="LJ17" s="104"/>
      <c r="LK17" s="104"/>
      <c r="LL17" s="105"/>
      <c r="LM17" s="103" t="s">
        <v>213</v>
      </c>
      <c r="LN17" s="29" t="s">
        <v>214</v>
      </c>
      <c r="LO17" s="104"/>
      <c r="LP17" s="104"/>
      <c r="LQ17" s="105"/>
      <c r="LR17" s="103" t="s">
        <v>213</v>
      </c>
      <c r="LS17" s="29" t="s">
        <v>214</v>
      </c>
      <c r="LT17" s="104"/>
      <c r="LU17" s="104"/>
      <c r="LV17" s="105"/>
      <c r="LW17" s="103" t="s">
        <v>213</v>
      </c>
      <c r="LX17" s="29" t="s">
        <v>214</v>
      </c>
      <c r="LY17" s="104"/>
      <c r="LZ17" s="104"/>
      <c r="MA17" s="105"/>
      <c r="MB17" s="103" t="s">
        <v>213</v>
      </c>
      <c r="MC17" s="29" t="s">
        <v>214</v>
      </c>
      <c r="MD17" s="104"/>
      <c r="ME17" s="104"/>
      <c r="MF17" s="105"/>
      <c r="MG17" s="103" t="s">
        <v>213</v>
      </c>
      <c r="MH17" s="29" t="s">
        <v>214</v>
      </c>
      <c r="MI17" s="104"/>
      <c r="MJ17" s="104"/>
      <c r="MK17" s="105"/>
      <c r="ML17" s="103" t="s">
        <v>213</v>
      </c>
      <c r="MM17" s="29" t="s">
        <v>214</v>
      </c>
      <c r="MN17" s="104"/>
      <c r="MO17" s="104"/>
      <c r="MP17" s="105"/>
      <c r="MQ17" s="103" t="s">
        <v>213</v>
      </c>
      <c r="MR17" s="29" t="s">
        <v>214</v>
      </c>
      <c r="MS17" s="104"/>
      <c r="MT17" s="104"/>
      <c r="MU17" s="105"/>
      <c r="MV17" s="103" t="s">
        <v>213</v>
      </c>
      <c r="MW17" s="29" t="s">
        <v>214</v>
      </c>
      <c r="MX17" s="104"/>
      <c r="MY17" s="104"/>
      <c r="MZ17" s="105"/>
      <c r="NA17" s="103" t="s">
        <v>213</v>
      </c>
      <c r="NB17" s="29" t="s">
        <v>214</v>
      </c>
      <c r="NC17" s="104"/>
      <c r="ND17" s="104"/>
      <c r="NE17" s="105"/>
      <c r="NF17" s="103" t="s">
        <v>213</v>
      </c>
      <c r="NG17" s="29" t="s">
        <v>214</v>
      </c>
      <c r="NH17" s="104"/>
      <c r="NI17" s="104"/>
      <c r="NJ17" s="105"/>
      <c r="NK17" s="103" t="s">
        <v>213</v>
      </c>
      <c r="NL17" s="29" t="s">
        <v>214</v>
      </c>
      <c r="NM17" s="104"/>
      <c r="NN17" s="104"/>
      <c r="NO17" s="105"/>
      <c r="NP17" s="103" t="s">
        <v>213</v>
      </c>
      <c r="NQ17" s="29" t="s">
        <v>214</v>
      </c>
      <c r="NR17" s="104"/>
      <c r="NS17" s="104"/>
      <c r="NT17" s="105"/>
      <c r="NU17" s="103" t="s">
        <v>213</v>
      </c>
      <c r="NV17" s="29" t="s">
        <v>214</v>
      </c>
      <c r="NW17" s="104"/>
      <c r="NX17" s="104"/>
      <c r="NY17" s="105"/>
      <c r="NZ17" s="103" t="s">
        <v>213</v>
      </c>
      <c r="OA17" s="29" t="s">
        <v>214</v>
      </c>
      <c r="OB17" s="104"/>
      <c r="OC17" s="104"/>
      <c r="OD17" s="105"/>
      <c r="OE17" s="103" t="s">
        <v>213</v>
      </c>
      <c r="OF17" s="29" t="s">
        <v>214</v>
      </c>
      <c r="OG17" s="104"/>
      <c r="OH17" s="104"/>
      <c r="OI17" s="105"/>
      <c r="OJ17" s="103" t="s">
        <v>213</v>
      </c>
      <c r="OK17" s="29" t="s">
        <v>214</v>
      </c>
      <c r="OL17" s="104"/>
      <c r="OM17" s="104"/>
      <c r="ON17" s="105"/>
      <c r="OO17" s="103" t="s">
        <v>213</v>
      </c>
      <c r="OP17" s="29" t="s">
        <v>214</v>
      </c>
      <c r="OQ17" s="104"/>
      <c r="OR17" s="104"/>
      <c r="OS17" s="105"/>
      <c r="OT17" s="103" t="s">
        <v>213</v>
      </c>
      <c r="OU17" s="29" t="s">
        <v>214</v>
      </c>
      <c r="OV17" s="104"/>
      <c r="OW17" s="104"/>
      <c r="OX17" s="105"/>
      <c r="OY17" s="103" t="s">
        <v>213</v>
      </c>
      <c r="OZ17" s="29" t="s">
        <v>214</v>
      </c>
      <c r="PA17" s="104"/>
      <c r="PB17" s="104"/>
      <c r="PC17" s="105"/>
      <c r="PD17" s="103" t="s">
        <v>213</v>
      </c>
      <c r="PE17" s="29" t="s">
        <v>214</v>
      </c>
      <c r="PF17" s="104"/>
      <c r="PG17" s="104"/>
      <c r="PH17" s="105"/>
      <c r="PI17" s="103" t="s">
        <v>213</v>
      </c>
      <c r="PJ17" s="29" t="s">
        <v>214</v>
      </c>
      <c r="PK17" s="104"/>
      <c r="PL17" s="104"/>
      <c r="PM17" s="105"/>
      <c r="PN17" s="103" t="s">
        <v>213</v>
      </c>
      <c r="PO17" s="29" t="s">
        <v>214</v>
      </c>
      <c r="PP17" s="104"/>
      <c r="PQ17" s="104"/>
      <c r="PR17" s="105"/>
      <c r="PS17" s="103" t="s">
        <v>213</v>
      </c>
      <c r="PT17" s="29" t="s">
        <v>214</v>
      </c>
      <c r="PU17" s="104"/>
      <c r="PV17" s="104"/>
      <c r="PW17" s="105"/>
      <c r="PX17" s="103" t="s">
        <v>213</v>
      </c>
      <c r="PY17" s="29" t="s">
        <v>214</v>
      </c>
      <c r="PZ17" s="104"/>
      <c r="QA17" s="104"/>
      <c r="QB17" s="105"/>
      <c r="QC17" s="103" t="s">
        <v>213</v>
      </c>
      <c r="QD17" s="29" t="s">
        <v>214</v>
      </c>
      <c r="QE17" s="104"/>
      <c r="QF17" s="104"/>
      <c r="QG17" s="105"/>
      <c r="QH17" s="103" t="s">
        <v>213</v>
      </c>
      <c r="QI17" s="29" t="s">
        <v>214</v>
      </c>
      <c r="QJ17" s="104"/>
      <c r="QK17" s="104"/>
      <c r="QL17" s="105"/>
      <c r="QM17" s="103" t="s">
        <v>213</v>
      </c>
      <c r="QN17" s="29" t="s">
        <v>214</v>
      </c>
      <c r="QO17" s="104"/>
      <c r="QP17" s="104"/>
      <c r="QQ17" s="105"/>
      <c r="QR17" s="103" t="s">
        <v>213</v>
      </c>
      <c r="QS17" s="29" t="s">
        <v>214</v>
      </c>
      <c r="QT17" s="104"/>
      <c r="QU17" s="104"/>
      <c r="QV17" s="105"/>
      <c r="QW17" s="103" t="s">
        <v>213</v>
      </c>
      <c r="QX17" s="29" t="s">
        <v>214</v>
      </c>
      <c r="QY17" s="104"/>
      <c r="QZ17" s="104"/>
      <c r="RA17" s="105"/>
      <c r="RB17" s="103" t="s">
        <v>213</v>
      </c>
      <c r="RC17" s="29" t="s">
        <v>214</v>
      </c>
      <c r="RD17" s="104"/>
      <c r="RE17" s="104"/>
      <c r="RF17" s="105"/>
      <c r="RG17" s="103" t="s">
        <v>213</v>
      </c>
      <c r="RH17" s="29" t="s">
        <v>214</v>
      </c>
      <c r="RI17" s="104"/>
      <c r="RJ17" s="104"/>
      <c r="RK17" s="105"/>
      <c r="RL17" s="103" t="s">
        <v>213</v>
      </c>
      <c r="RM17" s="29" t="s">
        <v>214</v>
      </c>
      <c r="RN17" s="104"/>
      <c r="RO17" s="104"/>
      <c r="RP17" s="105"/>
      <c r="RQ17" s="103" t="s">
        <v>213</v>
      </c>
      <c r="RR17" s="29" t="s">
        <v>214</v>
      </c>
      <c r="RS17" s="104"/>
      <c r="RT17" s="104"/>
      <c r="RU17" s="105"/>
      <c r="RV17" s="103" t="s">
        <v>213</v>
      </c>
      <c r="RW17" s="29" t="s">
        <v>214</v>
      </c>
      <c r="RX17" s="104"/>
      <c r="RY17" s="104"/>
      <c r="RZ17" s="105"/>
      <c r="SA17" s="103" t="s">
        <v>213</v>
      </c>
      <c r="SB17" s="29" t="s">
        <v>214</v>
      </c>
      <c r="SC17" s="104"/>
      <c r="SD17" s="104"/>
      <c r="SE17" s="105"/>
      <c r="SF17" s="103" t="s">
        <v>213</v>
      </c>
      <c r="SG17" s="29" t="s">
        <v>214</v>
      </c>
      <c r="SH17" s="104"/>
      <c r="SI17" s="104"/>
      <c r="SJ17" s="105"/>
      <c r="SK17" s="103" t="s">
        <v>213</v>
      </c>
      <c r="SL17" s="29" t="s">
        <v>214</v>
      </c>
      <c r="SM17" s="104"/>
      <c r="SN17" s="104"/>
      <c r="SO17" s="105"/>
      <c r="SP17" s="103" t="s">
        <v>213</v>
      </c>
      <c r="SQ17" s="29" t="s">
        <v>214</v>
      </c>
      <c r="SR17" s="104"/>
      <c r="SS17" s="104"/>
      <c r="ST17" s="105"/>
      <c r="SU17" s="54"/>
      <c r="SV17" s="103" t="s">
        <v>213</v>
      </c>
      <c r="SW17" s="119" t="s">
        <v>214</v>
      </c>
      <c r="SX17" s="162"/>
      <c r="SY17" s="162"/>
      <c r="SZ17" s="105"/>
      <c r="TA17" s="54"/>
      <c r="TB17" s="103" t="s">
        <v>213</v>
      </c>
      <c r="TC17" s="119" t="s">
        <v>214</v>
      </c>
      <c r="TD17" s="162"/>
      <c r="TE17" s="162"/>
      <c r="TF17" s="105"/>
      <c r="TG17" s="54"/>
      <c r="TH17" s="103" t="s">
        <v>213</v>
      </c>
      <c r="TI17" s="119" t="s">
        <v>214</v>
      </c>
      <c r="TJ17" s="162"/>
      <c r="TK17" s="162"/>
      <c r="TL17" s="105"/>
      <c r="TM17" s="54"/>
      <c r="TN17" s="103" t="s">
        <v>213</v>
      </c>
      <c r="TO17" s="119" t="s">
        <v>214</v>
      </c>
      <c r="TP17" s="162"/>
      <c r="TQ17" s="162"/>
      <c r="TR17" s="105"/>
      <c r="TS17" s="54"/>
      <c r="TT17" s="103" t="s">
        <v>213</v>
      </c>
      <c r="TU17" s="119" t="s">
        <v>214</v>
      </c>
      <c r="TV17" s="162"/>
      <c r="TW17" s="162"/>
      <c r="TX17" s="105"/>
      <c r="TY17" s="54"/>
      <c r="TZ17" s="103" t="s">
        <v>213</v>
      </c>
      <c r="UA17" s="119" t="s">
        <v>214</v>
      </c>
      <c r="UB17" s="162"/>
      <c r="UC17" s="162"/>
      <c r="UD17" s="105"/>
      <c r="UE17" s="54"/>
      <c r="UF17" s="103" t="s">
        <v>213</v>
      </c>
      <c r="UG17" s="119" t="s">
        <v>214</v>
      </c>
      <c r="UH17" s="162"/>
      <c r="UI17" s="162"/>
      <c r="UJ17" s="105"/>
      <c r="UK17" s="54"/>
      <c r="UL17" s="103" t="s">
        <v>213</v>
      </c>
      <c r="UM17" s="119" t="s">
        <v>214</v>
      </c>
      <c r="UN17" s="162"/>
      <c r="UO17" s="162"/>
      <c r="UP17" s="105"/>
      <c r="UQ17" s="54"/>
      <c r="UR17" s="103" t="s">
        <v>213</v>
      </c>
      <c r="US17" s="119" t="s">
        <v>214</v>
      </c>
      <c r="UT17" s="162"/>
      <c r="UU17" s="162"/>
      <c r="UV17" s="105"/>
      <c r="UW17" s="54"/>
      <c r="UX17" s="103" t="s">
        <v>213</v>
      </c>
      <c r="UY17" s="119" t="s">
        <v>214</v>
      </c>
      <c r="UZ17" s="162"/>
      <c r="VA17" s="162"/>
      <c r="VB17" s="105"/>
      <c r="VC17" s="54"/>
      <c r="VD17" s="103" t="s">
        <v>213</v>
      </c>
      <c r="VE17" s="119" t="s">
        <v>214</v>
      </c>
      <c r="VF17" s="162"/>
      <c r="VG17" s="162"/>
      <c r="VH17" s="105"/>
      <c r="VI17" s="54"/>
      <c r="VJ17" s="103" t="s">
        <v>213</v>
      </c>
      <c r="VK17" s="119" t="s">
        <v>214</v>
      </c>
      <c r="VL17" s="162"/>
      <c r="VM17" s="162"/>
      <c r="VN17" s="105"/>
      <c r="VO17" s="54"/>
    </row>
    <row r="18" spans="1:587" x14ac:dyDescent="0.2">
      <c r="B18" s="204" t="s">
        <v>393</v>
      </c>
      <c r="C18" s="98" t="s">
        <v>217</v>
      </c>
      <c r="D18" s="7"/>
      <c r="E18" s="2"/>
      <c r="F18" s="8"/>
      <c r="G18" s="53"/>
      <c r="H18" s="214">
        <f>SUMIF($M$2:$S$2,H$2,$M18:$S18)/$P$13*$J$13</f>
        <v>0.95387243735763094</v>
      </c>
      <c r="I18" s="45">
        <f>H18/J13*1000</f>
        <v>0.95387243735763094</v>
      </c>
      <c r="J18" s="44"/>
      <c r="K18" s="44"/>
      <c r="L18" s="8"/>
      <c r="M18" s="53"/>
      <c r="N18" s="214">
        <f>SUMIF($S$2:$SU$2,N$2,$S18:$SU18)</f>
        <v>16.75</v>
      </c>
      <c r="O18" s="45">
        <f>N18/P13*1000</f>
        <v>0.95387243735763094</v>
      </c>
      <c r="P18" s="44"/>
      <c r="Q18" s="44"/>
      <c r="R18" s="8"/>
      <c r="S18" s="53"/>
      <c r="T18" s="213">
        <v>1.75</v>
      </c>
      <c r="U18" s="45">
        <f>T18/V13*1000</f>
        <v>0.83333333333333337</v>
      </c>
      <c r="V18" s="2"/>
      <c r="W18" s="2"/>
      <c r="X18" s="8"/>
      <c r="Y18" s="213">
        <v>3</v>
      </c>
      <c r="Z18" s="45">
        <f>Y18/AA13*1000</f>
        <v>1</v>
      </c>
      <c r="AA18" s="2"/>
      <c r="AB18" s="2"/>
      <c r="AC18" s="8"/>
      <c r="AD18" s="213">
        <v>2</v>
      </c>
      <c r="AE18" s="45">
        <f t="shared" ref="AE18" si="481">AD18/AF13*1000</f>
        <v>0.95238095238095233</v>
      </c>
      <c r="AF18" s="2"/>
      <c r="AG18" s="2"/>
      <c r="AH18" s="8"/>
      <c r="AI18" s="213">
        <v>3</v>
      </c>
      <c r="AJ18" s="45">
        <f t="shared" ref="AJ18" si="482">AI18/AK13*1000</f>
        <v>1.0169491525423728</v>
      </c>
      <c r="AK18" s="2"/>
      <c r="AL18" s="2"/>
      <c r="AM18" s="8"/>
      <c r="AN18" s="213">
        <v>2</v>
      </c>
      <c r="AO18" s="45">
        <f t="shared" ref="AO18" si="483">AN18/AP13*1000</f>
        <v>0.83333333333333337</v>
      </c>
      <c r="AP18" s="2"/>
      <c r="AQ18" s="2"/>
      <c r="AR18" s="8"/>
      <c r="AS18" s="213">
        <v>2</v>
      </c>
      <c r="AT18" s="45">
        <f t="shared" ref="AT18" si="484">AS18/AU13*1000</f>
        <v>0.85470085470085466</v>
      </c>
      <c r="AU18" s="2"/>
      <c r="AV18" s="2"/>
      <c r="AW18" s="8"/>
      <c r="AX18" s="213">
        <v>3</v>
      </c>
      <c r="AY18" s="45">
        <f t="shared" ref="AY18" si="485">AX18/AZ13*1000</f>
        <v>1.1235955056179776</v>
      </c>
      <c r="AZ18" s="2"/>
      <c r="BA18" s="2"/>
      <c r="BB18" s="8"/>
      <c r="BC18" s="213"/>
      <c r="BD18" s="45" t="e">
        <f t="shared" ref="BD18" si="486">BC18/BE13*1000</f>
        <v>#DIV/0!</v>
      </c>
      <c r="BE18" s="2"/>
      <c r="BF18" s="2"/>
      <c r="BG18" s="8"/>
      <c r="BH18" s="213"/>
      <c r="BI18" s="45" t="e">
        <f t="shared" ref="BI18" si="487">BH18/BJ13*1000</f>
        <v>#DIV/0!</v>
      </c>
      <c r="BJ18" s="2"/>
      <c r="BK18" s="2"/>
      <c r="BL18" s="8"/>
      <c r="BM18" s="213"/>
      <c r="BN18" s="45" t="e">
        <f t="shared" ref="BN18" si="488">BM18/BO13*1000</f>
        <v>#DIV/0!</v>
      </c>
      <c r="BO18" s="2"/>
      <c r="BP18" s="2"/>
      <c r="BQ18" s="8"/>
      <c r="BR18" s="213"/>
      <c r="BS18" s="45" t="e">
        <f t="shared" ref="BS18" si="489">BR18/BT13*1000</f>
        <v>#DIV/0!</v>
      </c>
      <c r="BT18" s="2"/>
      <c r="BU18" s="2"/>
      <c r="BV18" s="8"/>
      <c r="BW18" s="213"/>
      <c r="BX18" s="45" t="e">
        <f t="shared" ref="BX18" si="490">BW18/BY13*1000</f>
        <v>#DIV/0!</v>
      </c>
      <c r="BY18" s="2"/>
      <c r="BZ18" s="2"/>
      <c r="CA18" s="8"/>
      <c r="CB18" s="213"/>
      <c r="CC18" s="45" t="e">
        <f t="shared" ref="CC18" si="491">CB18/CD13*1000</f>
        <v>#DIV/0!</v>
      </c>
      <c r="CD18" s="2"/>
      <c r="CE18" s="2"/>
      <c r="CF18" s="8"/>
      <c r="CG18" s="213"/>
      <c r="CH18" s="45" t="e">
        <f t="shared" ref="CH18" si="492">CG18/CI13*1000</f>
        <v>#DIV/0!</v>
      </c>
      <c r="CI18" s="2"/>
      <c r="CJ18" s="2"/>
      <c r="CK18" s="8"/>
      <c r="CL18" s="213"/>
      <c r="CM18" s="45" t="e">
        <f t="shared" ref="CM18" si="493">CL18/CN13*1000</f>
        <v>#DIV/0!</v>
      </c>
      <c r="CN18" s="2"/>
      <c r="CO18" s="2"/>
      <c r="CP18" s="8"/>
      <c r="CQ18" s="213"/>
      <c r="CR18" s="45" t="e">
        <f t="shared" ref="CR18" si="494">CQ18/CS13*1000</f>
        <v>#DIV/0!</v>
      </c>
      <c r="CS18" s="2"/>
      <c r="CT18" s="2"/>
      <c r="CU18" s="8"/>
      <c r="CV18" s="213"/>
      <c r="CW18" s="45" t="e">
        <f t="shared" ref="CW18" si="495">CV18/CX13*1000</f>
        <v>#DIV/0!</v>
      </c>
      <c r="CX18" s="2"/>
      <c r="CY18" s="2"/>
      <c r="CZ18" s="8"/>
      <c r="DA18" s="213"/>
      <c r="DB18" s="45" t="e">
        <f t="shared" ref="DB18" si="496">DA18/DC13*1000</f>
        <v>#DIV/0!</v>
      </c>
      <c r="DC18" s="2"/>
      <c r="DD18" s="2"/>
      <c r="DE18" s="8"/>
      <c r="DF18" s="213"/>
      <c r="DG18" s="45" t="e">
        <f t="shared" ref="DG18" si="497">DF18/DH13*1000</f>
        <v>#DIV/0!</v>
      </c>
      <c r="DH18" s="2"/>
      <c r="DI18" s="2"/>
      <c r="DJ18" s="8"/>
      <c r="DK18" s="213"/>
      <c r="DL18" s="45" t="e">
        <f t="shared" ref="DL18" si="498">DK18/DM13*1000</f>
        <v>#DIV/0!</v>
      </c>
      <c r="DM18" s="2"/>
      <c r="DN18" s="2"/>
      <c r="DO18" s="8"/>
      <c r="DP18" s="213"/>
      <c r="DQ18" s="45" t="e">
        <f t="shared" ref="DQ18" si="499">DP18/DR13*1000</f>
        <v>#DIV/0!</v>
      </c>
      <c r="DR18" s="2"/>
      <c r="DS18" s="2"/>
      <c r="DT18" s="8"/>
      <c r="DU18" s="213"/>
      <c r="DV18" s="45" t="e">
        <f t="shared" ref="DV18" si="500">DU18/DW13*1000</f>
        <v>#DIV/0!</v>
      </c>
      <c r="DW18" s="2"/>
      <c r="DX18" s="2"/>
      <c r="DY18" s="8"/>
      <c r="DZ18" s="213"/>
      <c r="EA18" s="45" t="e">
        <f t="shared" ref="EA18" si="501">DZ18/EB13*1000</f>
        <v>#DIV/0!</v>
      </c>
      <c r="EB18" s="2"/>
      <c r="EC18" s="2"/>
      <c r="ED18" s="8"/>
      <c r="EE18" s="213"/>
      <c r="EF18" s="45" t="e">
        <f t="shared" ref="EF18" si="502">EE18/EG13*1000</f>
        <v>#DIV/0!</v>
      </c>
      <c r="EG18" s="2"/>
      <c r="EH18" s="2"/>
      <c r="EI18" s="8"/>
      <c r="EJ18" s="213"/>
      <c r="EK18" s="45" t="e">
        <f t="shared" ref="EK18" si="503">EJ18/EL13*1000</f>
        <v>#DIV/0!</v>
      </c>
      <c r="EL18" s="2"/>
      <c r="EM18" s="2"/>
      <c r="EN18" s="8"/>
      <c r="EO18" s="213"/>
      <c r="EP18" s="45" t="e">
        <f t="shared" ref="EP18" si="504">EO18/EQ13*1000</f>
        <v>#DIV/0!</v>
      </c>
      <c r="EQ18" s="2"/>
      <c r="ER18" s="2"/>
      <c r="ES18" s="8"/>
      <c r="ET18" s="213"/>
      <c r="EU18" s="45" t="e">
        <f t="shared" ref="EU18" si="505">ET18/EV13*1000</f>
        <v>#DIV/0!</v>
      </c>
      <c r="EV18" s="2"/>
      <c r="EW18" s="2"/>
      <c r="EX18" s="8"/>
      <c r="EY18" s="213"/>
      <c r="EZ18" s="45" t="e">
        <f t="shared" ref="EZ18" si="506">EY18/FA13*1000</f>
        <v>#DIV/0!</v>
      </c>
      <c r="FA18" s="2"/>
      <c r="FB18" s="2"/>
      <c r="FC18" s="8"/>
      <c r="FD18" s="213"/>
      <c r="FE18" s="45" t="e">
        <f t="shared" ref="FE18" si="507">FD18/FF13*1000</f>
        <v>#DIV/0!</v>
      </c>
      <c r="FF18" s="2"/>
      <c r="FG18" s="2"/>
      <c r="FH18" s="8"/>
      <c r="FI18" s="213"/>
      <c r="FJ18" s="45" t="e">
        <f t="shared" ref="FJ18" si="508">FI18/FK13*1000</f>
        <v>#DIV/0!</v>
      </c>
      <c r="FK18" s="2"/>
      <c r="FL18" s="2"/>
      <c r="FM18" s="8"/>
      <c r="FN18" s="213"/>
      <c r="FO18" s="45" t="e">
        <f t="shared" ref="FO18" si="509">FN18/FP13*1000</f>
        <v>#DIV/0!</v>
      </c>
      <c r="FP18" s="2"/>
      <c r="FQ18" s="2"/>
      <c r="FR18" s="8"/>
      <c r="FS18" s="213"/>
      <c r="FT18" s="45" t="e">
        <f t="shared" ref="FT18" si="510">FS18/FU13*1000</f>
        <v>#DIV/0!</v>
      </c>
      <c r="FU18" s="2"/>
      <c r="FV18" s="2"/>
      <c r="FW18" s="8"/>
      <c r="FX18" s="213"/>
      <c r="FY18" s="45" t="e">
        <f t="shared" ref="FY18" si="511">FX18/FZ13*1000</f>
        <v>#DIV/0!</v>
      </c>
      <c r="FZ18" s="2"/>
      <c r="GA18" s="2"/>
      <c r="GB18" s="8"/>
      <c r="GC18" s="213"/>
      <c r="GD18" s="45" t="e">
        <f t="shared" ref="GD18" si="512">GC18/GE13*1000</f>
        <v>#DIV/0!</v>
      </c>
      <c r="GE18" s="2"/>
      <c r="GF18" s="2"/>
      <c r="GG18" s="8"/>
      <c r="GH18" s="213"/>
      <c r="GI18" s="45" t="e">
        <f t="shared" ref="GI18" si="513">GH18/GJ13*1000</f>
        <v>#DIV/0!</v>
      </c>
      <c r="GJ18" s="2"/>
      <c r="GK18" s="2"/>
      <c r="GL18" s="8"/>
      <c r="GM18" s="213"/>
      <c r="GN18" s="45" t="e">
        <f t="shared" ref="GN18" si="514">GM18/GO13*1000</f>
        <v>#DIV/0!</v>
      </c>
      <c r="GO18" s="2"/>
      <c r="GP18" s="2"/>
      <c r="GQ18" s="8"/>
      <c r="GR18" s="213"/>
      <c r="GS18" s="45" t="e">
        <f t="shared" ref="GS18" si="515">GR18/GT13*1000</f>
        <v>#DIV/0!</v>
      </c>
      <c r="GT18" s="2"/>
      <c r="GU18" s="2"/>
      <c r="GV18" s="8"/>
      <c r="GW18" s="213"/>
      <c r="GX18" s="45" t="e">
        <f t="shared" ref="GX18" si="516">GW18/GY13*1000</f>
        <v>#DIV/0!</v>
      </c>
      <c r="GY18" s="2"/>
      <c r="GZ18" s="2"/>
      <c r="HA18" s="8"/>
      <c r="HB18" s="213"/>
      <c r="HC18" s="45" t="e">
        <f t="shared" ref="HC18" si="517">HB18/HD13*1000</f>
        <v>#DIV/0!</v>
      </c>
      <c r="HD18" s="2"/>
      <c r="HE18" s="2"/>
      <c r="HF18" s="8"/>
      <c r="HG18" s="213"/>
      <c r="HH18" s="45" t="e">
        <f t="shared" ref="HH18" si="518">HG18/HI13*1000</f>
        <v>#DIV/0!</v>
      </c>
      <c r="HI18" s="2"/>
      <c r="HJ18" s="2"/>
      <c r="HK18" s="8"/>
      <c r="HL18" s="213"/>
      <c r="HM18" s="45" t="e">
        <f t="shared" ref="HM18" si="519">HL18/HN13*1000</f>
        <v>#DIV/0!</v>
      </c>
      <c r="HN18" s="2"/>
      <c r="HO18" s="2"/>
      <c r="HP18" s="8"/>
      <c r="HQ18" s="213"/>
      <c r="HR18" s="45" t="e">
        <f t="shared" ref="HR18" si="520">HQ18/HS13*1000</f>
        <v>#DIV/0!</v>
      </c>
      <c r="HS18" s="2"/>
      <c r="HT18" s="2"/>
      <c r="HU18" s="8"/>
      <c r="HV18" s="213"/>
      <c r="HW18" s="45" t="e">
        <f t="shared" ref="HW18" si="521">HV18/HX13*1000</f>
        <v>#DIV/0!</v>
      </c>
      <c r="HX18" s="2"/>
      <c r="HY18" s="2"/>
      <c r="HZ18" s="8"/>
      <c r="IA18" s="213"/>
      <c r="IB18" s="45" t="e">
        <f t="shared" ref="IB18" si="522">IA18/IC13*1000</f>
        <v>#DIV/0!</v>
      </c>
      <c r="IC18" s="2"/>
      <c r="ID18" s="2"/>
      <c r="IE18" s="8"/>
      <c r="IF18" s="213"/>
      <c r="IG18" s="45" t="e">
        <f t="shared" ref="IG18" si="523">IF18/IH13*1000</f>
        <v>#DIV/0!</v>
      </c>
      <c r="IH18" s="2"/>
      <c r="II18" s="2"/>
      <c r="IJ18" s="8"/>
      <c r="IK18" s="213"/>
      <c r="IL18" s="45" t="e">
        <f t="shared" ref="IL18" si="524">IK18/IM13*1000</f>
        <v>#DIV/0!</v>
      </c>
      <c r="IM18" s="2"/>
      <c r="IN18" s="2"/>
      <c r="IO18" s="8"/>
      <c r="IP18" s="213"/>
      <c r="IQ18" s="45" t="e">
        <f t="shared" ref="IQ18" si="525">IP18/IR13*1000</f>
        <v>#DIV/0!</v>
      </c>
      <c r="IR18" s="2"/>
      <c r="IS18" s="2"/>
      <c r="IT18" s="8"/>
      <c r="IU18" s="213"/>
      <c r="IV18" s="45" t="e">
        <f t="shared" ref="IV18" si="526">IU18/IW13*1000</f>
        <v>#DIV/0!</v>
      </c>
      <c r="IW18" s="2"/>
      <c r="IX18" s="2"/>
      <c r="IY18" s="8"/>
      <c r="IZ18" s="213"/>
      <c r="JA18" s="45" t="e">
        <f t="shared" ref="JA18" si="527">IZ18/JB13*1000</f>
        <v>#DIV/0!</v>
      </c>
      <c r="JB18" s="2"/>
      <c r="JC18" s="2"/>
      <c r="JD18" s="8"/>
      <c r="JE18" s="213"/>
      <c r="JF18" s="45" t="e">
        <f t="shared" ref="JF18" si="528">JE18/JG13*1000</f>
        <v>#DIV/0!</v>
      </c>
      <c r="JG18" s="2"/>
      <c r="JH18" s="2"/>
      <c r="JI18" s="8"/>
      <c r="JJ18" s="213"/>
      <c r="JK18" s="45" t="e">
        <f t="shared" ref="JK18" si="529">JJ18/JL13*1000</f>
        <v>#DIV/0!</v>
      </c>
      <c r="JL18" s="2"/>
      <c r="JM18" s="2"/>
      <c r="JN18" s="8"/>
      <c r="JO18" s="213"/>
      <c r="JP18" s="45" t="e">
        <f t="shared" ref="JP18" si="530">JO18/JQ13*1000</f>
        <v>#DIV/0!</v>
      </c>
      <c r="JQ18" s="2"/>
      <c r="JR18" s="2"/>
      <c r="JS18" s="8"/>
      <c r="JT18" s="213"/>
      <c r="JU18" s="45" t="e">
        <f t="shared" ref="JU18" si="531">JT18/JV13*1000</f>
        <v>#DIV/0!</v>
      </c>
      <c r="JV18" s="2"/>
      <c r="JW18" s="2"/>
      <c r="JX18" s="8"/>
      <c r="JY18" s="213"/>
      <c r="JZ18" s="45" t="e">
        <f t="shared" ref="JZ18" si="532">JY18/KA13*1000</f>
        <v>#DIV/0!</v>
      </c>
      <c r="KA18" s="2"/>
      <c r="KB18" s="2"/>
      <c r="KC18" s="8"/>
      <c r="KD18" s="213"/>
      <c r="KE18" s="45" t="e">
        <f t="shared" ref="KE18" si="533">KD18/KF13*1000</f>
        <v>#DIV/0!</v>
      </c>
      <c r="KF18" s="2"/>
      <c r="KG18" s="2"/>
      <c r="KH18" s="8"/>
      <c r="KI18" s="213"/>
      <c r="KJ18" s="45" t="e">
        <f t="shared" ref="KJ18" si="534">KI18/KK13*1000</f>
        <v>#DIV/0!</v>
      </c>
      <c r="KK18" s="2"/>
      <c r="KL18" s="2"/>
      <c r="KM18" s="8"/>
      <c r="KN18" s="213"/>
      <c r="KO18" s="45" t="e">
        <f t="shared" ref="KO18" si="535">KN18/KP13*1000</f>
        <v>#DIV/0!</v>
      </c>
      <c r="KP18" s="2"/>
      <c r="KQ18" s="2"/>
      <c r="KR18" s="8"/>
      <c r="KS18" s="213"/>
      <c r="KT18" s="45" t="e">
        <f t="shared" ref="KT18" si="536">KS18/KU13*1000</f>
        <v>#DIV/0!</v>
      </c>
      <c r="KU18" s="2"/>
      <c r="KV18" s="2"/>
      <c r="KW18" s="8"/>
      <c r="KX18" s="213"/>
      <c r="KY18" s="45" t="e">
        <f t="shared" ref="KY18" si="537">KX18/KZ13*1000</f>
        <v>#DIV/0!</v>
      </c>
      <c r="KZ18" s="2"/>
      <c r="LA18" s="2"/>
      <c r="LB18" s="8"/>
      <c r="LC18" s="213"/>
      <c r="LD18" s="45" t="e">
        <f t="shared" ref="LD18" si="538">LC18/LE13*1000</f>
        <v>#DIV/0!</v>
      </c>
      <c r="LE18" s="2"/>
      <c r="LF18" s="2"/>
      <c r="LG18" s="8"/>
      <c r="LH18" s="213"/>
      <c r="LI18" s="45" t="e">
        <f t="shared" ref="LI18" si="539">LH18/LJ13*1000</f>
        <v>#DIV/0!</v>
      </c>
      <c r="LJ18" s="2"/>
      <c r="LK18" s="2"/>
      <c r="LL18" s="8"/>
      <c r="LM18" s="213"/>
      <c r="LN18" s="45" t="e">
        <f t="shared" ref="LN18" si="540">LM18/LO13*1000</f>
        <v>#DIV/0!</v>
      </c>
      <c r="LO18" s="2"/>
      <c r="LP18" s="2"/>
      <c r="LQ18" s="8"/>
      <c r="LR18" s="213"/>
      <c r="LS18" s="45" t="e">
        <f t="shared" ref="LS18" si="541">LR18/LT13*1000</f>
        <v>#DIV/0!</v>
      </c>
      <c r="LT18" s="2"/>
      <c r="LU18" s="2"/>
      <c r="LV18" s="8"/>
      <c r="LW18" s="213"/>
      <c r="LX18" s="45" t="e">
        <f t="shared" ref="LX18" si="542">LW18/LY13*1000</f>
        <v>#DIV/0!</v>
      </c>
      <c r="LY18" s="2"/>
      <c r="LZ18" s="2"/>
      <c r="MA18" s="8"/>
      <c r="MB18" s="213"/>
      <c r="MC18" s="45" t="e">
        <f t="shared" ref="MC18" si="543">MB18/MD13*1000</f>
        <v>#DIV/0!</v>
      </c>
      <c r="MD18" s="2"/>
      <c r="ME18" s="2"/>
      <c r="MF18" s="8"/>
      <c r="MG18" s="213"/>
      <c r="MH18" s="45" t="e">
        <f t="shared" ref="MH18" si="544">MG18/MI13*1000</f>
        <v>#DIV/0!</v>
      </c>
      <c r="MI18" s="2"/>
      <c r="MJ18" s="2"/>
      <c r="MK18" s="8"/>
      <c r="ML18" s="213"/>
      <c r="MM18" s="45" t="e">
        <f t="shared" ref="MM18" si="545">ML18/MN13*1000</f>
        <v>#DIV/0!</v>
      </c>
      <c r="MN18" s="2"/>
      <c r="MO18" s="2"/>
      <c r="MP18" s="8"/>
      <c r="MQ18" s="213"/>
      <c r="MR18" s="45" t="e">
        <f t="shared" ref="MR18" si="546">MQ18/MS13*1000</f>
        <v>#DIV/0!</v>
      </c>
      <c r="MS18" s="2"/>
      <c r="MT18" s="2"/>
      <c r="MU18" s="8"/>
      <c r="MV18" s="213"/>
      <c r="MW18" s="45" t="e">
        <f t="shared" ref="MW18" si="547">MV18/MX13*1000</f>
        <v>#DIV/0!</v>
      </c>
      <c r="MX18" s="2"/>
      <c r="MY18" s="2"/>
      <c r="MZ18" s="8"/>
      <c r="NA18" s="213"/>
      <c r="NB18" s="45" t="e">
        <f t="shared" ref="NB18" si="548">NA18/NC13*1000</f>
        <v>#DIV/0!</v>
      </c>
      <c r="NC18" s="2"/>
      <c r="ND18" s="2"/>
      <c r="NE18" s="8"/>
      <c r="NF18" s="213"/>
      <c r="NG18" s="45" t="e">
        <f t="shared" ref="NG18" si="549">NF18/NH13*1000</f>
        <v>#DIV/0!</v>
      </c>
      <c r="NH18" s="2"/>
      <c r="NI18" s="2"/>
      <c r="NJ18" s="8"/>
      <c r="NK18" s="213"/>
      <c r="NL18" s="45" t="e">
        <f t="shared" ref="NL18" si="550">NK18/NM13*1000</f>
        <v>#DIV/0!</v>
      </c>
      <c r="NM18" s="2"/>
      <c r="NN18" s="2"/>
      <c r="NO18" s="8"/>
      <c r="NP18" s="213"/>
      <c r="NQ18" s="45" t="e">
        <f t="shared" ref="NQ18" si="551">NP18/NR13*1000</f>
        <v>#DIV/0!</v>
      </c>
      <c r="NR18" s="2"/>
      <c r="NS18" s="2"/>
      <c r="NT18" s="8"/>
      <c r="NU18" s="213"/>
      <c r="NV18" s="45" t="e">
        <f t="shared" ref="NV18" si="552">NU18/NW13*1000</f>
        <v>#DIV/0!</v>
      </c>
      <c r="NW18" s="2"/>
      <c r="NX18" s="2"/>
      <c r="NY18" s="8"/>
      <c r="NZ18" s="213"/>
      <c r="OA18" s="45" t="e">
        <f t="shared" ref="OA18" si="553">NZ18/OB13*1000</f>
        <v>#DIV/0!</v>
      </c>
      <c r="OB18" s="2"/>
      <c r="OC18" s="2"/>
      <c r="OD18" s="8"/>
      <c r="OE18" s="213"/>
      <c r="OF18" s="45" t="e">
        <f t="shared" ref="OF18" si="554">OE18/OG13*1000</f>
        <v>#DIV/0!</v>
      </c>
      <c r="OG18" s="2"/>
      <c r="OH18" s="2"/>
      <c r="OI18" s="8"/>
      <c r="OJ18" s="213"/>
      <c r="OK18" s="45" t="e">
        <f t="shared" ref="OK18" si="555">OJ18/OL13*1000</f>
        <v>#DIV/0!</v>
      </c>
      <c r="OL18" s="2"/>
      <c r="OM18" s="2"/>
      <c r="ON18" s="8"/>
      <c r="OO18" s="213"/>
      <c r="OP18" s="45" t="e">
        <f t="shared" ref="OP18" si="556">OO18/OQ13*1000</f>
        <v>#DIV/0!</v>
      </c>
      <c r="OQ18" s="2"/>
      <c r="OR18" s="2"/>
      <c r="OS18" s="8"/>
      <c r="OT18" s="213"/>
      <c r="OU18" s="45" t="e">
        <f t="shared" ref="OU18" si="557">OT18/OV13*1000</f>
        <v>#DIV/0!</v>
      </c>
      <c r="OV18" s="2"/>
      <c r="OW18" s="2"/>
      <c r="OX18" s="8"/>
      <c r="OY18" s="213"/>
      <c r="OZ18" s="45" t="e">
        <f t="shared" ref="OZ18" si="558">OY18/PA13*1000</f>
        <v>#DIV/0!</v>
      </c>
      <c r="PA18" s="2"/>
      <c r="PB18" s="2"/>
      <c r="PC18" s="8"/>
      <c r="PD18" s="213"/>
      <c r="PE18" s="45" t="e">
        <f t="shared" ref="PE18" si="559">PD18/PF13*1000</f>
        <v>#DIV/0!</v>
      </c>
      <c r="PF18" s="2"/>
      <c r="PG18" s="2"/>
      <c r="PH18" s="8"/>
      <c r="PI18" s="213"/>
      <c r="PJ18" s="45" t="e">
        <f t="shared" ref="PJ18" si="560">PI18/PK13*1000</f>
        <v>#DIV/0!</v>
      </c>
      <c r="PK18" s="2"/>
      <c r="PL18" s="2"/>
      <c r="PM18" s="8"/>
      <c r="PN18" s="213"/>
      <c r="PO18" s="45" t="e">
        <f t="shared" ref="PO18" si="561">PN18/PP13*1000</f>
        <v>#DIV/0!</v>
      </c>
      <c r="PP18" s="2"/>
      <c r="PQ18" s="2"/>
      <c r="PR18" s="8"/>
      <c r="PS18" s="213"/>
      <c r="PT18" s="45" t="e">
        <f t="shared" ref="PT18" si="562">PS18/PU13*1000</f>
        <v>#DIV/0!</v>
      </c>
      <c r="PU18" s="2"/>
      <c r="PV18" s="2"/>
      <c r="PW18" s="8"/>
      <c r="PX18" s="213"/>
      <c r="PY18" s="45" t="e">
        <f t="shared" ref="PY18" si="563">PX18/PZ13*1000</f>
        <v>#DIV/0!</v>
      </c>
      <c r="PZ18" s="2"/>
      <c r="QA18" s="2"/>
      <c r="QB18" s="8"/>
      <c r="QC18" s="213"/>
      <c r="QD18" s="45" t="e">
        <f t="shared" ref="QD18" si="564">QC18/QE13*1000</f>
        <v>#DIV/0!</v>
      </c>
      <c r="QE18" s="2"/>
      <c r="QF18" s="2"/>
      <c r="QG18" s="8"/>
      <c r="QH18" s="213"/>
      <c r="QI18" s="45" t="e">
        <f t="shared" ref="QI18" si="565">QH18/QJ13*1000</f>
        <v>#DIV/0!</v>
      </c>
      <c r="QJ18" s="2"/>
      <c r="QK18" s="2"/>
      <c r="QL18" s="8"/>
      <c r="QM18" s="213"/>
      <c r="QN18" s="45" t="e">
        <f t="shared" ref="QN18" si="566">QM18/QO13*1000</f>
        <v>#DIV/0!</v>
      </c>
      <c r="QO18" s="2"/>
      <c r="QP18" s="2"/>
      <c r="QQ18" s="8"/>
      <c r="QR18" s="213"/>
      <c r="QS18" s="45" t="e">
        <f t="shared" ref="QS18" si="567">QR18/QT13*1000</f>
        <v>#DIV/0!</v>
      </c>
      <c r="QT18" s="2"/>
      <c r="QU18" s="2"/>
      <c r="QV18" s="8"/>
      <c r="QW18" s="213"/>
      <c r="QX18" s="45" t="e">
        <f t="shared" ref="QX18" si="568">QW18/QY13*1000</f>
        <v>#DIV/0!</v>
      </c>
      <c r="QY18" s="2"/>
      <c r="QZ18" s="2"/>
      <c r="RA18" s="8"/>
      <c r="RB18" s="213"/>
      <c r="RC18" s="45" t="e">
        <f t="shared" ref="RC18" si="569">RB18/RD13*1000</f>
        <v>#DIV/0!</v>
      </c>
      <c r="RD18" s="2"/>
      <c r="RE18" s="2"/>
      <c r="RF18" s="8"/>
      <c r="RG18" s="213"/>
      <c r="RH18" s="45" t="e">
        <f t="shared" ref="RH18" si="570">RG18/RI13*1000</f>
        <v>#DIV/0!</v>
      </c>
      <c r="RI18" s="2"/>
      <c r="RJ18" s="2"/>
      <c r="RK18" s="8"/>
      <c r="RL18" s="213"/>
      <c r="RM18" s="45" t="e">
        <f t="shared" ref="RM18" si="571">RL18/RN13*1000</f>
        <v>#DIV/0!</v>
      </c>
      <c r="RN18" s="2"/>
      <c r="RO18" s="2"/>
      <c r="RP18" s="8"/>
      <c r="RQ18" s="213"/>
      <c r="RR18" s="45" t="e">
        <f t="shared" ref="RR18" si="572">RQ18/RS13*1000</f>
        <v>#DIV/0!</v>
      </c>
      <c r="RS18" s="2"/>
      <c r="RT18" s="2"/>
      <c r="RU18" s="8"/>
      <c r="RV18" s="213"/>
      <c r="RW18" s="45" t="e">
        <f t="shared" ref="RW18" si="573">RV18/RX13*1000</f>
        <v>#DIV/0!</v>
      </c>
      <c r="RX18" s="2"/>
      <c r="RY18" s="2"/>
      <c r="RZ18" s="8"/>
      <c r="SA18" s="213"/>
      <c r="SB18" s="45" t="e">
        <f t="shared" ref="SB18" si="574">SA18/SC13*1000</f>
        <v>#DIV/0!</v>
      </c>
      <c r="SC18" s="2"/>
      <c r="SD18" s="2"/>
      <c r="SE18" s="8"/>
      <c r="SF18" s="213"/>
      <c r="SG18" s="45" t="e">
        <f t="shared" ref="SG18" si="575">SF18/SH13*1000</f>
        <v>#DIV/0!</v>
      </c>
      <c r="SH18" s="2"/>
      <c r="SI18" s="2"/>
      <c r="SJ18" s="8"/>
      <c r="SK18" s="213"/>
      <c r="SL18" s="45" t="e">
        <f t="shared" ref="SL18" si="576">SK18/SM13*1000</f>
        <v>#DIV/0!</v>
      </c>
      <c r="SM18" s="2"/>
      <c r="SN18" s="2"/>
      <c r="SO18" s="8"/>
      <c r="SP18" s="213"/>
      <c r="SQ18" s="45" t="e">
        <f t="shared" ref="SQ18" si="577">SP18/SR13*1000</f>
        <v>#DIV/0!</v>
      </c>
      <c r="SR18" s="2"/>
      <c r="SS18" s="2"/>
      <c r="ST18" s="8"/>
      <c r="SU18" s="53"/>
      <c r="SV18" s="214">
        <f>SUMIFS($S18:$SU18,$S$2:$SU$2,SV$2,$S$1:$SU$1,SW$11)/SX$1*SX$13</f>
        <v>0.83333333333333337</v>
      </c>
      <c r="SW18" s="45">
        <f>SV18/SX13*1000</f>
        <v>0.83333333333333337</v>
      </c>
      <c r="SX18" s="44"/>
      <c r="SY18" s="44"/>
      <c r="SZ18" s="8"/>
      <c r="TA18" s="53"/>
      <c r="TB18" s="214">
        <f>SUMIFS($S18:$SU18,$S$2:$SU$2,TB$2,$S$1:$SU$1,TC$11)/TD$1*TD$13</f>
        <v>1</v>
      </c>
      <c r="TC18" s="45">
        <f>TB18/TD13*1000</f>
        <v>1</v>
      </c>
      <c r="TD18" s="44"/>
      <c r="TE18" s="44"/>
      <c r="TF18" s="8"/>
      <c r="TG18" s="53"/>
      <c r="TH18" s="214" t="e">
        <f>SUMIFS($S18:$SU18,$S$2:$SU$2,TH$2,$S$1:$SU$1,TI$11)/TJ$1*TJ$13</f>
        <v>#DIV/0!</v>
      </c>
      <c r="TI18" s="45" t="e">
        <f>TH18/TJ13*1000</f>
        <v>#DIV/0!</v>
      </c>
      <c r="TJ18" s="44"/>
      <c r="TK18" s="44"/>
      <c r="TL18" s="8"/>
      <c r="TM18" s="53"/>
      <c r="TN18" s="214">
        <f>SUMIFS($S18:$SU18,$S$2:$SU$2,TN$2,$S$1:$SU$1,TO$11)/TP$1*TP$13</f>
        <v>0.95238095238095233</v>
      </c>
      <c r="TO18" s="45">
        <f>TN18/TP13*1000</f>
        <v>0.95238095238095233</v>
      </c>
      <c r="TP18" s="44"/>
      <c r="TQ18" s="44"/>
      <c r="TR18" s="8"/>
      <c r="TS18" s="53"/>
      <c r="TT18" s="214" t="e">
        <f>SUMIFS($S18:$SU18,$S$2:$SU$2,TT$2,$S$1:$SU$1,TU$11)/TV$1*TV$13</f>
        <v>#DIV/0!</v>
      </c>
      <c r="TU18" s="45" t="e">
        <f>TT18/TV13*1000</f>
        <v>#DIV/0!</v>
      </c>
      <c r="TV18" s="44"/>
      <c r="TW18" s="44"/>
      <c r="TX18" s="8"/>
      <c r="TY18" s="53"/>
      <c r="TZ18" s="214">
        <f>SUMIFS($S18:$SU18,$S$2:$SU$2,TZ$2,$S$1:$SU$1,UA$11)/UB$1*UB$13</f>
        <v>1.0169491525423728</v>
      </c>
      <c r="UA18" s="45">
        <f>TZ18/UB13*1000</f>
        <v>1.0169491525423728</v>
      </c>
      <c r="UB18" s="44"/>
      <c r="UC18" s="44"/>
      <c r="UD18" s="8"/>
      <c r="UE18" s="53"/>
      <c r="UF18" s="214">
        <f>SUMIFS($S18:$SU18,$S$2:$SU$2,UF$2,$S$1:$SU$1,UG$11)/UH$1*UH$13</f>
        <v>0.83333333333333337</v>
      </c>
      <c r="UG18" s="45">
        <f>UF18/UH13*1000</f>
        <v>0.83333333333333337</v>
      </c>
      <c r="UH18" s="44"/>
      <c r="UI18" s="44"/>
      <c r="UJ18" s="8"/>
      <c r="UK18" s="53"/>
      <c r="UL18" s="214" t="e">
        <f>SUMIFS($S18:$SU18,$S$2:$SU$2,UL$2,$S$1:$SU$1,UM$11)/UN$1*UN$13</f>
        <v>#DIV/0!</v>
      </c>
      <c r="UM18" s="45" t="e">
        <f>UL18/UN13*1000</f>
        <v>#DIV/0!</v>
      </c>
      <c r="UN18" s="44"/>
      <c r="UO18" s="44"/>
      <c r="UP18" s="8"/>
      <c r="UQ18" s="53"/>
      <c r="UR18" s="214" t="e">
        <f>SUMIFS($S18:$SU18,$S$2:$SU$2,UR$2,$S$1:$SU$1,US$11)/UT$1*UT$13</f>
        <v>#DIV/0!</v>
      </c>
      <c r="US18" s="45" t="e">
        <f>UR18/UT13*1000</f>
        <v>#DIV/0!</v>
      </c>
      <c r="UT18" s="44"/>
      <c r="UU18" s="44"/>
      <c r="UV18" s="8"/>
      <c r="UW18" s="53"/>
      <c r="UX18" s="214">
        <f>SUMIFS($S18:$SU18,$S$2:$SU$2,UX$2,$S$1:$SU$1,UY$11)/UZ$1*UZ$13</f>
        <v>0.99800399201596801</v>
      </c>
      <c r="UY18" s="45">
        <f>UX18/UZ13*1000</f>
        <v>0.99800399201596801</v>
      </c>
      <c r="UZ18" s="44"/>
      <c r="VA18" s="44"/>
      <c r="VB18" s="8"/>
      <c r="VC18" s="53"/>
      <c r="VD18" s="214" t="e">
        <f>SUMIFS($S18:$SU18,$S$2:$SU$2,VD$2,$S$1:$SU$1,VE$11)/VF$1*VF$13</f>
        <v>#DIV/0!</v>
      </c>
      <c r="VE18" s="45" t="e">
        <f>VD18/VF13*1000</f>
        <v>#DIV/0!</v>
      </c>
      <c r="VF18" s="44"/>
      <c r="VG18" s="44"/>
      <c r="VH18" s="8"/>
      <c r="VI18" s="53"/>
      <c r="VJ18" s="214" t="e">
        <f>SUMIFS($S18:$SU18,$S$2:$SU$2,VJ$2,$S$1:$SU$1,VK$11)/VL$1*VL$13</f>
        <v>#DIV/0!</v>
      </c>
      <c r="VK18" s="45" t="e">
        <f>VJ18/VL13*1000</f>
        <v>#DIV/0!</v>
      </c>
      <c r="VL18" s="44"/>
      <c r="VM18" s="44"/>
      <c r="VN18" s="8"/>
      <c r="VO18" s="53"/>
    </row>
    <row r="19" spans="1:587" s="47" customFormat="1" ht="33.75" x14ac:dyDescent="0.2">
      <c r="C19" s="181"/>
      <c r="D19" s="28" t="s">
        <v>215</v>
      </c>
      <c r="E19" s="29" t="s">
        <v>23</v>
      </c>
      <c r="F19" s="51" t="s">
        <v>24</v>
      </c>
      <c r="G19" s="54"/>
      <c r="H19" s="160" t="s">
        <v>47</v>
      </c>
      <c r="I19" s="119" t="s">
        <v>23</v>
      </c>
      <c r="J19" s="119" t="s">
        <v>48</v>
      </c>
      <c r="K19" s="163" t="s">
        <v>51</v>
      </c>
      <c r="L19" s="57" t="s">
        <v>216</v>
      </c>
      <c r="M19" s="54"/>
      <c r="N19" s="160" t="s">
        <v>47</v>
      </c>
      <c r="O19" s="119" t="s">
        <v>23</v>
      </c>
      <c r="P19" s="119" t="s">
        <v>48</v>
      </c>
      <c r="Q19" s="163" t="s">
        <v>51</v>
      </c>
      <c r="R19" s="57" t="s">
        <v>216</v>
      </c>
      <c r="S19" s="54"/>
      <c r="T19" s="28" t="s">
        <v>47</v>
      </c>
      <c r="U19" s="29" t="s">
        <v>23</v>
      </c>
      <c r="V19" s="29" t="s">
        <v>48</v>
      </c>
      <c r="W19" s="79" t="s">
        <v>51</v>
      </c>
      <c r="X19" s="57" t="s">
        <v>216</v>
      </c>
      <c r="Y19" s="28" t="s">
        <v>47</v>
      </c>
      <c r="Z19" s="29" t="s">
        <v>23</v>
      </c>
      <c r="AA19" s="29" t="s">
        <v>48</v>
      </c>
      <c r="AB19" s="79" t="s">
        <v>51</v>
      </c>
      <c r="AC19" s="57" t="s">
        <v>216</v>
      </c>
      <c r="AD19" s="28" t="s">
        <v>47</v>
      </c>
      <c r="AE19" s="29" t="s">
        <v>23</v>
      </c>
      <c r="AF19" s="29" t="s">
        <v>48</v>
      </c>
      <c r="AG19" s="79" t="s">
        <v>51</v>
      </c>
      <c r="AH19" s="57" t="s">
        <v>216</v>
      </c>
      <c r="AI19" s="28" t="s">
        <v>47</v>
      </c>
      <c r="AJ19" s="29" t="s">
        <v>23</v>
      </c>
      <c r="AK19" s="29" t="s">
        <v>48</v>
      </c>
      <c r="AL19" s="79" t="s">
        <v>51</v>
      </c>
      <c r="AM19" s="57" t="s">
        <v>216</v>
      </c>
      <c r="AN19" s="28" t="s">
        <v>47</v>
      </c>
      <c r="AO19" s="29" t="s">
        <v>23</v>
      </c>
      <c r="AP19" s="29" t="s">
        <v>48</v>
      </c>
      <c r="AQ19" s="79" t="s">
        <v>51</v>
      </c>
      <c r="AR19" s="57" t="s">
        <v>216</v>
      </c>
      <c r="AS19" s="28" t="s">
        <v>47</v>
      </c>
      <c r="AT19" s="29" t="s">
        <v>23</v>
      </c>
      <c r="AU19" s="29" t="s">
        <v>48</v>
      </c>
      <c r="AV19" s="79" t="s">
        <v>51</v>
      </c>
      <c r="AW19" s="57" t="s">
        <v>216</v>
      </c>
      <c r="AX19" s="28" t="s">
        <v>47</v>
      </c>
      <c r="AY19" s="29" t="s">
        <v>23</v>
      </c>
      <c r="AZ19" s="29" t="s">
        <v>48</v>
      </c>
      <c r="BA19" s="79" t="s">
        <v>51</v>
      </c>
      <c r="BB19" s="57" t="s">
        <v>216</v>
      </c>
      <c r="BC19" s="28" t="s">
        <v>47</v>
      </c>
      <c r="BD19" s="29" t="s">
        <v>23</v>
      </c>
      <c r="BE19" s="29" t="s">
        <v>48</v>
      </c>
      <c r="BF19" s="79" t="s">
        <v>51</v>
      </c>
      <c r="BG19" s="57" t="s">
        <v>216</v>
      </c>
      <c r="BH19" s="28" t="s">
        <v>47</v>
      </c>
      <c r="BI19" s="29" t="s">
        <v>23</v>
      </c>
      <c r="BJ19" s="29" t="s">
        <v>48</v>
      </c>
      <c r="BK19" s="79" t="s">
        <v>51</v>
      </c>
      <c r="BL19" s="57" t="s">
        <v>216</v>
      </c>
      <c r="BM19" s="28" t="s">
        <v>47</v>
      </c>
      <c r="BN19" s="29" t="s">
        <v>23</v>
      </c>
      <c r="BO19" s="29" t="s">
        <v>48</v>
      </c>
      <c r="BP19" s="79" t="s">
        <v>51</v>
      </c>
      <c r="BQ19" s="57" t="s">
        <v>216</v>
      </c>
      <c r="BR19" s="28" t="s">
        <v>47</v>
      </c>
      <c r="BS19" s="29" t="s">
        <v>23</v>
      </c>
      <c r="BT19" s="29" t="s">
        <v>48</v>
      </c>
      <c r="BU19" s="79" t="s">
        <v>51</v>
      </c>
      <c r="BV19" s="57" t="s">
        <v>216</v>
      </c>
      <c r="BW19" s="28" t="s">
        <v>47</v>
      </c>
      <c r="BX19" s="29" t="s">
        <v>23</v>
      </c>
      <c r="BY19" s="29" t="s">
        <v>48</v>
      </c>
      <c r="BZ19" s="79" t="s">
        <v>51</v>
      </c>
      <c r="CA19" s="57" t="s">
        <v>216</v>
      </c>
      <c r="CB19" s="28" t="s">
        <v>47</v>
      </c>
      <c r="CC19" s="29" t="s">
        <v>23</v>
      </c>
      <c r="CD19" s="29" t="s">
        <v>48</v>
      </c>
      <c r="CE19" s="79" t="s">
        <v>51</v>
      </c>
      <c r="CF19" s="57" t="s">
        <v>216</v>
      </c>
      <c r="CG19" s="28" t="s">
        <v>47</v>
      </c>
      <c r="CH19" s="29" t="s">
        <v>23</v>
      </c>
      <c r="CI19" s="29" t="s">
        <v>48</v>
      </c>
      <c r="CJ19" s="79" t="s">
        <v>51</v>
      </c>
      <c r="CK19" s="57" t="s">
        <v>216</v>
      </c>
      <c r="CL19" s="28" t="s">
        <v>47</v>
      </c>
      <c r="CM19" s="29" t="s">
        <v>23</v>
      </c>
      <c r="CN19" s="29" t="s">
        <v>48</v>
      </c>
      <c r="CO19" s="79" t="s">
        <v>51</v>
      </c>
      <c r="CP19" s="57" t="s">
        <v>216</v>
      </c>
      <c r="CQ19" s="28" t="s">
        <v>47</v>
      </c>
      <c r="CR19" s="29" t="s">
        <v>23</v>
      </c>
      <c r="CS19" s="29" t="s">
        <v>48</v>
      </c>
      <c r="CT19" s="79" t="s">
        <v>51</v>
      </c>
      <c r="CU19" s="57" t="s">
        <v>216</v>
      </c>
      <c r="CV19" s="28" t="s">
        <v>47</v>
      </c>
      <c r="CW19" s="29" t="s">
        <v>23</v>
      </c>
      <c r="CX19" s="29" t="s">
        <v>48</v>
      </c>
      <c r="CY19" s="79" t="s">
        <v>51</v>
      </c>
      <c r="CZ19" s="57" t="s">
        <v>216</v>
      </c>
      <c r="DA19" s="28" t="s">
        <v>47</v>
      </c>
      <c r="DB19" s="29" t="s">
        <v>23</v>
      </c>
      <c r="DC19" s="29" t="s">
        <v>48</v>
      </c>
      <c r="DD19" s="79" t="s">
        <v>51</v>
      </c>
      <c r="DE19" s="57" t="s">
        <v>216</v>
      </c>
      <c r="DF19" s="28" t="s">
        <v>47</v>
      </c>
      <c r="DG19" s="29" t="s">
        <v>23</v>
      </c>
      <c r="DH19" s="29" t="s">
        <v>48</v>
      </c>
      <c r="DI19" s="79" t="s">
        <v>51</v>
      </c>
      <c r="DJ19" s="57" t="s">
        <v>216</v>
      </c>
      <c r="DK19" s="28" t="s">
        <v>47</v>
      </c>
      <c r="DL19" s="29" t="s">
        <v>23</v>
      </c>
      <c r="DM19" s="29" t="s">
        <v>48</v>
      </c>
      <c r="DN19" s="79" t="s">
        <v>51</v>
      </c>
      <c r="DO19" s="57" t="s">
        <v>216</v>
      </c>
      <c r="DP19" s="28" t="s">
        <v>47</v>
      </c>
      <c r="DQ19" s="29" t="s">
        <v>23</v>
      </c>
      <c r="DR19" s="29" t="s">
        <v>48</v>
      </c>
      <c r="DS19" s="79" t="s">
        <v>51</v>
      </c>
      <c r="DT19" s="57" t="s">
        <v>216</v>
      </c>
      <c r="DU19" s="28" t="s">
        <v>47</v>
      </c>
      <c r="DV19" s="29" t="s">
        <v>23</v>
      </c>
      <c r="DW19" s="29" t="s">
        <v>48</v>
      </c>
      <c r="DX19" s="79" t="s">
        <v>51</v>
      </c>
      <c r="DY19" s="57" t="s">
        <v>216</v>
      </c>
      <c r="DZ19" s="28" t="s">
        <v>47</v>
      </c>
      <c r="EA19" s="29" t="s">
        <v>23</v>
      </c>
      <c r="EB19" s="29" t="s">
        <v>48</v>
      </c>
      <c r="EC19" s="79" t="s">
        <v>51</v>
      </c>
      <c r="ED19" s="57" t="s">
        <v>216</v>
      </c>
      <c r="EE19" s="28" t="s">
        <v>47</v>
      </c>
      <c r="EF19" s="29" t="s">
        <v>23</v>
      </c>
      <c r="EG19" s="29" t="s">
        <v>48</v>
      </c>
      <c r="EH19" s="79" t="s">
        <v>51</v>
      </c>
      <c r="EI19" s="57" t="s">
        <v>216</v>
      </c>
      <c r="EJ19" s="28" t="s">
        <v>47</v>
      </c>
      <c r="EK19" s="29" t="s">
        <v>23</v>
      </c>
      <c r="EL19" s="29" t="s">
        <v>48</v>
      </c>
      <c r="EM19" s="79" t="s">
        <v>51</v>
      </c>
      <c r="EN19" s="57" t="s">
        <v>216</v>
      </c>
      <c r="EO19" s="28" t="s">
        <v>47</v>
      </c>
      <c r="EP19" s="29" t="s">
        <v>23</v>
      </c>
      <c r="EQ19" s="29" t="s">
        <v>48</v>
      </c>
      <c r="ER19" s="79" t="s">
        <v>51</v>
      </c>
      <c r="ES19" s="57" t="s">
        <v>216</v>
      </c>
      <c r="ET19" s="28" t="s">
        <v>47</v>
      </c>
      <c r="EU19" s="29" t="s">
        <v>23</v>
      </c>
      <c r="EV19" s="29" t="s">
        <v>48</v>
      </c>
      <c r="EW19" s="79" t="s">
        <v>51</v>
      </c>
      <c r="EX19" s="57" t="s">
        <v>216</v>
      </c>
      <c r="EY19" s="28" t="s">
        <v>47</v>
      </c>
      <c r="EZ19" s="29" t="s">
        <v>23</v>
      </c>
      <c r="FA19" s="29" t="s">
        <v>48</v>
      </c>
      <c r="FB19" s="79" t="s">
        <v>51</v>
      </c>
      <c r="FC19" s="57" t="s">
        <v>216</v>
      </c>
      <c r="FD19" s="28" t="s">
        <v>47</v>
      </c>
      <c r="FE19" s="29" t="s">
        <v>23</v>
      </c>
      <c r="FF19" s="29" t="s">
        <v>48</v>
      </c>
      <c r="FG19" s="79" t="s">
        <v>51</v>
      </c>
      <c r="FH19" s="57" t="s">
        <v>216</v>
      </c>
      <c r="FI19" s="28" t="s">
        <v>47</v>
      </c>
      <c r="FJ19" s="29" t="s">
        <v>23</v>
      </c>
      <c r="FK19" s="29" t="s">
        <v>48</v>
      </c>
      <c r="FL19" s="79" t="s">
        <v>51</v>
      </c>
      <c r="FM19" s="57" t="s">
        <v>216</v>
      </c>
      <c r="FN19" s="28" t="s">
        <v>47</v>
      </c>
      <c r="FO19" s="29" t="s">
        <v>23</v>
      </c>
      <c r="FP19" s="29" t="s">
        <v>48</v>
      </c>
      <c r="FQ19" s="79" t="s">
        <v>51</v>
      </c>
      <c r="FR19" s="57" t="s">
        <v>216</v>
      </c>
      <c r="FS19" s="28" t="s">
        <v>47</v>
      </c>
      <c r="FT19" s="29" t="s">
        <v>23</v>
      </c>
      <c r="FU19" s="29" t="s">
        <v>48</v>
      </c>
      <c r="FV19" s="79" t="s">
        <v>51</v>
      </c>
      <c r="FW19" s="57" t="s">
        <v>216</v>
      </c>
      <c r="FX19" s="28" t="s">
        <v>47</v>
      </c>
      <c r="FY19" s="29" t="s">
        <v>23</v>
      </c>
      <c r="FZ19" s="29" t="s">
        <v>48</v>
      </c>
      <c r="GA19" s="79" t="s">
        <v>51</v>
      </c>
      <c r="GB19" s="57" t="s">
        <v>216</v>
      </c>
      <c r="GC19" s="28" t="s">
        <v>47</v>
      </c>
      <c r="GD19" s="29" t="s">
        <v>23</v>
      </c>
      <c r="GE19" s="29" t="s">
        <v>48</v>
      </c>
      <c r="GF19" s="79" t="s">
        <v>51</v>
      </c>
      <c r="GG19" s="57" t="s">
        <v>216</v>
      </c>
      <c r="GH19" s="28" t="s">
        <v>47</v>
      </c>
      <c r="GI19" s="29" t="s">
        <v>23</v>
      </c>
      <c r="GJ19" s="29" t="s">
        <v>48</v>
      </c>
      <c r="GK19" s="79" t="s">
        <v>51</v>
      </c>
      <c r="GL19" s="57" t="s">
        <v>216</v>
      </c>
      <c r="GM19" s="28" t="s">
        <v>47</v>
      </c>
      <c r="GN19" s="29" t="s">
        <v>23</v>
      </c>
      <c r="GO19" s="29" t="s">
        <v>48</v>
      </c>
      <c r="GP19" s="79" t="s">
        <v>51</v>
      </c>
      <c r="GQ19" s="57" t="s">
        <v>216</v>
      </c>
      <c r="GR19" s="28" t="s">
        <v>47</v>
      </c>
      <c r="GS19" s="29" t="s">
        <v>23</v>
      </c>
      <c r="GT19" s="29" t="s">
        <v>48</v>
      </c>
      <c r="GU19" s="79" t="s">
        <v>51</v>
      </c>
      <c r="GV19" s="57" t="s">
        <v>216</v>
      </c>
      <c r="GW19" s="28" t="s">
        <v>47</v>
      </c>
      <c r="GX19" s="29" t="s">
        <v>23</v>
      </c>
      <c r="GY19" s="29" t="s">
        <v>48</v>
      </c>
      <c r="GZ19" s="79" t="s">
        <v>51</v>
      </c>
      <c r="HA19" s="57" t="s">
        <v>216</v>
      </c>
      <c r="HB19" s="28" t="s">
        <v>47</v>
      </c>
      <c r="HC19" s="29" t="s">
        <v>23</v>
      </c>
      <c r="HD19" s="29" t="s">
        <v>48</v>
      </c>
      <c r="HE19" s="79" t="s">
        <v>51</v>
      </c>
      <c r="HF19" s="57" t="s">
        <v>216</v>
      </c>
      <c r="HG19" s="28" t="s">
        <v>47</v>
      </c>
      <c r="HH19" s="29" t="s">
        <v>23</v>
      </c>
      <c r="HI19" s="29" t="s">
        <v>48</v>
      </c>
      <c r="HJ19" s="79" t="s">
        <v>51</v>
      </c>
      <c r="HK19" s="57" t="s">
        <v>216</v>
      </c>
      <c r="HL19" s="28" t="s">
        <v>47</v>
      </c>
      <c r="HM19" s="29" t="s">
        <v>23</v>
      </c>
      <c r="HN19" s="29" t="s">
        <v>48</v>
      </c>
      <c r="HO19" s="79" t="s">
        <v>51</v>
      </c>
      <c r="HP19" s="57" t="s">
        <v>216</v>
      </c>
      <c r="HQ19" s="28" t="s">
        <v>47</v>
      </c>
      <c r="HR19" s="29" t="s">
        <v>23</v>
      </c>
      <c r="HS19" s="29" t="s">
        <v>48</v>
      </c>
      <c r="HT19" s="79" t="s">
        <v>51</v>
      </c>
      <c r="HU19" s="57" t="s">
        <v>216</v>
      </c>
      <c r="HV19" s="28" t="s">
        <v>47</v>
      </c>
      <c r="HW19" s="29" t="s">
        <v>23</v>
      </c>
      <c r="HX19" s="29" t="s">
        <v>48</v>
      </c>
      <c r="HY19" s="79" t="s">
        <v>51</v>
      </c>
      <c r="HZ19" s="57" t="s">
        <v>216</v>
      </c>
      <c r="IA19" s="28" t="s">
        <v>47</v>
      </c>
      <c r="IB19" s="29" t="s">
        <v>23</v>
      </c>
      <c r="IC19" s="29" t="s">
        <v>48</v>
      </c>
      <c r="ID19" s="79" t="s">
        <v>51</v>
      </c>
      <c r="IE19" s="57" t="s">
        <v>216</v>
      </c>
      <c r="IF19" s="28" t="s">
        <v>47</v>
      </c>
      <c r="IG19" s="29" t="s">
        <v>23</v>
      </c>
      <c r="IH19" s="29" t="s">
        <v>48</v>
      </c>
      <c r="II19" s="79" t="s">
        <v>51</v>
      </c>
      <c r="IJ19" s="57" t="s">
        <v>216</v>
      </c>
      <c r="IK19" s="28" t="s">
        <v>47</v>
      </c>
      <c r="IL19" s="29" t="s">
        <v>23</v>
      </c>
      <c r="IM19" s="29" t="s">
        <v>48</v>
      </c>
      <c r="IN19" s="79" t="s">
        <v>51</v>
      </c>
      <c r="IO19" s="57" t="s">
        <v>216</v>
      </c>
      <c r="IP19" s="28" t="s">
        <v>47</v>
      </c>
      <c r="IQ19" s="29" t="s">
        <v>23</v>
      </c>
      <c r="IR19" s="29" t="s">
        <v>48</v>
      </c>
      <c r="IS19" s="79" t="s">
        <v>51</v>
      </c>
      <c r="IT19" s="57" t="s">
        <v>216</v>
      </c>
      <c r="IU19" s="28" t="s">
        <v>47</v>
      </c>
      <c r="IV19" s="29" t="s">
        <v>23</v>
      </c>
      <c r="IW19" s="29" t="s">
        <v>48</v>
      </c>
      <c r="IX19" s="79" t="s">
        <v>51</v>
      </c>
      <c r="IY19" s="57" t="s">
        <v>216</v>
      </c>
      <c r="IZ19" s="28" t="s">
        <v>47</v>
      </c>
      <c r="JA19" s="29" t="s">
        <v>23</v>
      </c>
      <c r="JB19" s="29" t="s">
        <v>48</v>
      </c>
      <c r="JC19" s="79" t="s">
        <v>51</v>
      </c>
      <c r="JD19" s="57" t="s">
        <v>216</v>
      </c>
      <c r="JE19" s="28" t="s">
        <v>47</v>
      </c>
      <c r="JF19" s="29" t="s">
        <v>23</v>
      </c>
      <c r="JG19" s="29" t="s">
        <v>48</v>
      </c>
      <c r="JH19" s="79" t="s">
        <v>51</v>
      </c>
      <c r="JI19" s="57" t="s">
        <v>216</v>
      </c>
      <c r="JJ19" s="28" t="s">
        <v>47</v>
      </c>
      <c r="JK19" s="29" t="s">
        <v>23</v>
      </c>
      <c r="JL19" s="29" t="s">
        <v>48</v>
      </c>
      <c r="JM19" s="79" t="s">
        <v>51</v>
      </c>
      <c r="JN19" s="57" t="s">
        <v>216</v>
      </c>
      <c r="JO19" s="28" t="s">
        <v>47</v>
      </c>
      <c r="JP19" s="29" t="s">
        <v>23</v>
      </c>
      <c r="JQ19" s="29" t="s">
        <v>48</v>
      </c>
      <c r="JR19" s="79" t="s">
        <v>51</v>
      </c>
      <c r="JS19" s="57" t="s">
        <v>216</v>
      </c>
      <c r="JT19" s="28" t="s">
        <v>47</v>
      </c>
      <c r="JU19" s="29" t="s">
        <v>23</v>
      </c>
      <c r="JV19" s="29" t="s">
        <v>48</v>
      </c>
      <c r="JW19" s="79" t="s">
        <v>51</v>
      </c>
      <c r="JX19" s="57" t="s">
        <v>216</v>
      </c>
      <c r="JY19" s="28" t="s">
        <v>47</v>
      </c>
      <c r="JZ19" s="29" t="s">
        <v>23</v>
      </c>
      <c r="KA19" s="29" t="s">
        <v>48</v>
      </c>
      <c r="KB19" s="79" t="s">
        <v>51</v>
      </c>
      <c r="KC19" s="57" t="s">
        <v>216</v>
      </c>
      <c r="KD19" s="28" t="s">
        <v>47</v>
      </c>
      <c r="KE19" s="29" t="s">
        <v>23</v>
      </c>
      <c r="KF19" s="29" t="s">
        <v>48</v>
      </c>
      <c r="KG19" s="79" t="s">
        <v>51</v>
      </c>
      <c r="KH19" s="57" t="s">
        <v>216</v>
      </c>
      <c r="KI19" s="28" t="s">
        <v>47</v>
      </c>
      <c r="KJ19" s="29" t="s">
        <v>23</v>
      </c>
      <c r="KK19" s="29" t="s">
        <v>48</v>
      </c>
      <c r="KL19" s="79" t="s">
        <v>51</v>
      </c>
      <c r="KM19" s="57" t="s">
        <v>216</v>
      </c>
      <c r="KN19" s="28" t="s">
        <v>47</v>
      </c>
      <c r="KO19" s="29" t="s">
        <v>23</v>
      </c>
      <c r="KP19" s="29" t="s">
        <v>48</v>
      </c>
      <c r="KQ19" s="79" t="s">
        <v>51</v>
      </c>
      <c r="KR19" s="57" t="s">
        <v>216</v>
      </c>
      <c r="KS19" s="28" t="s">
        <v>47</v>
      </c>
      <c r="KT19" s="29" t="s">
        <v>23</v>
      </c>
      <c r="KU19" s="29" t="s">
        <v>48</v>
      </c>
      <c r="KV19" s="79" t="s">
        <v>51</v>
      </c>
      <c r="KW19" s="57" t="s">
        <v>216</v>
      </c>
      <c r="KX19" s="28" t="s">
        <v>47</v>
      </c>
      <c r="KY19" s="29" t="s">
        <v>23</v>
      </c>
      <c r="KZ19" s="29" t="s">
        <v>48</v>
      </c>
      <c r="LA19" s="79" t="s">
        <v>51</v>
      </c>
      <c r="LB19" s="57" t="s">
        <v>216</v>
      </c>
      <c r="LC19" s="28" t="s">
        <v>47</v>
      </c>
      <c r="LD19" s="29" t="s">
        <v>23</v>
      </c>
      <c r="LE19" s="29" t="s">
        <v>48</v>
      </c>
      <c r="LF19" s="79" t="s">
        <v>51</v>
      </c>
      <c r="LG19" s="57" t="s">
        <v>216</v>
      </c>
      <c r="LH19" s="28" t="s">
        <v>47</v>
      </c>
      <c r="LI19" s="29" t="s">
        <v>23</v>
      </c>
      <c r="LJ19" s="29" t="s">
        <v>48</v>
      </c>
      <c r="LK19" s="79" t="s">
        <v>51</v>
      </c>
      <c r="LL19" s="57" t="s">
        <v>216</v>
      </c>
      <c r="LM19" s="28" t="s">
        <v>47</v>
      </c>
      <c r="LN19" s="29" t="s">
        <v>23</v>
      </c>
      <c r="LO19" s="29" t="s">
        <v>48</v>
      </c>
      <c r="LP19" s="79" t="s">
        <v>51</v>
      </c>
      <c r="LQ19" s="57" t="s">
        <v>216</v>
      </c>
      <c r="LR19" s="28" t="s">
        <v>47</v>
      </c>
      <c r="LS19" s="29" t="s">
        <v>23</v>
      </c>
      <c r="LT19" s="29" t="s">
        <v>48</v>
      </c>
      <c r="LU19" s="79" t="s">
        <v>51</v>
      </c>
      <c r="LV19" s="57" t="s">
        <v>216</v>
      </c>
      <c r="LW19" s="28" t="s">
        <v>47</v>
      </c>
      <c r="LX19" s="29" t="s">
        <v>23</v>
      </c>
      <c r="LY19" s="29" t="s">
        <v>48</v>
      </c>
      <c r="LZ19" s="79" t="s">
        <v>51</v>
      </c>
      <c r="MA19" s="57" t="s">
        <v>216</v>
      </c>
      <c r="MB19" s="28" t="s">
        <v>47</v>
      </c>
      <c r="MC19" s="29" t="s">
        <v>23</v>
      </c>
      <c r="MD19" s="29" t="s">
        <v>48</v>
      </c>
      <c r="ME19" s="79" t="s">
        <v>51</v>
      </c>
      <c r="MF19" s="57" t="s">
        <v>216</v>
      </c>
      <c r="MG19" s="28" t="s">
        <v>47</v>
      </c>
      <c r="MH19" s="29" t="s">
        <v>23</v>
      </c>
      <c r="MI19" s="29" t="s">
        <v>48</v>
      </c>
      <c r="MJ19" s="79" t="s">
        <v>51</v>
      </c>
      <c r="MK19" s="57" t="s">
        <v>216</v>
      </c>
      <c r="ML19" s="28" t="s">
        <v>47</v>
      </c>
      <c r="MM19" s="29" t="s">
        <v>23</v>
      </c>
      <c r="MN19" s="29" t="s">
        <v>48</v>
      </c>
      <c r="MO19" s="79" t="s">
        <v>51</v>
      </c>
      <c r="MP19" s="57" t="s">
        <v>216</v>
      </c>
      <c r="MQ19" s="28" t="s">
        <v>47</v>
      </c>
      <c r="MR19" s="29" t="s">
        <v>23</v>
      </c>
      <c r="MS19" s="29" t="s">
        <v>48</v>
      </c>
      <c r="MT19" s="79" t="s">
        <v>51</v>
      </c>
      <c r="MU19" s="57" t="s">
        <v>216</v>
      </c>
      <c r="MV19" s="28" t="s">
        <v>47</v>
      </c>
      <c r="MW19" s="29" t="s">
        <v>23</v>
      </c>
      <c r="MX19" s="29" t="s">
        <v>48</v>
      </c>
      <c r="MY19" s="79" t="s">
        <v>51</v>
      </c>
      <c r="MZ19" s="57" t="s">
        <v>216</v>
      </c>
      <c r="NA19" s="28" t="s">
        <v>47</v>
      </c>
      <c r="NB19" s="29" t="s">
        <v>23</v>
      </c>
      <c r="NC19" s="29" t="s">
        <v>48</v>
      </c>
      <c r="ND19" s="79" t="s">
        <v>51</v>
      </c>
      <c r="NE19" s="57" t="s">
        <v>216</v>
      </c>
      <c r="NF19" s="28" t="s">
        <v>47</v>
      </c>
      <c r="NG19" s="29" t="s">
        <v>23</v>
      </c>
      <c r="NH19" s="29" t="s">
        <v>48</v>
      </c>
      <c r="NI19" s="79" t="s">
        <v>51</v>
      </c>
      <c r="NJ19" s="57" t="s">
        <v>216</v>
      </c>
      <c r="NK19" s="28" t="s">
        <v>47</v>
      </c>
      <c r="NL19" s="29" t="s">
        <v>23</v>
      </c>
      <c r="NM19" s="29" t="s">
        <v>48</v>
      </c>
      <c r="NN19" s="79" t="s">
        <v>51</v>
      </c>
      <c r="NO19" s="57" t="s">
        <v>216</v>
      </c>
      <c r="NP19" s="28" t="s">
        <v>47</v>
      </c>
      <c r="NQ19" s="29" t="s">
        <v>23</v>
      </c>
      <c r="NR19" s="29" t="s">
        <v>48</v>
      </c>
      <c r="NS19" s="79" t="s">
        <v>51</v>
      </c>
      <c r="NT19" s="57" t="s">
        <v>216</v>
      </c>
      <c r="NU19" s="28" t="s">
        <v>47</v>
      </c>
      <c r="NV19" s="29" t="s">
        <v>23</v>
      </c>
      <c r="NW19" s="29" t="s">
        <v>48</v>
      </c>
      <c r="NX19" s="79" t="s">
        <v>51</v>
      </c>
      <c r="NY19" s="57" t="s">
        <v>216</v>
      </c>
      <c r="NZ19" s="28" t="s">
        <v>47</v>
      </c>
      <c r="OA19" s="29" t="s">
        <v>23</v>
      </c>
      <c r="OB19" s="29" t="s">
        <v>48</v>
      </c>
      <c r="OC19" s="79" t="s">
        <v>51</v>
      </c>
      <c r="OD19" s="57" t="s">
        <v>216</v>
      </c>
      <c r="OE19" s="28" t="s">
        <v>47</v>
      </c>
      <c r="OF19" s="29" t="s">
        <v>23</v>
      </c>
      <c r="OG19" s="29" t="s">
        <v>48</v>
      </c>
      <c r="OH19" s="79" t="s">
        <v>51</v>
      </c>
      <c r="OI19" s="57" t="s">
        <v>216</v>
      </c>
      <c r="OJ19" s="28" t="s">
        <v>47</v>
      </c>
      <c r="OK19" s="29" t="s">
        <v>23</v>
      </c>
      <c r="OL19" s="29" t="s">
        <v>48</v>
      </c>
      <c r="OM19" s="79" t="s">
        <v>51</v>
      </c>
      <c r="ON19" s="57" t="s">
        <v>216</v>
      </c>
      <c r="OO19" s="28" t="s">
        <v>47</v>
      </c>
      <c r="OP19" s="29" t="s">
        <v>23</v>
      </c>
      <c r="OQ19" s="29" t="s">
        <v>48</v>
      </c>
      <c r="OR19" s="79" t="s">
        <v>51</v>
      </c>
      <c r="OS19" s="57" t="s">
        <v>216</v>
      </c>
      <c r="OT19" s="28" t="s">
        <v>47</v>
      </c>
      <c r="OU19" s="29" t="s">
        <v>23</v>
      </c>
      <c r="OV19" s="29" t="s">
        <v>48</v>
      </c>
      <c r="OW19" s="79" t="s">
        <v>51</v>
      </c>
      <c r="OX19" s="57" t="s">
        <v>216</v>
      </c>
      <c r="OY19" s="28" t="s">
        <v>47</v>
      </c>
      <c r="OZ19" s="29" t="s">
        <v>23</v>
      </c>
      <c r="PA19" s="29" t="s">
        <v>48</v>
      </c>
      <c r="PB19" s="79" t="s">
        <v>51</v>
      </c>
      <c r="PC19" s="57" t="s">
        <v>216</v>
      </c>
      <c r="PD19" s="28" t="s">
        <v>47</v>
      </c>
      <c r="PE19" s="29" t="s">
        <v>23</v>
      </c>
      <c r="PF19" s="29" t="s">
        <v>48</v>
      </c>
      <c r="PG19" s="79" t="s">
        <v>51</v>
      </c>
      <c r="PH19" s="57" t="s">
        <v>216</v>
      </c>
      <c r="PI19" s="28" t="s">
        <v>47</v>
      </c>
      <c r="PJ19" s="29" t="s">
        <v>23</v>
      </c>
      <c r="PK19" s="29" t="s">
        <v>48</v>
      </c>
      <c r="PL19" s="79" t="s">
        <v>51</v>
      </c>
      <c r="PM19" s="57" t="s">
        <v>216</v>
      </c>
      <c r="PN19" s="28" t="s">
        <v>47</v>
      </c>
      <c r="PO19" s="29" t="s">
        <v>23</v>
      </c>
      <c r="PP19" s="29" t="s">
        <v>48</v>
      </c>
      <c r="PQ19" s="79" t="s">
        <v>51</v>
      </c>
      <c r="PR19" s="57" t="s">
        <v>216</v>
      </c>
      <c r="PS19" s="28" t="s">
        <v>47</v>
      </c>
      <c r="PT19" s="29" t="s">
        <v>23</v>
      </c>
      <c r="PU19" s="29" t="s">
        <v>48</v>
      </c>
      <c r="PV19" s="79" t="s">
        <v>51</v>
      </c>
      <c r="PW19" s="57" t="s">
        <v>216</v>
      </c>
      <c r="PX19" s="28" t="s">
        <v>47</v>
      </c>
      <c r="PY19" s="29" t="s">
        <v>23</v>
      </c>
      <c r="PZ19" s="29" t="s">
        <v>48</v>
      </c>
      <c r="QA19" s="79" t="s">
        <v>51</v>
      </c>
      <c r="QB19" s="57" t="s">
        <v>216</v>
      </c>
      <c r="QC19" s="28" t="s">
        <v>47</v>
      </c>
      <c r="QD19" s="29" t="s">
        <v>23</v>
      </c>
      <c r="QE19" s="29" t="s">
        <v>48</v>
      </c>
      <c r="QF19" s="79" t="s">
        <v>51</v>
      </c>
      <c r="QG19" s="57" t="s">
        <v>216</v>
      </c>
      <c r="QH19" s="28" t="s">
        <v>47</v>
      </c>
      <c r="QI19" s="29" t="s">
        <v>23</v>
      </c>
      <c r="QJ19" s="29" t="s">
        <v>48</v>
      </c>
      <c r="QK19" s="79" t="s">
        <v>51</v>
      </c>
      <c r="QL19" s="57" t="s">
        <v>216</v>
      </c>
      <c r="QM19" s="28" t="s">
        <v>47</v>
      </c>
      <c r="QN19" s="29" t="s">
        <v>23</v>
      </c>
      <c r="QO19" s="29" t="s">
        <v>48</v>
      </c>
      <c r="QP19" s="79" t="s">
        <v>51</v>
      </c>
      <c r="QQ19" s="57" t="s">
        <v>216</v>
      </c>
      <c r="QR19" s="28" t="s">
        <v>47</v>
      </c>
      <c r="QS19" s="29" t="s">
        <v>23</v>
      </c>
      <c r="QT19" s="29" t="s">
        <v>48</v>
      </c>
      <c r="QU19" s="79" t="s">
        <v>51</v>
      </c>
      <c r="QV19" s="57" t="s">
        <v>216</v>
      </c>
      <c r="QW19" s="28" t="s">
        <v>47</v>
      </c>
      <c r="QX19" s="29" t="s">
        <v>23</v>
      </c>
      <c r="QY19" s="29" t="s">
        <v>48</v>
      </c>
      <c r="QZ19" s="79" t="s">
        <v>51</v>
      </c>
      <c r="RA19" s="57" t="s">
        <v>216</v>
      </c>
      <c r="RB19" s="28" t="s">
        <v>47</v>
      </c>
      <c r="RC19" s="29" t="s">
        <v>23</v>
      </c>
      <c r="RD19" s="29" t="s">
        <v>48</v>
      </c>
      <c r="RE19" s="79" t="s">
        <v>51</v>
      </c>
      <c r="RF19" s="57" t="s">
        <v>216</v>
      </c>
      <c r="RG19" s="28" t="s">
        <v>47</v>
      </c>
      <c r="RH19" s="29" t="s">
        <v>23</v>
      </c>
      <c r="RI19" s="29" t="s">
        <v>48</v>
      </c>
      <c r="RJ19" s="79" t="s">
        <v>51</v>
      </c>
      <c r="RK19" s="57" t="s">
        <v>216</v>
      </c>
      <c r="RL19" s="28" t="s">
        <v>47</v>
      </c>
      <c r="RM19" s="29" t="s">
        <v>23</v>
      </c>
      <c r="RN19" s="29" t="s">
        <v>48</v>
      </c>
      <c r="RO19" s="79" t="s">
        <v>51</v>
      </c>
      <c r="RP19" s="57" t="s">
        <v>216</v>
      </c>
      <c r="RQ19" s="28" t="s">
        <v>47</v>
      </c>
      <c r="RR19" s="29" t="s">
        <v>23</v>
      </c>
      <c r="RS19" s="29" t="s">
        <v>48</v>
      </c>
      <c r="RT19" s="79" t="s">
        <v>51</v>
      </c>
      <c r="RU19" s="57" t="s">
        <v>216</v>
      </c>
      <c r="RV19" s="28" t="s">
        <v>47</v>
      </c>
      <c r="RW19" s="29" t="s">
        <v>23</v>
      </c>
      <c r="RX19" s="29" t="s">
        <v>48</v>
      </c>
      <c r="RY19" s="79" t="s">
        <v>51</v>
      </c>
      <c r="RZ19" s="57" t="s">
        <v>216</v>
      </c>
      <c r="SA19" s="28" t="s">
        <v>47</v>
      </c>
      <c r="SB19" s="29" t="s">
        <v>23</v>
      </c>
      <c r="SC19" s="29" t="s">
        <v>48</v>
      </c>
      <c r="SD19" s="79" t="s">
        <v>51</v>
      </c>
      <c r="SE19" s="57" t="s">
        <v>216</v>
      </c>
      <c r="SF19" s="28" t="s">
        <v>47</v>
      </c>
      <c r="SG19" s="29" t="s">
        <v>23</v>
      </c>
      <c r="SH19" s="29" t="s">
        <v>48</v>
      </c>
      <c r="SI19" s="79" t="s">
        <v>51</v>
      </c>
      <c r="SJ19" s="57" t="s">
        <v>216</v>
      </c>
      <c r="SK19" s="28" t="s">
        <v>47</v>
      </c>
      <c r="SL19" s="29" t="s">
        <v>23</v>
      </c>
      <c r="SM19" s="29" t="s">
        <v>48</v>
      </c>
      <c r="SN19" s="79" t="s">
        <v>51</v>
      </c>
      <c r="SO19" s="57" t="s">
        <v>216</v>
      </c>
      <c r="SP19" s="28" t="s">
        <v>47</v>
      </c>
      <c r="SQ19" s="29" t="s">
        <v>23</v>
      </c>
      <c r="SR19" s="29" t="s">
        <v>48</v>
      </c>
      <c r="SS19" s="79" t="s">
        <v>51</v>
      </c>
      <c r="ST19" s="57" t="s">
        <v>216</v>
      </c>
      <c r="SU19" s="54"/>
      <c r="SV19" s="160" t="s">
        <v>47</v>
      </c>
      <c r="SW19" s="119" t="s">
        <v>23</v>
      </c>
      <c r="SX19" s="119" t="s">
        <v>48</v>
      </c>
      <c r="SY19" s="163" t="s">
        <v>51</v>
      </c>
      <c r="SZ19" s="57" t="s">
        <v>216</v>
      </c>
      <c r="TA19" s="54"/>
      <c r="TB19" s="160" t="s">
        <v>47</v>
      </c>
      <c r="TC19" s="119" t="s">
        <v>23</v>
      </c>
      <c r="TD19" s="119" t="s">
        <v>48</v>
      </c>
      <c r="TE19" s="163" t="s">
        <v>51</v>
      </c>
      <c r="TF19" s="57" t="s">
        <v>216</v>
      </c>
      <c r="TG19" s="54"/>
      <c r="TH19" s="160" t="s">
        <v>47</v>
      </c>
      <c r="TI19" s="119" t="s">
        <v>23</v>
      </c>
      <c r="TJ19" s="119" t="s">
        <v>48</v>
      </c>
      <c r="TK19" s="163" t="s">
        <v>51</v>
      </c>
      <c r="TL19" s="57" t="s">
        <v>216</v>
      </c>
      <c r="TM19" s="54"/>
      <c r="TN19" s="160" t="s">
        <v>47</v>
      </c>
      <c r="TO19" s="119" t="s">
        <v>23</v>
      </c>
      <c r="TP19" s="119" t="s">
        <v>48</v>
      </c>
      <c r="TQ19" s="163" t="s">
        <v>51</v>
      </c>
      <c r="TR19" s="57" t="s">
        <v>216</v>
      </c>
      <c r="TS19" s="54"/>
      <c r="TT19" s="160" t="s">
        <v>47</v>
      </c>
      <c r="TU19" s="119" t="s">
        <v>23</v>
      </c>
      <c r="TV19" s="119" t="s">
        <v>48</v>
      </c>
      <c r="TW19" s="163" t="s">
        <v>51</v>
      </c>
      <c r="TX19" s="57" t="s">
        <v>216</v>
      </c>
      <c r="TY19" s="54"/>
      <c r="TZ19" s="160" t="s">
        <v>47</v>
      </c>
      <c r="UA19" s="119" t="s">
        <v>23</v>
      </c>
      <c r="UB19" s="119" t="s">
        <v>48</v>
      </c>
      <c r="UC19" s="163" t="s">
        <v>51</v>
      </c>
      <c r="UD19" s="57" t="s">
        <v>216</v>
      </c>
      <c r="UE19" s="54"/>
      <c r="UF19" s="160" t="s">
        <v>47</v>
      </c>
      <c r="UG19" s="119" t="s">
        <v>23</v>
      </c>
      <c r="UH19" s="119" t="s">
        <v>48</v>
      </c>
      <c r="UI19" s="163" t="s">
        <v>51</v>
      </c>
      <c r="UJ19" s="57" t="s">
        <v>216</v>
      </c>
      <c r="UK19" s="54"/>
      <c r="UL19" s="160" t="s">
        <v>47</v>
      </c>
      <c r="UM19" s="119" t="s">
        <v>23</v>
      </c>
      <c r="UN19" s="119" t="s">
        <v>48</v>
      </c>
      <c r="UO19" s="163" t="s">
        <v>51</v>
      </c>
      <c r="UP19" s="57" t="s">
        <v>216</v>
      </c>
      <c r="UQ19" s="54"/>
      <c r="UR19" s="160" t="s">
        <v>47</v>
      </c>
      <c r="US19" s="119" t="s">
        <v>23</v>
      </c>
      <c r="UT19" s="119" t="s">
        <v>48</v>
      </c>
      <c r="UU19" s="163" t="s">
        <v>51</v>
      </c>
      <c r="UV19" s="57" t="s">
        <v>216</v>
      </c>
      <c r="UW19" s="54"/>
      <c r="UX19" s="160" t="s">
        <v>47</v>
      </c>
      <c r="UY19" s="119" t="s">
        <v>23</v>
      </c>
      <c r="UZ19" s="119" t="s">
        <v>48</v>
      </c>
      <c r="VA19" s="163" t="s">
        <v>51</v>
      </c>
      <c r="VB19" s="57" t="s">
        <v>216</v>
      </c>
      <c r="VC19" s="54"/>
      <c r="VD19" s="160" t="s">
        <v>47</v>
      </c>
      <c r="VE19" s="119" t="s">
        <v>23</v>
      </c>
      <c r="VF19" s="119" t="s">
        <v>48</v>
      </c>
      <c r="VG19" s="163" t="s">
        <v>51</v>
      </c>
      <c r="VH19" s="57" t="s">
        <v>216</v>
      </c>
      <c r="VI19" s="54"/>
      <c r="VJ19" s="160" t="s">
        <v>47</v>
      </c>
      <c r="VK19" s="119" t="s">
        <v>23</v>
      </c>
      <c r="VL19" s="119" t="s">
        <v>48</v>
      </c>
      <c r="VM19" s="163" t="s">
        <v>51</v>
      </c>
      <c r="VN19" s="57" t="s">
        <v>216</v>
      </c>
      <c r="VO19" s="54"/>
    </row>
    <row r="20" spans="1:587" x14ac:dyDescent="0.2">
      <c r="B20" t="s">
        <v>108</v>
      </c>
      <c r="C20" s="184" t="s">
        <v>380</v>
      </c>
      <c r="D20" s="96">
        <v>150</v>
      </c>
      <c r="E20" s="124">
        <f>VLOOKUP($B20,'Prix MP'!$A$6:$F$187,4,FALSE)</f>
        <v>0.29870000000000002</v>
      </c>
      <c r="F20" s="60">
        <f>D20*E20</f>
        <v>44.805</v>
      </c>
      <c r="G20" s="53"/>
      <c r="H20" s="164">
        <f t="shared" ref="H20:J25" si="578">SUMIF($M$2:$S$2,H$2,$M20:$S20)/$P$13*$J$13</f>
        <v>148.06378132118451</v>
      </c>
      <c r="I20" s="124">
        <f>J20/H20</f>
        <v>0.29870000000000008</v>
      </c>
      <c r="J20" s="61">
        <f t="shared" si="578"/>
        <v>44.22665148063782</v>
      </c>
      <c r="K20" s="80">
        <f>J20-$D20*I20*H$18</f>
        <v>1.4883969248291535</v>
      </c>
      <c r="L20" s="58">
        <f>H20/H$18</f>
        <v>155.22388059701493</v>
      </c>
      <c r="M20" s="53"/>
      <c r="N20" s="164">
        <f t="shared" ref="N20:P25" si="579">SUMIF($S$2:$SU$2,N$2,$S20:$SU20)</f>
        <v>2600</v>
      </c>
      <c r="O20" s="124">
        <f>P20/N20</f>
        <v>0.29870000000000002</v>
      </c>
      <c r="P20" s="61">
        <f t="shared" si="579"/>
        <v>776.62000000000012</v>
      </c>
      <c r="Q20" s="80">
        <f>P20-$D20*O20*N$18</f>
        <v>26.136250000000132</v>
      </c>
      <c r="R20" s="58">
        <f>N20/N$18</f>
        <v>155.22388059701493</v>
      </c>
      <c r="S20" s="53"/>
      <c r="T20" s="96">
        <v>300</v>
      </c>
      <c r="U20" s="101">
        <v>0.29870000000000002</v>
      </c>
      <c r="V20" s="61">
        <f>T20*U20</f>
        <v>89.61</v>
      </c>
      <c r="W20" s="102">
        <f>V20-$D20*U20*T$18</f>
        <v>11.201250000000002</v>
      </c>
      <c r="X20" s="58">
        <f>T20/T$18</f>
        <v>171.42857142857142</v>
      </c>
      <c r="Y20" s="96">
        <v>500</v>
      </c>
      <c r="Z20" s="101">
        <v>0.29870000000000002</v>
      </c>
      <c r="AA20" s="61">
        <f>Y20*Z20</f>
        <v>149.35000000000002</v>
      </c>
      <c r="AB20" s="102">
        <f>AA20-$D20*Z20*Y$18</f>
        <v>14.935000000000031</v>
      </c>
      <c r="AC20" s="58">
        <f>Y20/Y$18</f>
        <v>166.66666666666666</v>
      </c>
      <c r="AD20" s="96">
        <v>300</v>
      </c>
      <c r="AE20" s="101">
        <v>0.29870000000000002</v>
      </c>
      <c r="AF20" s="61">
        <f t="shared" ref="AF20:AF25" si="580">AD20*AE20</f>
        <v>89.61</v>
      </c>
      <c r="AG20" s="102">
        <f t="shared" ref="AG20:AG25" si="581">AF20-$D20*AE20*AD$18</f>
        <v>0</v>
      </c>
      <c r="AH20" s="58">
        <f t="shared" ref="AH20:AH25" si="582">AD20/AD$18</f>
        <v>150</v>
      </c>
      <c r="AI20" s="96">
        <v>450</v>
      </c>
      <c r="AJ20" s="101">
        <v>0.29870000000000002</v>
      </c>
      <c r="AK20" s="61">
        <f t="shared" ref="AK20:AK25" si="583">AI20*AJ20</f>
        <v>134.41500000000002</v>
      </c>
      <c r="AL20" s="102">
        <f t="shared" ref="AL20:AL25" si="584">AK20-$D20*AJ20*AI$18</f>
        <v>0</v>
      </c>
      <c r="AM20" s="58">
        <f t="shared" ref="AM20:AM25" si="585">AI20/AI$18</f>
        <v>150</v>
      </c>
      <c r="AN20" s="96">
        <v>300</v>
      </c>
      <c r="AO20" s="101">
        <v>0.29870000000000002</v>
      </c>
      <c r="AP20" s="61">
        <f t="shared" ref="AP20:AP25" si="586">AN20*AO20</f>
        <v>89.61</v>
      </c>
      <c r="AQ20" s="102">
        <f t="shared" ref="AQ20:AQ25" si="587">AP20-$D20*AO20*AN$18</f>
        <v>0</v>
      </c>
      <c r="AR20" s="58">
        <f t="shared" ref="AR20:AR25" si="588">AN20/AN$18</f>
        <v>150</v>
      </c>
      <c r="AS20" s="96">
        <v>300</v>
      </c>
      <c r="AT20" s="101">
        <v>0.29870000000000002</v>
      </c>
      <c r="AU20" s="61">
        <f t="shared" ref="AU20:AU25" si="589">AS20*AT20</f>
        <v>89.61</v>
      </c>
      <c r="AV20" s="102">
        <f t="shared" ref="AV20:AV25" si="590">AU20-$D20*AT20*AS$18</f>
        <v>0</v>
      </c>
      <c r="AW20" s="58">
        <f t="shared" ref="AW20:AW25" si="591">AS20/AS$18</f>
        <v>150</v>
      </c>
      <c r="AX20" s="96">
        <v>450</v>
      </c>
      <c r="AY20" s="101">
        <v>0.29870000000000002</v>
      </c>
      <c r="AZ20" s="61">
        <f t="shared" ref="AZ20:AZ25" si="592">AX20*AY20</f>
        <v>134.41500000000002</v>
      </c>
      <c r="BA20" s="102">
        <f t="shared" ref="BA20:BA25" si="593">AZ20-$D20*AY20*AX$18</f>
        <v>0</v>
      </c>
      <c r="BB20" s="58">
        <f t="shared" ref="BB20:BB25" si="594">AX20/AX$18</f>
        <v>150</v>
      </c>
      <c r="BC20" s="96"/>
      <c r="BD20" s="101">
        <f>VLOOKUP($B20,'Prix MP'!$A$6:$F$187,4,FALSE)</f>
        <v>0.29870000000000002</v>
      </c>
      <c r="BE20" s="61">
        <f t="shared" ref="BE20:BE25" si="595">BC20*BD20</f>
        <v>0</v>
      </c>
      <c r="BF20" s="102">
        <f t="shared" ref="BF20:BF25" si="596">BE20-$D20*BD20*BC$18</f>
        <v>0</v>
      </c>
      <c r="BG20" s="58" t="e">
        <f t="shared" ref="BG20:BG25" si="597">BC20/BC$18</f>
        <v>#DIV/0!</v>
      </c>
      <c r="BH20" s="96"/>
      <c r="BI20" s="101">
        <f>VLOOKUP($B20,'Prix MP'!$A$6:$F$187,4,FALSE)</f>
        <v>0.29870000000000002</v>
      </c>
      <c r="BJ20" s="61">
        <f t="shared" ref="BJ20:BJ25" si="598">BH20*BI20</f>
        <v>0</v>
      </c>
      <c r="BK20" s="102">
        <f t="shared" ref="BK20:BK25" si="599">BJ20-$D20*BI20*BH$18</f>
        <v>0</v>
      </c>
      <c r="BL20" s="58" t="e">
        <f t="shared" ref="BL20:BL25" si="600">BH20/BH$18</f>
        <v>#DIV/0!</v>
      </c>
      <c r="BM20" s="96"/>
      <c r="BN20" s="101">
        <f>VLOOKUP($B20,'Prix MP'!$A$6:$F$187,4,FALSE)</f>
        <v>0.29870000000000002</v>
      </c>
      <c r="BO20" s="61">
        <f t="shared" ref="BO20:BO25" si="601">BM20*BN20</f>
        <v>0</v>
      </c>
      <c r="BP20" s="102">
        <f t="shared" ref="BP20:BP25" si="602">BO20-$D20*BN20*BM$18</f>
        <v>0</v>
      </c>
      <c r="BQ20" s="58" t="e">
        <f t="shared" ref="BQ20:BQ25" si="603">BM20/BM$18</f>
        <v>#DIV/0!</v>
      </c>
      <c r="BR20" s="96"/>
      <c r="BS20" s="101">
        <f>VLOOKUP($B20,'Prix MP'!$A$6:$F$187,4,FALSE)</f>
        <v>0.29870000000000002</v>
      </c>
      <c r="BT20" s="61">
        <f t="shared" ref="BT20:BT25" si="604">BR20*BS20</f>
        <v>0</v>
      </c>
      <c r="BU20" s="102">
        <f t="shared" ref="BU20:BU25" si="605">BT20-$D20*BS20*BR$18</f>
        <v>0</v>
      </c>
      <c r="BV20" s="58" t="e">
        <f t="shared" ref="BV20:BV25" si="606">BR20/BR$18</f>
        <v>#DIV/0!</v>
      </c>
      <c r="BW20" s="96"/>
      <c r="BX20" s="101">
        <f>VLOOKUP($B20,'Prix MP'!$A$6:$F$187,4,FALSE)</f>
        <v>0.29870000000000002</v>
      </c>
      <c r="BY20" s="61">
        <f t="shared" ref="BY20:BY25" si="607">BW20*BX20</f>
        <v>0</v>
      </c>
      <c r="BZ20" s="102">
        <f t="shared" ref="BZ20:BZ25" si="608">BY20-$D20*BX20*BW$18</f>
        <v>0</v>
      </c>
      <c r="CA20" s="58" t="e">
        <f t="shared" ref="CA20:CA25" si="609">BW20/BW$18</f>
        <v>#DIV/0!</v>
      </c>
      <c r="CB20" s="96"/>
      <c r="CC20" s="101">
        <f>VLOOKUP($B20,'Prix MP'!$A$6:$F$187,4,FALSE)</f>
        <v>0.29870000000000002</v>
      </c>
      <c r="CD20" s="61">
        <f t="shared" ref="CD20:CD25" si="610">CB20*CC20</f>
        <v>0</v>
      </c>
      <c r="CE20" s="102">
        <f t="shared" ref="CE20:CE25" si="611">CD20-$D20*CC20*CB$18</f>
        <v>0</v>
      </c>
      <c r="CF20" s="58" t="e">
        <f t="shared" ref="CF20:CF25" si="612">CB20/CB$18</f>
        <v>#DIV/0!</v>
      </c>
      <c r="CG20" s="96"/>
      <c r="CH20" s="101">
        <f>VLOOKUP($B20,'Prix MP'!$A$6:$F$187,4,FALSE)</f>
        <v>0.29870000000000002</v>
      </c>
      <c r="CI20" s="61">
        <f t="shared" ref="CI20:CI25" si="613">CG20*CH20</f>
        <v>0</v>
      </c>
      <c r="CJ20" s="102">
        <f t="shared" ref="CJ20:CJ25" si="614">CI20-$D20*CH20*CG$18</f>
        <v>0</v>
      </c>
      <c r="CK20" s="58" t="e">
        <f t="shared" ref="CK20:CK25" si="615">CG20/CG$18</f>
        <v>#DIV/0!</v>
      </c>
      <c r="CL20" s="96"/>
      <c r="CM20" s="101">
        <f>VLOOKUP($B20,'Prix MP'!$A$6:$F$187,4,FALSE)</f>
        <v>0.29870000000000002</v>
      </c>
      <c r="CN20" s="61">
        <f t="shared" ref="CN20:CN25" si="616">CL20*CM20</f>
        <v>0</v>
      </c>
      <c r="CO20" s="102">
        <f t="shared" ref="CO20:CO25" si="617">CN20-$D20*CM20*CL$18</f>
        <v>0</v>
      </c>
      <c r="CP20" s="58" t="e">
        <f t="shared" ref="CP20:CP25" si="618">CL20/CL$18</f>
        <v>#DIV/0!</v>
      </c>
      <c r="CQ20" s="96"/>
      <c r="CR20" s="101">
        <f>VLOOKUP($B20,'Prix MP'!$A$6:$F$187,4,FALSE)</f>
        <v>0.29870000000000002</v>
      </c>
      <c r="CS20" s="61">
        <f t="shared" ref="CS20:CS25" si="619">CQ20*CR20</f>
        <v>0</v>
      </c>
      <c r="CT20" s="102">
        <f t="shared" ref="CT20:CT25" si="620">CS20-$D20*CR20*CQ$18</f>
        <v>0</v>
      </c>
      <c r="CU20" s="58" t="e">
        <f t="shared" ref="CU20:CU25" si="621">CQ20/CQ$18</f>
        <v>#DIV/0!</v>
      </c>
      <c r="CV20" s="96"/>
      <c r="CW20" s="101">
        <f>VLOOKUP($B20,'Prix MP'!$A$6:$F$187,4,FALSE)</f>
        <v>0.29870000000000002</v>
      </c>
      <c r="CX20" s="61">
        <f t="shared" ref="CX20:CX25" si="622">CV20*CW20</f>
        <v>0</v>
      </c>
      <c r="CY20" s="102">
        <f t="shared" ref="CY20:CY25" si="623">CX20-$D20*CW20*CV$18</f>
        <v>0</v>
      </c>
      <c r="CZ20" s="58" t="e">
        <f t="shared" ref="CZ20:CZ25" si="624">CV20/CV$18</f>
        <v>#DIV/0!</v>
      </c>
      <c r="DA20" s="96"/>
      <c r="DB20" s="101">
        <f>VLOOKUP($B20,'Prix MP'!$A$6:$F$187,4,FALSE)</f>
        <v>0.29870000000000002</v>
      </c>
      <c r="DC20" s="61">
        <f t="shared" ref="DC20:DC25" si="625">DA20*DB20</f>
        <v>0</v>
      </c>
      <c r="DD20" s="102">
        <f t="shared" ref="DD20:DD25" si="626">DC20-$D20*DB20*DA$18</f>
        <v>0</v>
      </c>
      <c r="DE20" s="58" t="e">
        <f t="shared" ref="DE20:DE25" si="627">DA20/DA$18</f>
        <v>#DIV/0!</v>
      </c>
      <c r="DF20" s="96"/>
      <c r="DG20" s="101">
        <f>VLOOKUP($B20,'Prix MP'!$A$6:$F$187,4,FALSE)</f>
        <v>0.29870000000000002</v>
      </c>
      <c r="DH20" s="61">
        <f t="shared" ref="DH20:DH25" si="628">DF20*DG20</f>
        <v>0</v>
      </c>
      <c r="DI20" s="102">
        <f t="shared" ref="DI20:DI25" si="629">DH20-$D20*DG20*DF$18</f>
        <v>0</v>
      </c>
      <c r="DJ20" s="58" t="e">
        <f t="shared" ref="DJ20:DJ25" si="630">DF20/DF$18</f>
        <v>#DIV/0!</v>
      </c>
      <c r="DK20" s="96"/>
      <c r="DL20" s="101">
        <f>VLOOKUP($B20,'Prix MP'!$A$6:$F$187,4,FALSE)</f>
        <v>0.29870000000000002</v>
      </c>
      <c r="DM20" s="61">
        <f t="shared" ref="DM20:DM25" si="631">DK20*DL20</f>
        <v>0</v>
      </c>
      <c r="DN20" s="102">
        <f t="shared" ref="DN20:DN25" si="632">DM20-$D20*DL20*DK$18</f>
        <v>0</v>
      </c>
      <c r="DO20" s="58" t="e">
        <f t="shared" ref="DO20:DO25" si="633">DK20/DK$18</f>
        <v>#DIV/0!</v>
      </c>
      <c r="DP20" s="96"/>
      <c r="DQ20" s="101">
        <f>VLOOKUP($B20,'Prix MP'!$A$6:$F$187,4,FALSE)</f>
        <v>0.29870000000000002</v>
      </c>
      <c r="DR20" s="61">
        <f t="shared" ref="DR20:DR25" si="634">DP20*DQ20</f>
        <v>0</v>
      </c>
      <c r="DS20" s="102">
        <f t="shared" ref="DS20:DS25" si="635">DR20-$D20*DQ20*DP$18</f>
        <v>0</v>
      </c>
      <c r="DT20" s="58" t="e">
        <f t="shared" ref="DT20:DT25" si="636">DP20/DP$18</f>
        <v>#DIV/0!</v>
      </c>
      <c r="DU20" s="96"/>
      <c r="DV20" s="101">
        <f>VLOOKUP($B20,'Prix MP'!$A$6:$F$187,4,FALSE)</f>
        <v>0.29870000000000002</v>
      </c>
      <c r="DW20" s="61">
        <f t="shared" ref="DW20:DW25" si="637">DU20*DV20</f>
        <v>0</v>
      </c>
      <c r="DX20" s="102">
        <f t="shared" ref="DX20:DX25" si="638">DW20-$D20*DV20*DU$18</f>
        <v>0</v>
      </c>
      <c r="DY20" s="58" t="e">
        <f t="shared" ref="DY20:DY25" si="639">DU20/DU$18</f>
        <v>#DIV/0!</v>
      </c>
      <c r="DZ20" s="96"/>
      <c r="EA20" s="101">
        <f>VLOOKUP($B20,'Prix MP'!$A$6:$F$187,4,FALSE)</f>
        <v>0.29870000000000002</v>
      </c>
      <c r="EB20" s="61">
        <f t="shared" ref="EB20:EB25" si="640">DZ20*EA20</f>
        <v>0</v>
      </c>
      <c r="EC20" s="102">
        <f t="shared" ref="EC20:EC25" si="641">EB20-$D20*EA20*DZ$18</f>
        <v>0</v>
      </c>
      <c r="ED20" s="58" t="e">
        <f t="shared" ref="ED20:ED25" si="642">DZ20/DZ$18</f>
        <v>#DIV/0!</v>
      </c>
      <c r="EE20" s="96"/>
      <c r="EF20" s="101">
        <f>VLOOKUP($B20,'Prix MP'!$A$6:$F$187,4,FALSE)</f>
        <v>0.29870000000000002</v>
      </c>
      <c r="EG20" s="61">
        <f t="shared" ref="EG20:EG25" si="643">EE20*EF20</f>
        <v>0</v>
      </c>
      <c r="EH20" s="102">
        <f t="shared" ref="EH20:EH25" si="644">EG20-$D20*EF20*EE$18</f>
        <v>0</v>
      </c>
      <c r="EI20" s="58" t="e">
        <f t="shared" ref="EI20:EI25" si="645">EE20/EE$18</f>
        <v>#DIV/0!</v>
      </c>
      <c r="EJ20" s="96"/>
      <c r="EK20" s="101">
        <f>VLOOKUP($B20,'Prix MP'!$A$6:$F$187,4,FALSE)</f>
        <v>0.29870000000000002</v>
      </c>
      <c r="EL20" s="61">
        <f t="shared" ref="EL20:EL25" si="646">EJ20*EK20</f>
        <v>0</v>
      </c>
      <c r="EM20" s="102">
        <f t="shared" ref="EM20:EM25" si="647">EL20-$D20*EK20*EJ$18</f>
        <v>0</v>
      </c>
      <c r="EN20" s="58" t="e">
        <f t="shared" ref="EN20:EN25" si="648">EJ20/EJ$18</f>
        <v>#DIV/0!</v>
      </c>
      <c r="EO20" s="96"/>
      <c r="EP20" s="101">
        <f>VLOOKUP($B20,'Prix MP'!$A$6:$F$187,4,FALSE)</f>
        <v>0.29870000000000002</v>
      </c>
      <c r="EQ20" s="61">
        <f t="shared" ref="EQ20:EQ25" si="649">EO20*EP20</f>
        <v>0</v>
      </c>
      <c r="ER20" s="102">
        <f t="shared" ref="ER20:ER25" si="650">EQ20-$D20*EP20*EO$18</f>
        <v>0</v>
      </c>
      <c r="ES20" s="58" t="e">
        <f t="shared" ref="ES20:ES25" si="651">EO20/EO$18</f>
        <v>#DIV/0!</v>
      </c>
      <c r="ET20" s="96"/>
      <c r="EU20" s="101">
        <f>VLOOKUP($B20,'Prix MP'!$A$6:$F$187,4,FALSE)</f>
        <v>0.29870000000000002</v>
      </c>
      <c r="EV20" s="61">
        <f t="shared" ref="EV20:EV25" si="652">ET20*EU20</f>
        <v>0</v>
      </c>
      <c r="EW20" s="102">
        <f t="shared" ref="EW20:EW25" si="653">EV20-$D20*EU20*ET$18</f>
        <v>0</v>
      </c>
      <c r="EX20" s="58" t="e">
        <f t="shared" ref="EX20:EX25" si="654">ET20/ET$18</f>
        <v>#DIV/0!</v>
      </c>
      <c r="EY20" s="96"/>
      <c r="EZ20" s="101">
        <f>VLOOKUP($B20,'Prix MP'!$A$6:$F$187,4,FALSE)</f>
        <v>0.29870000000000002</v>
      </c>
      <c r="FA20" s="61">
        <f t="shared" ref="FA20:FA25" si="655">EY20*EZ20</f>
        <v>0</v>
      </c>
      <c r="FB20" s="102">
        <f t="shared" ref="FB20:FB25" si="656">FA20-$D20*EZ20*EY$18</f>
        <v>0</v>
      </c>
      <c r="FC20" s="58" t="e">
        <f t="shared" ref="FC20:FC25" si="657">EY20/EY$18</f>
        <v>#DIV/0!</v>
      </c>
      <c r="FD20" s="96"/>
      <c r="FE20" s="101">
        <f>VLOOKUP($B20,'Prix MP'!$A$6:$F$187,4,FALSE)</f>
        <v>0.29870000000000002</v>
      </c>
      <c r="FF20" s="61">
        <f t="shared" ref="FF20:FF25" si="658">FD20*FE20</f>
        <v>0</v>
      </c>
      <c r="FG20" s="102">
        <f t="shared" ref="FG20:FG25" si="659">FF20-$D20*FE20*FD$18</f>
        <v>0</v>
      </c>
      <c r="FH20" s="58" t="e">
        <f t="shared" ref="FH20:FH25" si="660">FD20/FD$18</f>
        <v>#DIV/0!</v>
      </c>
      <c r="FI20" s="96"/>
      <c r="FJ20" s="101">
        <f>VLOOKUP($B20,'Prix MP'!$A$6:$F$187,4,FALSE)</f>
        <v>0.29870000000000002</v>
      </c>
      <c r="FK20" s="61">
        <f t="shared" ref="FK20:FK25" si="661">FI20*FJ20</f>
        <v>0</v>
      </c>
      <c r="FL20" s="102">
        <f t="shared" ref="FL20:FL25" si="662">FK20-$D20*FJ20*FI$18</f>
        <v>0</v>
      </c>
      <c r="FM20" s="58" t="e">
        <f t="shared" ref="FM20:FM25" si="663">FI20/FI$18</f>
        <v>#DIV/0!</v>
      </c>
      <c r="FN20" s="96"/>
      <c r="FO20" s="101">
        <f>VLOOKUP($B20,'Prix MP'!$A$6:$F$187,4,FALSE)</f>
        <v>0.29870000000000002</v>
      </c>
      <c r="FP20" s="61">
        <f t="shared" ref="FP20:FP25" si="664">FN20*FO20</f>
        <v>0</v>
      </c>
      <c r="FQ20" s="102">
        <f t="shared" ref="FQ20:FQ25" si="665">FP20-$D20*FO20*FN$18</f>
        <v>0</v>
      </c>
      <c r="FR20" s="58" t="e">
        <f t="shared" ref="FR20:FR25" si="666">FN20/FN$18</f>
        <v>#DIV/0!</v>
      </c>
      <c r="FS20" s="96"/>
      <c r="FT20" s="101">
        <f>VLOOKUP($B20,'Prix MP'!$A$6:$F$187,4,FALSE)</f>
        <v>0.29870000000000002</v>
      </c>
      <c r="FU20" s="61">
        <f t="shared" ref="FU20:FU25" si="667">FS20*FT20</f>
        <v>0</v>
      </c>
      <c r="FV20" s="102">
        <f t="shared" ref="FV20:FV25" si="668">FU20-$D20*FT20*FS$18</f>
        <v>0</v>
      </c>
      <c r="FW20" s="58" t="e">
        <f t="shared" ref="FW20:FW25" si="669">FS20/FS$18</f>
        <v>#DIV/0!</v>
      </c>
      <c r="FX20" s="96"/>
      <c r="FY20" s="101">
        <f>VLOOKUP($B20,'Prix MP'!$A$6:$F$187,4,FALSE)</f>
        <v>0.29870000000000002</v>
      </c>
      <c r="FZ20" s="61">
        <f t="shared" ref="FZ20:FZ25" si="670">FX20*FY20</f>
        <v>0</v>
      </c>
      <c r="GA20" s="102">
        <f t="shared" ref="GA20:GA25" si="671">FZ20-$D20*FY20*FX$18</f>
        <v>0</v>
      </c>
      <c r="GB20" s="58" t="e">
        <f t="shared" ref="GB20:GB25" si="672">FX20/FX$18</f>
        <v>#DIV/0!</v>
      </c>
      <c r="GC20" s="96"/>
      <c r="GD20" s="101">
        <f>VLOOKUP($B20,'Prix MP'!$A$6:$F$187,4,FALSE)</f>
        <v>0.29870000000000002</v>
      </c>
      <c r="GE20" s="61">
        <f t="shared" ref="GE20:GE25" si="673">GC20*GD20</f>
        <v>0</v>
      </c>
      <c r="GF20" s="102">
        <f t="shared" ref="GF20:GF25" si="674">GE20-$D20*GD20*GC$18</f>
        <v>0</v>
      </c>
      <c r="GG20" s="58" t="e">
        <f t="shared" ref="GG20:GG25" si="675">GC20/GC$18</f>
        <v>#DIV/0!</v>
      </c>
      <c r="GH20" s="96"/>
      <c r="GI20" s="101">
        <f>VLOOKUP($B20,'Prix MP'!$A$6:$F$187,4,FALSE)</f>
        <v>0.29870000000000002</v>
      </c>
      <c r="GJ20" s="61">
        <f t="shared" ref="GJ20:GJ25" si="676">GH20*GI20</f>
        <v>0</v>
      </c>
      <c r="GK20" s="102">
        <f t="shared" ref="GK20:GK25" si="677">GJ20-$D20*GI20*GH$18</f>
        <v>0</v>
      </c>
      <c r="GL20" s="58" t="e">
        <f t="shared" ref="GL20:GL25" si="678">GH20/GH$18</f>
        <v>#DIV/0!</v>
      </c>
      <c r="GM20" s="96"/>
      <c r="GN20" s="101">
        <f>VLOOKUP($B20,'Prix MP'!$A$6:$F$187,4,FALSE)</f>
        <v>0.29870000000000002</v>
      </c>
      <c r="GO20" s="61">
        <f t="shared" ref="GO20:GO25" si="679">GM20*GN20</f>
        <v>0</v>
      </c>
      <c r="GP20" s="102">
        <f t="shared" ref="GP20:GP25" si="680">GO20-$D20*GN20*GM$18</f>
        <v>0</v>
      </c>
      <c r="GQ20" s="58" t="e">
        <f t="shared" ref="GQ20:GQ25" si="681">GM20/GM$18</f>
        <v>#DIV/0!</v>
      </c>
      <c r="GR20" s="96"/>
      <c r="GS20" s="101">
        <f>VLOOKUP($B20,'Prix MP'!$A$6:$F$187,4,FALSE)</f>
        <v>0.29870000000000002</v>
      </c>
      <c r="GT20" s="61">
        <f t="shared" ref="GT20:GT25" si="682">GR20*GS20</f>
        <v>0</v>
      </c>
      <c r="GU20" s="102">
        <f t="shared" ref="GU20:GU25" si="683">GT20-$D20*GS20*GR$18</f>
        <v>0</v>
      </c>
      <c r="GV20" s="58" t="e">
        <f t="shared" ref="GV20:GV25" si="684">GR20/GR$18</f>
        <v>#DIV/0!</v>
      </c>
      <c r="GW20" s="96"/>
      <c r="GX20" s="101">
        <f>VLOOKUP($B20,'Prix MP'!$A$6:$F$187,4,FALSE)</f>
        <v>0.29870000000000002</v>
      </c>
      <c r="GY20" s="61">
        <f t="shared" ref="GY20:GY25" si="685">GW20*GX20</f>
        <v>0</v>
      </c>
      <c r="GZ20" s="102">
        <f t="shared" ref="GZ20:GZ25" si="686">GY20-$D20*GX20*GW$18</f>
        <v>0</v>
      </c>
      <c r="HA20" s="58" t="e">
        <f t="shared" ref="HA20:HA25" si="687">GW20/GW$18</f>
        <v>#DIV/0!</v>
      </c>
      <c r="HB20" s="96"/>
      <c r="HC20" s="101">
        <f>VLOOKUP($B20,'Prix MP'!$A$6:$F$187,4,FALSE)</f>
        <v>0.29870000000000002</v>
      </c>
      <c r="HD20" s="61">
        <f t="shared" ref="HD20:HD25" si="688">HB20*HC20</f>
        <v>0</v>
      </c>
      <c r="HE20" s="102">
        <f t="shared" ref="HE20:HE25" si="689">HD20-$D20*HC20*HB$18</f>
        <v>0</v>
      </c>
      <c r="HF20" s="58" t="e">
        <f t="shared" ref="HF20:HF25" si="690">HB20/HB$18</f>
        <v>#DIV/0!</v>
      </c>
      <c r="HG20" s="96"/>
      <c r="HH20" s="101">
        <f>VLOOKUP($B20,'Prix MP'!$A$6:$F$187,4,FALSE)</f>
        <v>0.29870000000000002</v>
      </c>
      <c r="HI20" s="61">
        <f t="shared" ref="HI20:HI25" si="691">HG20*HH20</f>
        <v>0</v>
      </c>
      <c r="HJ20" s="102">
        <f t="shared" ref="HJ20:HJ25" si="692">HI20-$D20*HH20*HG$18</f>
        <v>0</v>
      </c>
      <c r="HK20" s="58" t="e">
        <f t="shared" ref="HK20:HK25" si="693">HG20/HG$18</f>
        <v>#DIV/0!</v>
      </c>
      <c r="HL20" s="96"/>
      <c r="HM20" s="101">
        <f>VLOOKUP($B20,'Prix MP'!$A$6:$F$187,4,FALSE)</f>
        <v>0.29870000000000002</v>
      </c>
      <c r="HN20" s="61">
        <f t="shared" ref="HN20:HN25" si="694">HL20*HM20</f>
        <v>0</v>
      </c>
      <c r="HO20" s="102">
        <f t="shared" ref="HO20:HO25" si="695">HN20-$D20*HM20*HL$18</f>
        <v>0</v>
      </c>
      <c r="HP20" s="58" t="e">
        <f t="shared" ref="HP20:HP25" si="696">HL20/HL$18</f>
        <v>#DIV/0!</v>
      </c>
      <c r="HQ20" s="96"/>
      <c r="HR20" s="101">
        <f>VLOOKUP($B20,'Prix MP'!$A$6:$F$187,4,FALSE)</f>
        <v>0.29870000000000002</v>
      </c>
      <c r="HS20" s="61">
        <f t="shared" ref="HS20:HS25" si="697">HQ20*HR20</f>
        <v>0</v>
      </c>
      <c r="HT20" s="102">
        <f t="shared" ref="HT20:HT25" si="698">HS20-$D20*HR20*HQ$18</f>
        <v>0</v>
      </c>
      <c r="HU20" s="58" t="e">
        <f t="shared" ref="HU20:HU25" si="699">HQ20/HQ$18</f>
        <v>#DIV/0!</v>
      </c>
      <c r="HV20" s="96"/>
      <c r="HW20" s="101">
        <f>VLOOKUP($B20,'Prix MP'!$A$6:$F$187,4,FALSE)</f>
        <v>0.29870000000000002</v>
      </c>
      <c r="HX20" s="61">
        <f t="shared" ref="HX20:HX25" si="700">HV20*HW20</f>
        <v>0</v>
      </c>
      <c r="HY20" s="102">
        <f t="shared" ref="HY20:HY25" si="701">HX20-$D20*HW20*HV$18</f>
        <v>0</v>
      </c>
      <c r="HZ20" s="58" t="e">
        <f t="shared" ref="HZ20:HZ25" si="702">HV20/HV$18</f>
        <v>#DIV/0!</v>
      </c>
      <c r="IA20" s="96"/>
      <c r="IB20" s="101">
        <f>VLOOKUP($B20,'Prix MP'!$A$6:$F$187,4,FALSE)</f>
        <v>0.29870000000000002</v>
      </c>
      <c r="IC20" s="61">
        <f t="shared" ref="IC20:IC25" si="703">IA20*IB20</f>
        <v>0</v>
      </c>
      <c r="ID20" s="102">
        <f t="shared" ref="ID20:ID25" si="704">IC20-$D20*IB20*IA$18</f>
        <v>0</v>
      </c>
      <c r="IE20" s="58" t="e">
        <f t="shared" ref="IE20:IE25" si="705">IA20/IA$18</f>
        <v>#DIV/0!</v>
      </c>
      <c r="IF20" s="96"/>
      <c r="IG20" s="101">
        <f>VLOOKUP($B20,'Prix MP'!$A$6:$F$187,4,FALSE)</f>
        <v>0.29870000000000002</v>
      </c>
      <c r="IH20" s="61">
        <f t="shared" ref="IH20:IH25" si="706">IF20*IG20</f>
        <v>0</v>
      </c>
      <c r="II20" s="102">
        <f t="shared" ref="II20:II25" si="707">IH20-$D20*IG20*IF$18</f>
        <v>0</v>
      </c>
      <c r="IJ20" s="58" t="e">
        <f t="shared" ref="IJ20:IJ25" si="708">IF20/IF$18</f>
        <v>#DIV/0!</v>
      </c>
      <c r="IK20" s="96"/>
      <c r="IL20" s="101">
        <f>VLOOKUP($B20,'Prix MP'!$A$6:$F$187,4,FALSE)</f>
        <v>0.29870000000000002</v>
      </c>
      <c r="IM20" s="61">
        <f t="shared" ref="IM20:IM25" si="709">IK20*IL20</f>
        <v>0</v>
      </c>
      <c r="IN20" s="102">
        <f t="shared" ref="IN20:IN25" si="710">IM20-$D20*IL20*IK$18</f>
        <v>0</v>
      </c>
      <c r="IO20" s="58" t="e">
        <f t="shared" ref="IO20:IO25" si="711">IK20/IK$18</f>
        <v>#DIV/0!</v>
      </c>
      <c r="IP20" s="96"/>
      <c r="IQ20" s="101">
        <f>VLOOKUP($B20,'Prix MP'!$A$6:$F$187,4,FALSE)</f>
        <v>0.29870000000000002</v>
      </c>
      <c r="IR20" s="61">
        <f t="shared" ref="IR20:IR25" si="712">IP20*IQ20</f>
        <v>0</v>
      </c>
      <c r="IS20" s="102">
        <f t="shared" ref="IS20:IS25" si="713">IR20-$D20*IQ20*IP$18</f>
        <v>0</v>
      </c>
      <c r="IT20" s="58" t="e">
        <f t="shared" ref="IT20:IT25" si="714">IP20/IP$18</f>
        <v>#DIV/0!</v>
      </c>
      <c r="IU20" s="96"/>
      <c r="IV20" s="101">
        <f>VLOOKUP($B20,'Prix MP'!$A$6:$F$187,4,FALSE)</f>
        <v>0.29870000000000002</v>
      </c>
      <c r="IW20" s="61">
        <f t="shared" ref="IW20:IW25" si="715">IU20*IV20</f>
        <v>0</v>
      </c>
      <c r="IX20" s="102">
        <f t="shared" ref="IX20:IX25" si="716">IW20-$D20*IV20*IU$18</f>
        <v>0</v>
      </c>
      <c r="IY20" s="58" t="e">
        <f t="shared" ref="IY20:IY25" si="717">IU20/IU$18</f>
        <v>#DIV/0!</v>
      </c>
      <c r="IZ20" s="96"/>
      <c r="JA20" s="101">
        <f>VLOOKUP($B20,'Prix MP'!$A$6:$F$187,4,FALSE)</f>
        <v>0.29870000000000002</v>
      </c>
      <c r="JB20" s="61">
        <f t="shared" ref="JB20:JB25" si="718">IZ20*JA20</f>
        <v>0</v>
      </c>
      <c r="JC20" s="102">
        <f t="shared" ref="JC20:JC25" si="719">JB20-$D20*JA20*IZ$18</f>
        <v>0</v>
      </c>
      <c r="JD20" s="58" t="e">
        <f t="shared" ref="JD20:JD25" si="720">IZ20/IZ$18</f>
        <v>#DIV/0!</v>
      </c>
      <c r="JE20" s="96"/>
      <c r="JF20" s="101">
        <f>VLOOKUP($B20,'Prix MP'!$A$6:$F$187,4,FALSE)</f>
        <v>0.29870000000000002</v>
      </c>
      <c r="JG20" s="61">
        <f t="shared" ref="JG20:JG25" si="721">JE20*JF20</f>
        <v>0</v>
      </c>
      <c r="JH20" s="102">
        <f t="shared" ref="JH20:JH25" si="722">JG20-$D20*JF20*JE$18</f>
        <v>0</v>
      </c>
      <c r="JI20" s="58" t="e">
        <f t="shared" ref="JI20:JI25" si="723">JE20/JE$18</f>
        <v>#DIV/0!</v>
      </c>
      <c r="JJ20" s="96"/>
      <c r="JK20" s="101">
        <f>VLOOKUP($B20,'Prix MP'!$A$6:$F$187,4,FALSE)</f>
        <v>0.29870000000000002</v>
      </c>
      <c r="JL20" s="61">
        <f t="shared" ref="JL20:JL25" si="724">JJ20*JK20</f>
        <v>0</v>
      </c>
      <c r="JM20" s="102">
        <f t="shared" ref="JM20:JM25" si="725">JL20-$D20*JK20*JJ$18</f>
        <v>0</v>
      </c>
      <c r="JN20" s="58" t="e">
        <f t="shared" ref="JN20:JN25" si="726">JJ20/JJ$18</f>
        <v>#DIV/0!</v>
      </c>
      <c r="JO20" s="96"/>
      <c r="JP20" s="101">
        <f>VLOOKUP($B20,'Prix MP'!$A$6:$F$187,4,FALSE)</f>
        <v>0.29870000000000002</v>
      </c>
      <c r="JQ20" s="61">
        <f t="shared" ref="JQ20:JQ25" si="727">JO20*JP20</f>
        <v>0</v>
      </c>
      <c r="JR20" s="102">
        <f t="shared" ref="JR20:JR25" si="728">JQ20-$D20*JP20*JO$18</f>
        <v>0</v>
      </c>
      <c r="JS20" s="58" t="e">
        <f t="shared" ref="JS20:JS25" si="729">JO20/JO$18</f>
        <v>#DIV/0!</v>
      </c>
      <c r="JT20" s="96"/>
      <c r="JU20" s="101">
        <f>VLOOKUP($B20,'Prix MP'!$A$6:$F$187,4,FALSE)</f>
        <v>0.29870000000000002</v>
      </c>
      <c r="JV20" s="61">
        <f t="shared" ref="JV20:JV25" si="730">JT20*JU20</f>
        <v>0</v>
      </c>
      <c r="JW20" s="102">
        <f t="shared" ref="JW20:JW25" si="731">JV20-$D20*JU20*JT$18</f>
        <v>0</v>
      </c>
      <c r="JX20" s="58" t="e">
        <f t="shared" ref="JX20:JX25" si="732">JT20/JT$18</f>
        <v>#DIV/0!</v>
      </c>
      <c r="JY20" s="96"/>
      <c r="JZ20" s="101">
        <f>VLOOKUP($B20,'Prix MP'!$A$6:$F$187,4,FALSE)</f>
        <v>0.29870000000000002</v>
      </c>
      <c r="KA20" s="61">
        <f t="shared" ref="KA20:KA25" si="733">JY20*JZ20</f>
        <v>0</v>
      </c>
      <c r="KB20" s="102">
        <f t="shared" ref="KB20:KB25" si="734">KA20-$D20*JZ20*JY$18</f>
        <v>0</v>
      </c>
      <c r="KC20" s="58" t="e">
        <f t="shared" ref="KC20:KC25" si="735">JY20/JY$18</f>
        <v>#DIV/0!</v>
      </c>
      <c r="KD20" s="96"/>
      <c r="KE20" s="101">
        <f>VLOOKUP($B20,'Prix MP'!$A$6:$F$187,4,FALSE)</f>
        <v>0.29870000000000002</v>
      </c>
      <c r="KF20" s="61">
        <f t="shared" ref="KF20:KF25" si="736">KD20*KE20</f>
        <v>0</v>
      </c>
      <c r="KG20" s="102">
        <f t="shared" ref="KG20:KG25" si="737">KF20-$D20*KE20*KD$18</f>
        <v>0</v>
      </c>
      <c r="KH20" s="58" t="e">
        <f t="shared" ref="KH20:KH25" si="738">KD20/KD$18</f>
        <v>#DIV/0!</v>
      </c>
      <c r="KI20" s="96"/>
      <c r="KJ20" s="101">
        <f>VLOOKUP($B20,'Prix MP'!$A$6:$F$187,4,FALSE)</f>
        <v>0.29870000000000002</v>
      </c>
      <c r="KK20" s="61">
        <f t="shared" ref="KK20:KK25" si="739">KI20*KJ20</f>
        <v>0</v>
      </c>
      <c r="KL20" s="102">
        <f t="shared" ref="KL20:KL25" si="740">KK20-$D20*KJ20*KI$18</f>
        <v>0</v>
      </c>
      <c r="KM20" s="58" t="e">
        <f t="shared" ref="KM20:KM25" si="741">KI20/KI$18</f>
        <v>#DIV/0!</v>
      </c>
      <c r="KN20" s="96"/>
      <c r="KO20" s="101">
        <f>VLOOKUP($B20,'Prix MP'!$A$6:$F$187,4,FALSE)</f>
        <v>0.29870000000000002</v>
      </c>
      <c r="KP20" s="61">
        <f t="shared" ref="KP20:KP25" si="742">KN20*KO20</f>
        <v>0</v>
      </c>
      <c r="KQ20" s="102">
        <f t="shared" ref="KQ20:KQ25" si="743">KP20-$D20*KO20*KN$18</f>
        <v>0</v>
      </c>
      <c r="KR20" s="58" t="e">
        <f t="shared" ref="KR20:KR25" si="744">KN20/KN$18</f>
        <v>#DIV/0!</v>
      </c>
      <c r="KS20" s="96"/>
      <c r="KT20" s="101">
        <f>VLOOKUP($B20,'Prix MP'!$A$6:$F$187,4,FALSE)</f>
        <v>0.29870000000000002</v>
      </c>
      <c r="KU20" s="61">
        <f t="shared" ref="KU20:KU25" si="745">KS20*KT20</f>
        <v>0</v>
      </c>
      <c r="KV20" s="102">
        <f t="shared" ref="KV20:KV25" si="746">KU20-$D20*KT20*KS$18</f>
        <v>0</v>
      </c>
      <c r="KW20" s="58" t="e">
        <f t="shared" ref="KW20:KW25" si="747">KS20/KS$18</f>
        <v>#DIV/0!</v>
      </c>
      <c r="KX20" s="96"/>
      <c r="KY20" s="101">
        <f>VLOOKUP($B20,'Prix MP'!$A$6:$F$187,4,FALSE)</f>
        <v>0.29870000000000002</v>
      </c>
      <c r="KZ20" s="61">
        <f t="shared" ref="KZ20:KZ25" si="748">KX20*KY20</f>
        <v>0</v>
      </c>
      <c r="LA20" s="102">
        <f t="shared" ref="LA20:LA25" si="749">KZ20-$D20*KY20*KX$18</f>
        <v>0</v>
      </c>
      <c r="LB20" s="58" t="e">
        <f t="shared" ref="LB20:LB25" si="750">KX20/KX$18</f>
        <v>#DIV/0!</v>
      </c>
      <c r="LC20" s="96"/>
      <c r="LD20" s="101">
        <f>VLOOKUP($B20,'Prix MP'!$A$6:$F$187,4,FALSE)</f>
        <v>0.29870000000000002</v>
      </c>
      <c r="LE20" s="61">
        <f t="shared" ref="LE20:LE25" si="751">LC20*LD20</f>
        <v>0</v>
      </c>
      <c r="LF20" s="102">
        <f t="shared" ref="LF20:LF25" si="752">LE20-$D20*LD20*LC$18</f>
        <v>0</v>
      </c>
      <c r="LG20" s="58" t="e">
        <f t="shared" ref="LG20:LG25" si="753">LC20/LC$18</f>
        <v>#DIV/0!</v>
      </c>
      <c r="LH20" s="96"/>
      <c r="LI20" s="101">
        <f>VLOOKUP($B20,'Prix MP'!$A$6:$F$187,4,FALSE)</f>
        <v>0.29870000000000002</v>
      </c>
      <c r="LJ20" s="61">
        <f t="shared" ref="LJ20:LJ25" si="754">LH20*LI20</f>
        <v>0</v>
      </c>
      <c r="LK20" s="102">
        <f t="shared" ref="LK20:LK25" si="755">LJ20-$D20*LI20*LH$18</f>
        <v>0</v>
      </c>
      <c r="LL20" s="58" t="e">
        <f t="shared" ref="LL20:LL25" si="756">LH20/LH$18</f>
        <v>#DIV/0!</v>
      </c>
      <c r="LM20" s="96"/>
      <c r="LN20" s="101">
        <f>VLOOKUP($B20,'Prix MP'!$A$6:$F$187,4,FALSE)</f>
        <v>0.29870000000000002</v>
      </c>
      <c r="LO20" s="61">
        <f t="shared" ref="LO20:LO25" si="757">LM20*LN20</f>
        <v>0</v>
      </c>
      <c r="LP20" s="102">
        <f t="shared" ref="LP20:LP25" si="758">LO20-$D20*LN20*LM$18</f>
        <v>0</v>
      </c>
      <c r="LQ20" s="58" t="e">
        <f t="shared" ref="LQ20:LQ25" si="759">LM20/LM$18</f>
        <v>#DIV/0!</v>
      </c>
      <c r="LR20" s="96"/>
      <c r="LS20" s="101">
        <f>VLOOKUP($B20,'Prix MP'!$A$6:$F$187,4,FALSE)</f>
        <v>0.29870000000000002</v>
      </c>
      <c r="LT20" s="61">
        <f t="shared" ref="LT20:LT25" si="760">LR20*LS20</f>
        <v>0</v>
      </c>
      <c r="LU20" s="102">
        <f t="shared" ref="LU20:LU25" si="761">LT20-$D20*LS20*LR$18</f>
        <v>0</v>
      </c>
      <c r="LV20" s="58" t="e">
        <f t="shared" ref="LV20:LV25" si="762">LR20/LR$18</f>
        <v>#DIV/0!</v>
      </c>
      <c r="LW20" s="96"/>
      <c r="LX20" s="101">
        <f>VLOOKUP($B20,'Prix MP'!$A$6:$F$187,4,FALSE)</f>
        <v>0.29870000000000002</v>
      </c>
      <c r="LY20" s="61">
        <f t="shared" ref="LY20:LY25" si="763">LW20*LX20</f>
        <v>0</v>
      </c>
      <c r="LZ20" s="102">
        <f t="shared" ref="LZ20:LZ25" si="764">LY20-$D20*LX20*LW$18</f>
        <v>0</v>
      </c>
      <c r="MA20" s="58" t="e">
        <f t="shared" ref="MA20:MA25" si="765">LW20/LW$18</f>
        <v>#DIV/0!</v>
      </c>
      <c r="MB20" s="96"/>
      <c r="MC20" s="101">
        <f>VLOOKUP($B20,'Prix MP'!$A$6:$F$187,4,FALSE)</f>
        <v>0.29870000000000002</v>
      </c>
      <c r="MD20" s="61">
        <f t="shared" ref="MD20:MD25" si="766">MB20*MC20</f>
        <v>0</v>
      </c>
      <c r="ME20" s="102">
        <f t="shared" ref="ME20:ME25" si="767">MD20-$D20*MC20*MB$18</f>
        <v>0</v>
      </c>
      <c r="MF20" s="58" t="e">
        <f t="shared" ref="MF20:MF25" si="768">MB20/MB$18</f>
        <v>#DIV/0!</v>
      </c>
      <c r="MG20" s="96"/>
      <c r="MH20" s="101">
        <f>VLOOKUP($B20,'Prix MP'!$A$6:$F$187,4,FALSE)</f>
        <v>0.29870000000000002</v>
      </c>
      <c r="MI20" s="61">
        <f t="shared" ref="MI20:MI25" si="769">MG20*MH20</f>
        <v>0</v>
      </c>
      <c r="MJ20" s="102">
        <f t="shared" ref="MJ20:MJ25" si="770">MI20-$D20*MH20*MG$18</f>
        <v>0</v>
      </c>
      <c r="MK20" s="58" t="e">
        <f t="shared" ref="MK20:MK25" si="771">MG20/MG$18</f>
        <v>#DIV/0!</v>
      </c>
      <c r="ML20" s="96"/>
      <c r="MM20" s="101">
        <f>VLOOKUP($B20,'Prix MP'!$A$6:$F$187,4,FALSE)</f>
        <v>0.29870000000000002</v>
      </c>
      <c r="MN20" s="61">
        <f t="shared" ref="MN20:MN25" si="772">ML20*MM20</f>
        <v>0</v>
      </c>
      <c r="MO20" s="102">
        <f t="shared" ref="MO20:MO25" si="773">MN20-$D20*MM20*ML$18</f>
        <v>0</v>
      </c>
      <c r="MP20" s="58" t="e">
        <f t="shared" ref="MP20:MP25" si="774">ML20/ML$18</f>
        <v>#DIV/0!</v>
      </c>
      <c r="MQ20" s="96"/>
      <c r="MR20" s="101">
        <f>VLOOKUP($B20,'Prix MP'!$A$6:$F$187,4,FALSE)</f>
        <v>0.29870000000000002</v>
      </c>
      <c r="MS20" s="61">
        <f t="shared" ref="MS20:MS25" si="775">MQ20*MR20</f>
        <v>0</v>
      </c>
      <c r="MT20" s="102">
        <f t="shared" ref="MT20:MT25" si="776">MS20-$D20*MR20*MQ$18</f>
        <v>0</v>
      </c>
      <c r="MU20" s="58" t="e">
        <f t="shared" ref="MU20:MU25" si="777">MQ20/MQ$18</f>
        <v>#DIV/0!</v>
      </c>
      <c r="MV20" s="96"/>
      <c r="MW20" s="101">
        <f>VLOOKUP($B20,'Prix MP'!$A$6:$F$187,4,FALSE)</f>
        <v>0.29870000000000002</v>
      </c>
      <c r="MX20" s="61">
        <f t="shared" ref="MX20:MX25" si="778">MV20*MW20</f>
        <v>0</v>
      </c>
      <c r="MY20" s="102">
        <f t="shared" ref="MY20:MY25" si="779">MX20-$D20*MW20*MV$18</f>
        <v>0</v>
      </c>
      <c r="MZ20" s="58" t="e">
        <f t="shared" ref="MZ20:MZ25" si="780">MV20/MV$18</f>
        <v>#DIV/0!</v>
      </c>
      <c r="NA20" s="96"/>
      <c r="NB20" s="101">
        <f>VLOOKUP($B20,'Prix MP'!$A$6:$F$187,4,FALSE)</f>
        <v>0.29870000000000002</v>
      </c>
      <c r="NC20" s="61">
        <f t="shared" ref="NC20:NC25" si="781">NA20*NB20</f>
        <v>0</v>
      </c>
      <c r="ND20" s="102">
        <f t="shared" ref="ND20:ND25" si="782">NC20-$D20*NB20*NA$18</f>
        <v>0</v>
      </c>
      <c r="NE20" s="58" t="e">
        <f t="shared" ref="NE20:NE25" si="783">NA20/NA$18</f>
        <v>#DIV/0!</v>
      </c>
      <c r="NF20" s="96"/>
      <c r="NG20" s="101">
        <f>VLOOKUP($B20,'Prix MP'!$A$6:$F$187,4,FALSE)</f>
        <v>0.29870000000000002</v>
      </c>
      <c r="NH20" s="61">
        <f t="shared" ref="NH20:NH25" si="784">NF20*NG20</f>
        <v>0</v>
      </c>
      <c r="NI20" s="102">
        <f t="shared" ref="NI20:NI25" si="785">NH20-$D20*NG20*NF$18</f>
        <v>0</v>
      </c>
      <c r="NJ20" s="58" t="e">
        <f t="shared" ref="NJ20:NJ25" si="786">NF20/NF$18</f>
        <v>#DIV/0!</v>
      </c>
      <c r="NK20" s="96"/>
      <c r="NL20" s="101">
        <f>VLOOKUP($B20,'Prix MP'!$A$6:$F$187,4,FALSE)</f>
        <v>0.29870000000000002</v>
      </c>
      <c r="NM20" s="61">
        <f t="shared" ref="NM20:NM25" si="787">NK20*NL20</f>
        <v>0</v>
      </c>
      <c r="NN20" s="102">
        <f t="shared" ref="NN20:NN25" si="788">NM20-$D20*NL20*NK$18</f>
        <v>0</v>
      </c>
      <c r="NO20" s="58" t="e">
        <f t="shared" ref="NO20:NO25" si="789">NK20/NK$18</f>
        <v>#DIV/0!</v>
      </c>
      <c r="NP20" s="96"/>
      <c r="NQ20" s="101">
        <f>VLOOKUP($B20,'Prix MP'!$A$6:$F$187,4,FALSE)</f>
        <v>0.29870000000000002</v>
      </c>
      <c r="NR20" s="61">
        <f t="shared" ref="NR20:NR25" si="790">NP20*NQ20</f>
        <v>0</v>
      </c>
      <c r="NS20" s="102">
        <f t="shared" ref="NS20:NS25" si="791">NR20-$D20*NQ20*NP$18</f>
        <v>0</v>
      </c>
      <c r="NT20" s="58" t="e">
        <f t="shared" ref="NT20:NT25" si="792">NP20/NP$18</f>
        <v>#DIV/0!</v>
      </c>
      <c r="NU20" s="96"/>
      <c r="NV20" s="101">
        <f>VLOOKUP($B20,'Prix MP'!$A$6:$F$187,4,FALSE)</f>
        <v>0.29870000000000002</v>
      </c>
      <c r="NW20" s="61">
        <f t="shared" ref="NW20:NW25" si="793">NU20*NV20</f>
        <v>0</v>
      </c>
      <c r="NX20" s="102">
        <f t="shared" ref="NX20:NX25" si="794">NW20-$D20*NV20*NU$18</f>
        <v>0</v>
      </c>
      <c r="NY20" s="58" t="e">
        <f t="shared" ref="NY20:NY25" si="795">NU20/NU$18</f>
        <v>#DIV/0!</v>
      </c>
      <c r="NZ20" s="96"/>
      <c r="OA20" s="101">
        <f>VLOOKUP($B20,'Prix MP'!$A$6:$F$187,4,FALSE)</f>
        <v>0.29870000000000002</v>
      </c>
      <c r="OB20" s="61">
        <f t="shared" ref="OB20:OB25" si="796">NZ20*OA20</f>
        <v>0</v>
      </c>
      <c r="OC20" s="102">
        <f t="shared" ref="OC20:OC25" si="797">OB20-$D20*OA20*NZ$18</f>
        <v>0</v>
      </c>
      <c r="OD20" s="58" t="e">
        <f t="shared" ref="OD20:OD25" si="798">NZ20/NZ$18</f>
        <v>#DIV/0!</v>
      </c>
      <c r="OE20" s="96"/>
      <c r="OF20" s="101">
        <f>VLOOKUP($B20,'Prix MP'!$A$6:$F$187,4,FALSE)</f>
        <v>0.29870000000000002</v>
      </c>
      <c r="OG20" s="61">
        <f t="shared" ref="OG20:OG25" si="799">OE20*OF20</f>
        <v>0</v>
      </c>
      <c r="OH20" s="102">
        <f t="shared" ref="OH20:OH25" si="800">OG20-$D20*OF20*OE$18</f>
        <v>0</v>
      </c>
      <c r="OI20" s="58" t="e">
        <f t="shared" ref="OI20:OI25" si="801">OE20/OE$18</f>
        <v>#DIV/0!</v>
      </c>
      <c r="OJ20" s="96"/>
      <c r="OK20" s="101">
        <f>VLOOKUP($B20,'Prix MP'!$A$6:$F$187,4,FALSE)</f>
        <v>0.29870000000000002</v>
      </c>
      <c r="OL20" s="61">
        <f t="shared" ref="OL20:OL25" si="802">OJ20*OK20</f>
        <v>0</v>
      </c>
      <c r="OM20" s="102">
        <f t="shared" ref="OM20:OM25" si="803">OL20-$D20*OK20*OJ$18</f>
        <v>0</v>
      </c>
      <c r="ON20" s="58" t="e">
        <f t="shared" ref="ON20:ON25" si="804">OJ20/OJ$18</f>
        <v>#DIV/0!</v>
      </c>
      <c r="OO20" s="96"/>
      <c r="OP20" s="101">
        <f>VLOOKUP($B20,'Prix MP'!$A$6:$F$187,4,FALSE)</f>
        <v>0.29870000000000002</v>
      </c>
      <c r="OQ20" s="61">
        <f t="shared" ref="OQ20:OQ25" si="805">OO20*OP20</f>
        <v>0</v>
      </c>
      <c r="OR20" s="102">
        <f t="shared" ref="OR20:OR25" si="806">OQ20-$D20*OP20*OO$18</f>
        <v>0</v>
      </c>
      <c r="OS20" s="58" t="e">
        <f t="shared" ref="OS20:OS25" si="807">OO20/OO$18</f>
        <v>#DIV/0!</v>
      </c>
      <c r="OT20" s="96"/>
      <c r="OU20" s="101">
        <f>VLOOKUP($B20,'Prix MP'!$A$6:$F$187,4,FALSE)</f>
        <v>0.29870000000000002</v>
      </c>
      <c r="OV20" s="61">
        <f t="shared" ref="OV20:OV25" si="808">OT20*OU20</f>
        <v>0</v>
      </c>
      <c r="OW20" s="102">
        <f t="shared" ref="OW20:OW25" si="809">OV20-$D20*OU20*OT$18</f>
        <v>0</v>
      </c>
      <c r="OX20" s="58" t="e">
        <f t="shared" ref="OX20:OX25" si="810">OT20/OT$18</f>
        <v>#DIV/0!</v>
      </c>
      <c r="OY20" s="96"/>
      <c r="OZ20" s="101">
        <f>VLOOKUP($B20,'Prix MP'!$A$6:$F$187,4,FALSE)</f>
        <v>0.29870000000000002</v>
      </c>
      <c r="PA20" s="61">
        <f t="shared" ref="PA20:PA25" si="811">OY20*OZ20</f>
        <v>0</v>
      </c>
      <c r="PB20" s="102">
        <f t="shared" ref="PB20:PB25" si="812">PA20-$D20*OZ20*OY$18</f>
        <v>0</v>
      </c>
      <c r="PC20" s="58" t="e">
        <f t="shared" ref="PC20:PC25" si="813">OY20/OY$18</f>
        <v>#DIV/0!</v>
      </c>
      <c r="PD20" s="96"/>
      <c r="PE20" s="101">
        <f>VLOOKUP($B20,'Prix MP'!$A$6:$F$187,4,FALSE)</f>
        <v>0.29870000000000002</v>
      </c>
      <c r="PF20" s="61">
        <f t="shared" ref="PF20:PF25" si="814">PD20*PE20</f>
        <v>0</v>
      </c>
      <c r="PG20" s="102">
        <f t="shared" ref="PG20:PG25" si="815">PF20-$D20*PE20*PD$18</f>
        <v>0</v>
      </c>
      <c r="PH20" s="58" t="e">
        <f t="shared" ref="PH20:PH25" si="816">PD20/PD$18</f>
        <v>#DIV/0!</v>
      </c>
      <c r="PI20" s="96"/>
      <c r="PJ20" s="101">
        <f>VLOOKUP($B20,'Prix MP'!$A$6:$F$187,4,FALSE)</f>
        <v>0.29870000000000002</v>
      </c>
      <c r="PK20" s="61">
        <f t="shared" ref="PK20:PK25" si="817">PI20*PJ20</f>
        <v>0</v>
      </c>
      <c r="PL20" s="102">
        <f t="shared" ref="PL20:PL25" si="818">PK20-$D20*PJ20*PI$18</f>
        <v>0</v>
      </c>
      <c r="PM20" s="58" t="e">
        <f t="shared" ref="PM20:PM25" si="819">PI20/PI$18</f>
        <v>#DIV/0!</v>
      </c>
      <c r="PN20" s="96"/>
      <c r="PO20" s="101">
        <f>VLOOKUP($B20,'Prix MP'!$A$6:$F$187,4,FALSE)</f>
        <v>0.29870000000000002</v>
      </c>
      <c r="PP20" s="61">
        <f t="shared" ref="PP20:PP25" si="820">PN20*PO20</f>
        <v>0</v>
      </c>
      <c r="PQ20" s="102">
        <f t="shared" ref="PQ20:PQ25" si="821">PP20-$D20*PO20*PN$18</f>
        <v>0</v>
      </c>
      <c r="PR20" s="58" t="e">
        <f t="shared" ref="PR20:PR25" si="822">PN20/PN$18</f>
        <v>#DIV/0!</v>
      </c>
      <c r="PS20" s="96"/>
      <c r="PT20" s="101">
        <f>VLOOKUP($B20,'Prix MP'!$A$6:$F$187,4,FALSE)</f>
        <v>0.29870000000000002</v>
      </c>
      <c r="PU20" s="61">
        <f t="shared" ref="PU20:PU25" si="823">PS20*PT20</f>
        <v>0</v>
      </c>
      <c r="PV20" s="102">
        <f t="shared" ref="PV20:PV25" si="824">PU20-$D20*PT20*PS$18</f>
        <v>0</v>
      </c>
      <c r="PW20" s="58" t="e">
        <f t="shared" ref="PW20:PW25" si="825">PS20/PS$18</f>
        <v>#DIV/0!</v>
      </c>
      <c r="PX20" s="96"/>
      <c r="PY20" s="101">
        <f>VLOOKUP($B20,'Prix MP'!$A$6:$F$187,4,FALSE)</f>
        <v>0.29870000000000002</v>
      </c>
      <c r="PZ20" s="61">
        <f t="shared" ref="PZ20:PZ25" si="826">PX20*PY20</f>
        <v>0</v>
      </c>
      <c r="QA20" s="102">
        <f t="shared" ref="QA20:QA25" si="827">PZ20-$D20*PY20*PX$18</f>
        <v>0</v>
      </c>
      <c r="QB20" s="58" t="e">
        <f t="shared" ref="QB20:QB25" si="828">PX20/PX$18</f>
        <v>#DIV/0!</v>
      </c>
      <c r="QC20" s="96"/>
      <c r="QD20" s="101">
        <f>VLOOKUP($B20,'Prix MP'!$A$6:$F$187,4,FALSE)</f>
        <v>0.29870000000000002</v>
      </c>
      <c r="QE20" s="61">
        <f t="shared" ref="QE20:QE25" si="829">QC20*QD20</f>
        <v>0</v>
      </c>
      <c r="QF20" s="102">
        <f t="shared" ref="QF20:QF25" si="830">QE20-$D20*QD20*QC$18</f>
        <v>0</v>
      </c>
      <c r="QG20" s="58" t="e">
        <f t="shared" ref="QG20:QG25" si="831">QC20/QC$18</f>
        <v>#DIV/0!</v>
      </c>
      <c r="QH20" s="96"/>
      <c r="QI20" s="101">
        <f>VLOOKUP($B20,'Prix MP'!$A$6:$F$187,4,FALSE)</f>
        <v>0.29870000000000002</v>
      </c>
      <c r="QJ20" s="61">
        <f t="shared" ref="QJ20:QJ25" si="832">QH20*QI20</f>
        <v>0</v>
      </c>
      <c r="QK20" s="102">
        <f t="shared" ref="QK20:QK25" si="833">QJ20-$D20*QI20*QH$18</f>
        <v>0</v>
      </c>
      <c r="QL20" s="58" t="e">
        <f t="shared" ref="QL20:QL25" si="834">QH20/QH$18</f>
        <v>#DIV/0!</v>
      </c>
      <c r="QM20" s="96"/>
      <c r="QN20" s="101">
        <f>VLOOKUP($B20,'Prix MP'!$A$6:$F$187,4,FALSE)</f>
        <v>0.29870000000000002</v>
      </c>
      <c r="QO20" s="61">
        <f t="shared" ref="QO20:QO25" si="835">QM20*QN20</f>
        <v>0</v>
      </c>
      <c r="QP20" s="102">
        <f t="shared" ref="QP20:QP25" si="836">QO20-$D20*QN20*QM$18</f>
        <v>0</v>
      </c>
      <c r="QQ20" s="58" t="e">
        <f t="shared" ref="QQ20:QQ25" si="837">QM20/QM$18</f>
        <v>#DIV/0!</v>
      </c>
      <c r="QR20" s="96"/>
      <c r="QS20" s="101">
        <f>VLOOKUP($B20,'Prix MP'!$A$6:$F$187,4,FALSE)</f>
        <v>0.29870000000000002</v>
      </c>
      <c r="QT20" s="61">
        <f t="shared" ref="QT20:QT25" si="838">QR20*QS20</f>
        <v>0</v>
      </c>
      <c r="QU20" s="102">
        <f t="shared" ref="QU20:QU25" si="839">QT20-$D20*QS20*QR$18</f>
        <v>0</v>
      </c>
      <c r="QV20" s="58" t="e">
        <f t="shared" ref="QV20:QV25" si="840">QR20/QR$18</f>
        <v>#DIV/0!</v>
      </c>
      <c r="QW20" s="96"/>
      <c r="QX20" s="101">
        <f>VLOOKUP($B20,'Prix MP'!$A$6:$F$187,4,FALSE)</f>
        <v>0.29870000000000002</v>
      </c>
      <c r="QY20" s="61">
        <f t="shared" ref="QY20:QY25" si="841">QW20*QX20</f>
        <v>0</v>
      </c>
      <c r="QZ20" s="102">
        <f t="shared" ref="QZ20:QZ25" si="842">QY20-$D20*QX20*QW$18</f>
        <v>0</v>
      </c>
      <c r="RA20" s="58" t="e">
        <f t="shared" ref="RA20:RA25" si="843">QW20/QW$18</f>
        <v>#DIV/0!</v>
      </c>
      <c r="RB20" s="96"/>
      <c r="RC20" s="101">
        <f>VLOOKUP($B20,'Prix MP'!$A$6:$F$187,4,FALSE)</f>
        <v>0.29870000000000002</v>
      </c>
      <c r="RD20" s="61">
        <f t="shared" ref="RD20:RD25" si="844">RB20*RC20</f>
        <v>0</v>
      </c>
      <c r="RE20" s="102">
        <f t="shared" ref="RE20:RE25" si="845">RD20-$D20*RC20*RB$18</f>
        <v>0</v>
      </c>
      <c r="RF20" s="58" t="e">
        <f t="shared" ref="RF20:RF25" si="846">RB20/RB$18</f>
        <v>#DIV/0!</v>
      </c>
      <c r="RG20" s="96"/>
      <c r="RH20" s="101">
        <f>VLOOKUP($B20,'Prix MP'!$A$6:$F$187,4,FALSE)</f>
        <v>0.29870000000000002</v>
      </c>
      <c r="RI20" s="61">
        <f t="shared" ref="RI20:RI25" si="847">RG20*RH20</f>
        <v>0</v>
      </c>
      <c r="RJ20" s="102">
        <f t="shared" ref="RJ20:RJ25" si="848">RI20-$D20*RH20*RG$18</f>
        <v>0</v>
      </c>
      <c r="RK20" s="58" t="e">
        <f t="shared" ref="RK20:RK25" si="849">RG20/RG$18</f>
        <v>#DIV/0!</v>
      </c>
      <c r="RL20" s="96"/>
      <c r="RM20" s="101">
        <f>VLOOKUP($B20,'Prix MP'!$A$6:$F$187,4,FALSE)</f>
        <v>0.29870000000000002</v>
      </c>
      <c r="RN20" s="61">
        <f t="shared" ref="RN20:RN25" si="850">RL20*RM20</f>
        <v>0</v>
      </c>
      <c r="RO20" s="102">
        <f t="shared" ref="RO20:RO25" si="851">RN20-$D20*RM20*RL$18</f>
        <v>0</v>
      </c>
      <c r="RP20" s="58" t="e">
        <f t="shared" ref="RP20:RP25" si="852">RL20/RL$18</f>
        <v>#DIV/0!</v>
      </c>
      <c r="RQ20" s="96"/>
      <c r="RR20" s="101">
        <f>VLOOKUP($B20,'Prix MP'!$A$6:$F$187,4,FALSE)</f>
        <v>0.29870000000000002</v>
      </c>
      <c r="RS20" s="61">
        <f t="shared" ref="RS20:RS25" si="853">RQ20*RR20</f>
        <v>0</v>
      </c>
      <c r="RT20" s="102">
        <f t="shared" ref="RT20:RT25" si="854">RS20-$D20*RR20*RQ$18</f>
        <v>0</v>
      </c>
      <c r="RU20" s="58" t="e">
        <f t="shared" ref="RU20:RU25" si="855">RQ20/RQ$18</f>
        <v>#DIV/0!</v>
      </c>
      <c r="RV20" s="96"/>
      <c r="RW20" s="101">
        <f>VLOOKUP($B20,'Prix MP'!$A$6:$F$187,4,FALSE)</f>
        <v>0.29870000000000002</v>
      </c>
      <c r="RX20" s="61">
        <f t="shared" ref="RX20:RX25" si="856">RV20*RW20</f>
        <v>0</v>
      </c>
      <c r="RY20" s="102">
        <f t="shared" ref="RY20:RY25" si="857">RX20-$D20*RW20*RV$18</f>
        <v>0</v>
      </c>
      <c r="RZ20" s="58" t="e">
        <f t="shared" ref="RZ20:RZ25" si="858">RV20/RV$18</f>
        <v>#DIV/0!</v>
      </c>
      <c r="SA20" s="96"/>
      <c r="SB20" s="101">
        <f>VLOOKUP($B20,'Prix MP'!$A$6:$F$187,4,FALSE)</f>
        <v>0.29870000000000002</v>
      </c>
      <c r="SC20" s="61">
        <f t="shared" ref="SC20:SC25" si="859">SA20*SB20</f>
        <v>0</v>
      </c>
      <c r="SD20" s="102">
        <f t="shared" ref="SD20:SD25" si="860">SC20-$D20*SB20*SA$18</f>
        <v>0</v>
      </c>
      <c r="SE20" s="58" t="e">
        <f t="shared" ref="SE20:SE25" si="861">SA20/SA$18</f>
        <v>#DIV/0!</v>
      </c>
      <c r="SF20" s="96"/>
      <c r="SG20" s="101">
        <f>VLOOKUP($B20,'Prix MP'!$A$6:$F$187,4,FALSE)</f>
        <v>0.29870000000000002</v>
      </c>
      <c r="SH20" s="61">
        <f t="shared" ref="SH20:SH25" si="862">SF20*SG20</f>
        <v>0</v>
      </c>
      <c r="SI20" s="102">
        <f t="shared" ref="SI20:SI25" si="863">SH20-$D20*SG20*SF$18</f>
        <v>0</v>
      </c>
      <c r="SJ20" s="58" t="e">
        <f t="shared" ref="SJ20:SJ25" si="864">SF20/SF$18</f>
        <v>#DIV/0!</v>
      </c>
      <c r="SK20" s="96"/>
      <c r="SL20" s="101">
        <f>VLOOKUP($B20,'Prix MP'!$A$6:$F$187,4,FALSE)</f>
        <v>0.29870000000000002</v>
      </c>
      <c r="SM20" s="61">
        <f t="shared" ref="SM20:SM25" si="865">SK20*SL20</f>
        <v>0</v>
      </c>
      <c r="SN20" s="102">
        <f t="shared" ref="SN20:SN25" si="866">SM20-$D20*SL20*SK$18</f>
        <v>0</v>
      </c>
      <c r="SO20" s="58" t="e">
        <f t="shared" ref="SO20:SO25" si="867">SK20/SK$18</f>
        <v>#DIV/0!</v>
      </c>
      <c r="SP20" s="96"/>
      <c r="SQ20" s="101">
        <f>VLOOKUP($B20,'Prix MP'!$A$6:$F$187,4,FALSE)</f>
        <v>0.29870000000000002</v>
      </c>
      <c r="SR20" s="61">
        <f t="shared" ref="SR20:SR25" si="868">SP20*SQ20</f>
        <v>0</v>
      </c>
      <c r="SS20" s="102">
        <f t="shared" ref="SS20:SS25" si="869">SR20-$D20*SQ20*SP$18</f>
        <v>0</v>
      </c>
      <c r="ST20" s="58" t="e">
        <f t="shared" ref="ST20:ST25" si="870">SP20/SP$18</f>
        <v>#DIV/0!</v>
      </c>
      <c r="SU20" s="53"/>
      <c r="SV20" s="164">
        <f t="shared" ref="SV20:SV25" si="871">SUMIFS($S20:$SU20,$S$2:$SU$2,SV$2,$S$1:$SU$1,SW$11)/SX$1*SX$13</f>
        <v>142.85714285714286</v>
      </c>
      <c r="SW20" s="124">
        <f>SX20/SV20</f>
        <v>0.29869999999999997</v>
      </c>
      <c r="SX20" s="61">
        <f>SUMIFS($S20:$SU20,$S$2:$SU$2,SX$2,$S$1:$SU$1,SW$11)/SX$1*SX$13</f>
        <v>42.671428571428571</v>
      </c>
      <c r="SY20" s="80">
        <f>SX20-$D20*SW20*SV$18</f>
        <v>5.3339285714285722</v>
      </c>
      <c r="SZ20" s="58">
        <f>SV20/SV$18</f>
        <v>171.42857142857142</v>
      </c>
      <c r="TA20" s="53"/>
      <c r="TB20" s="164">
        <f t="shared" ref="TB20:TB25" si="872">SUMIFS($S20:$SU20,$S$2:$SU$2,TB$2,$S$1:$SU$1,TC$11)/TD$1*TD$13</f>
        <v>166.66666666666666</v>
      </c>
      <c r="TC20" s="124">
        <f>TD20/TB20</f>
        <v>0.29870000000000002</v>
      </c>
      <c r="TD20" s="61">
        <f>SUMIFS($S20:$SU20,$S$2:$SU$2,TD$2,$S$1:$SU$1,TC$11)/TD$1*TD$13</f>
        <v>49.783333333333339</v>
      </c>
      <c r="TE20" s="80">
        <f>TD20-$D20*TC20*TB$18</f>
        <v>4.9783333333333388</v>
      </c>
      <c r="TF20" s="58">
        <f>TB20/TB$18</f>
        <v>166.66666666666666</v>
      </c>
      <c r="TG20" s="53"/>
      <c r="TH20" s="164" t="e">
        <f t="shared" ref="TH20:TH25" si="873">SUMIFS($S20:$SU20,$S$2:$SU$2,TH$2,$S$1:$SU$1,TI$11)/TJ$1*TJ$13</f>
        <v>#DIV/0!</v>
      </c>
      <c r="TI20" s="124" t="e">
        <f>TJ20/TH20</f>
        <v>#DIV/0!</v>
      </c>
      <c r="TJ20" s="61" t="e">
        <f>SUMIFS($S20:$SU20,$S$2:$SU$2,TJ$2,$S$1:$SU$1,TI$11)/TJ$1*TJ$13</f>
        <v>#DIV/0!</v>
      </c>
      <c r="TK20" s="80" t="e">
        <f>TJ20-$D20*TI20*TH$18</f>
        <v>#DIV/0!</v>
      </c>
      <c r="TL20" s="58" t="e">
        <f>TH20/TH$18</f>
        <v>#DIV/0!</v>
      </c>
      <c r="TM20" s="53"/>
      <c r="TN20" s="164">
        <f t="shared" ref="TN20:TN25" si="874">SUMIFS($S20:$SU20,$S$2:$SU$2,TN$2,$S$1:$SU$1,TO$11)/TP$1*TP$13</f>
        <v>142.85714285714286</v>
      </c>
      <c r="TO20" s="124">
        <f>TP20/TN20</f>
        <v>0.29869999999999997</v>
      </c>
      <c r="TP20" s="61">
        <f>SUMIFS($S20:$SU20,$S$2:$SU$2,TP$2,$S$1:$SU$1,TO$11)/TP$1*TP$13</f>
        <v>42.671428571428571</v>
      </c>
      <c r="TQ20" s="80">
        <f>TP20-$D20*TO20*TN$18</f>
        <v>0</v>
      </c>
      <c r="TR20" s="58">
        <f>TN20/TN$18</f>
        <v>150</v>
      </c>
      <c r="TS20" s="53"/>
      <c r="TT20" s="164" t="e">
        <f t="shared" ref="TT20:TT25" si="875">SUMIFS($S20:$SU20,$S$2:$SU$2,TT$2,$S$1:$SU$1,TU$11)/TV$1*TV$13</f>
        <v>#DIV/0!</v>
      </c>
      <c r="TU20" s="124" t="e">
        <f>TV20/TT20</f>
        <v>#DIV/0!</v>
      </c>
      <c r="TV20" s="61" t="e">
        <f>SUMIFS($S20:$SU20,$S$2:$SU$2,TV$2,$S$1:$SU$1,TU$11)/TV$1*TV$13</f>
        <v>#DIV/0!</v>
      </c>
      <c r="TW20" s="80" t="e">
        <f>TV20-$D20*TU20*TT$18</f>
        <v>#DIV/0!</v>
      </c>
      <c r="TX20" s="58" t="e">
        <f>TT20/TT$18</f>
        <v>#DIV/0!</v>
      </c>
      <c r="TY20" s="53"/>
      <c r="TZ20" s="164">
        <f t="shared" ref="TZ20:TZ25" si="876">SUMIFS($S20:$SU20,$S$2:$SU$2,TZ$2,$S$1:$SU$1,UA$11)/UB$1*UB$13</f>
        <v>152.54237288135593</v>
      </c>
      <c r="UA20" s="124">
        <f>UB20/TZ20</f>
        <v>0.29870000000000008</v>
      </c>
      <c r="UB20" s="61">
        <f>SUMIFS($S20:$SU20,$S$2:$SU$2,UB$2,$S$1:$SU$1,UA$11)/UB$1*UB$13</f>
        <v>45.564406779661027</v>
      </c>
      <c r="UC20" s="80">
        <f>UB20-$D20*UA20*TZ$18</f>
        <v>0</v>
      </c>
      <c r="UD20" s="58">
        <f>TZ20/TZ$18</f>
        <v>150</v>
      </c>
      <c r="UE20" s="53"/>
      <c r="UF20" s="164">
        <f t="shared" ref="UF20:UF25" si="877">SUMIFS($S20:$SU20,$S$2:$SU$2,UF$2,$S$1:$SU$1,UG$11)/UH$1*UH$13</f>
        <v>125</v>
      </c>
      <c r="UG20" s="124">
        <f>UH20/UF20</f>
        <v>0.29870000000000002</v>
      </c>
      <c r="UH20" s="61">
        <f>SUMIFS($S20:$SU20,$S$2:$SU$2,UH$2,$S$1:$SU$1,UG$11)/UH$1*UH$13</f>
        <v>37.337500000000006</v>
      </c>
      <c r="UI20" s="80">
        <f>UH20-$D20*UG20*UF$18</f>
        <v>0</v>
      </c>
      <c r="UJ20" s="58">
        <f>UF20/UF$18</f>
        <v>150</v>
      </c>
      <c r="UK20" s="53"/>
      <c r="UL20" s="164" t="e">
        <f t="shared" ref="UL20:UL25" si="878">SUMIFS($S20:$SU20,$S$2:$SU$2,UL$2,$S$1:$SU$1,UM$11)/UN$1*UN$13</f>
        <v>#DIV/0!</v>
      </c>
      <c r="UM20" s="124" t="e">
        <f>UN20/UL20</f>
        <v>#DIV/0!</v>
      </c>
      <c r="UN20" s="61" t="e">
        <f>SUMIFS($S20:$SU20,$S$2:$SU$2,UN$2,$S$1:$SU$1,UM$11)/UN$1*UN$13</f>
        <v>#DIV/0!</v>
      </c>
      <c r="UO20" s="80" t="e">
        <f>UN20-$D20*UM20*UL$18</f>
        <v>#DIV/0!</v>
      </c>
      <c r="UP20" s="58" t="e">
        <f>UL20/UL$18</f>
        <v>#DIV/0!</v>
      </c>
      <c r="UQ20" s="53"/>
      <c r="UR20" s="164" t="e">
        <f t="shared" ref="UR20:UR25" si="879">SUMIFS($S20:$SU20,$S$2:$SU$2,UR$2,$S$1:$SU$1,US$11)/UT$1*UT$13</f>
        <v>#DIV/0!</v>
      </c>
      <c r="US20" s="124" t="e">
        <f>UT20/UR20</f>
        <v>#DIV/0!</v>
      </c>
      <c r="UT20" s="61" t="e">
        <f>SUMIFS($S20:$SU20,$S$2:$SU$2,UT$2,$S$1:$SU$1,US$11)/UT$1*UT$13</f>
        <v>#DIV/0!</v>
      </c>
      <c r="UU20" s="80" t="e">
        <f>UT20-$D20*US20*UR$18</f>
        <v>#DIV/0!</v>
      </c>
      <c r="UV20" s="58" t="e">
        <f>UR20/UR$18</f>
        <v>#DIV/0!</v>
      </c>
      <c r="UW20" s="53"/>
      <c r="UX20" s="164">
        <f t="shared" ref="UX20:UX25" si="880">SUMIFS($S20:$SU20,$S$2:$SU$2,UX$2,$S$1:$SU$1,UY$11)/UZ$1*UZ$13</f>
        <v>149.70059880239521</v>
      </c>
      <c r="UY20" s="124">
        <f>UZ20/UX20</f>
        <v>0.29870000000000002</v>
      </c>
      <c r="UZ20" s="61">
        <f>SUMIFS($S20:$SU20,$S$2:$SU$2,UZ$2,$S$1:$SU$1,UY$11)/UZ$1*UZ$13</f>
        <v>44.715568862275454</v>
      </c>
      <c r="VA20" s="80">
        <f>UZ20-$D20*UY20*UX$18</f>
        <v>0</v>
      </c>
      <c r="VB20" s="58">
        <f>UX20/UX$18</f>
        <v>150</v>
      </c>
      <c r="VC20" s="53"/>
      <c r="VD20" s="164" t="e">
        <f t="shared" ref="VD20:VD25" si="881">SUMIFS($S20:$SU20,$S$2:$SU$2,VD$2,$S$1:$SU$1,VE$11)/VF$1*VF$13</f>
        <v>#DIV/0!</v>
      </c>
      <c r="VE20" s="124" t="e">
        <f>VF20/VD20</f>
        <v>#DIV/0!</v>
      </c>
      <c r="VF20" s="61" t="e">
        <f>SUMIFS($S20:$SU20,$S$2:$SU$2,VF$2,$S$1:$SU$1,VE$11)/VF$1*VF$13</f>
        <v>#DIV/0!</v>
      </c>
      <c r="VG20" s="80" t="e">
        <f>VF20-$D20*VE20*VD$18</f>
        <v>#DIV/0!</v>
      </c>
      <c r="VH20" s="58" t="e">
        <f>VD20/VD$18</f>
        <v>#DIV/0!</v>
      </c>
      <c r="VI20" s="53"/>
      <c r="VJ20" s="164" t="e">
        <f t="shared" ref="VJ20:VJ25" si="882">SUMIFS($S20:$SU20,$S$2:$SU$2,VJ$2,$S$1:$SU$1,VK$11)/VL$1*VL$13</f>
        <v>#DIV/0!</v>
      </c>
      <c r="VK20" s="124" t="e">
        <f>VL20/VJ20</f>
        <v>#DIV/0!</v>
      </c>
      <c r="VL20" s="61" t="e">
        <f>SUMIFS($S20:$SU20,$S$2:$SU$2,VL$2,$S$1:$SU$1,VK$11)/VL$1*VL$13</f>
        <v>#DIV/0!</v>
      </c>
      <c r="VM20" s="80" t="e">
        <f>VL20-$D20*VK20*VJ$18</f>
        <v>#DIV/0!</v>
      </c>
      <c r="VN20" s="58" t="e">
        <f>VJ20/VJ$18</f>
        <v>#DIV/0!</v>
      </c>
      <c r="VO20" s="53"/>
    </row>
    <row r="21" spans="1:587" x14ac:dyDescent="0.2">
      <c r="B21" s="256" t="s">
        <v>221</v>
      </c>
      <c r="C21" s="97" t="s">
        <v>219</v>
      </c>
      <c r="D21" s="252">
        <v>63</v>
      </c>
      <c r="E21" s="124">
        <f>VLOOKUP($B21,'Prix MP'!$A$6:$F$187,4,FALSE)</f>
        <v>0</v>
      </c>
      <c r="F21" s="60">
        <f t="shared" ref="F21:F26" si="883">D21*E21</f>
        <v>0</v>
      </c>
      <c r="G21" s="53"/>
      <c r="H21" s="254">
        <f t="shared" si="578"/>
        <v>64.009111617312072</v>
      </c>
      <c r="I21" s="124">
        <f t="shared" ref="I21:I25" si="884">J21/H21</f>
        <v>0</v>
      </c>
      <c r="J21" s="61">
        <f t="shared" si="578"/>
        <v>0</v>
      </c>
      <c r="K21" s="80">
        <f t="shared" ref="K21:K25" si="885">J21-$D21*I21*H$18</f>
        <v>0</v>
      </c>
      <c r="L21" s="59">
        <f t="shared" ref="L21:L25" si="886">H21/H$18</f>
        <v>67.104477611940297</v>
      </c>
      <c r="M21" s="53"/>
      <c r="N21" s="254">
        <f t="shared" si="579"/>
        <v>1124</v>
      </c>
      <c r="O21" s="124">
        <f t="shared" ref="O21:O25" si="887">P21/N21</f>
        <v>0</v>
      </c>
      <c r="P21" s="61">
        <f t="shared" si="579"/>
        <v>0</v>
      </c>
      <c r="Q21" s="80">
        <f t="shared" ref="Q21:Q25" si="888">P21-$D21*O21*N$18</f>
        <v>0</v>
      </c>
      <c r="R21" s="59">
        <f t="shared" ref="R21:R25" si="889">N21/N$18</f>
        <v>67.104477611940297</v>
      </c>
      <c r="S21" s="53"/>
      <c r="T21" s="255">
        <v>120</v>
      </c>
      <c r="U21" s="101">
        <v>0</v>
      </c>
      <c r="V21" s="61">
        <f t="shared" ref="V21:V25" si="890">T21*U21</f>
        <v>0</v>
      </c>
      <c r="W21" s="102">
        <f t="shared" ref="W21:W25" si="891">V21-$D21*U21*T$18</f>
        <v>0</v>
      </c>
      <c r="X21" s="59">
        <f t="shared" ref="X21:X25" si="892">T21/T$18</f>
        <v>68.571428571428569</v>
      </c>
      <c r="Y21" s="255">
        <v>200</v>
      </c>
      <c r="Z21" s="101">
        <v>0</v>
      </c>
      <c r="AA21" s="61">
        <f t="shared" ref="AA21:AA25" si="893">Y21*Z21</f>
        <v>0</v>
      </c>
      <c r="AB21" s="102">
        <f t="shared" ref="AB21:AB25" si="894">AA21-$D21*Z21*Y$18</f>
        <v>0</v>
      </c>
      <c r="AC21" s="59">
        <f t="shared" ref="AC21:AC25" si="895">Y21/Y$18</f>
        <v>66.666666666666671</v>
      </c>
      <c r="AD21" s="255">
        <v>136</v>
      </c>
      <c r="AE21" s="101">
        <v>0</v>
      </c>
      <c r="AF21" s="61">
        <f t="shared" si="580"/>
        <v>0</v>
      </c>
      <c r="AG21" s="102">
        <f t="shared" si="581"/>
        <v>0</v>
      </c>
      <c r="AH21" s="59">
        <f t="shared" si="582"/>
        <v>68</v>
      </c>
      <c r="AI21" s="255">
        <v>204</v>
      </c>
      <c r="AJ21" s="101">
        <v>0</v>
      </c>
      <c r="AK21" s="61">
        <f t="shared" si="583"/>
        <v>0</v>
      </c>
      <c r="AL21" s="102">
        <f t="shared" si="584"/>
        <v>0</v>
      </c>
      <c r="AM21" s="59">
        <f t="shared" si="585"/>
        <v>68</v>
      </c>
      <c r="AN21" s="255">
        <v>134</v>
      </c>
      <c r="AO21" s="101">
        <v>0</v>
      </c>
      <c r="AP21" s="61">
        <f t="shared" si="586"/>
        <v>0</v>
      </c>
      <c r="AQ21" s="102">
        <f t="shared" si="587"/>
        <v>0</v>
      </c>
      <c r="AR21" s="59">
        <f t="shared" si="588"/>
        <v>67</v>
      </c>
      <c r="AS21" s="255">
        <v>136</v>
      </c>
      <c r="AT21" s="101">
        <v>0</v>
      </c>
      <c r="AU21" s="61">
        <f t="shared" si="589"/>
        <v>0</v>
      </c>
      <c r="AV21" s="102">
        <f t="shared" si="590"/>
        <v>0</v>
      </c>
      <c r="AW21" s="59">
        <f t="shared" si="591"/>
        <v>68</v>
      </c>
      <c r="AX21" s="255">
        <v>194</v>
      </c>
      <c r="AY21" s="101">
        <v>0</v>
      </c>
      <c r="AZ21" s="61">
        <f t="shared" si="592"/>
        <v>0</v>
      </c>
      <c r="BA21" s="102">
        <f t="shared" si="593"/>
        <v>0</v>
      </c>
      <c r="BB21" s="59">
        <f t="shared" si="594"/>
        <v>64.666666666666671</v>
      </c>
      <c r="BC21" s="255"/>
      <c r="BD21" s="101">
        <f>VLOOKUP($B21,'Prix MP'!$A$6:$F$187,4,FALSE)</f>
        <v>0</v>
      </c>
      <c r="BE21" s="61">
        <f t="shared" si="595"/>
        <v>0</v>
      </c>
      <c r="BF21" s="102">
        <f t="shared" si="596"/>
        <v>0</v>
      </c>
      <c r="BG21" s="59" t="e">
        <f t="shared" si="597"/>
        <v>#DIV/0!</v>
      </c>
      <c r="BH21" s="255"/>
      <c r="BI21" s="101">
        <f>VLOOKUP($B21,'Prix MP'!$A$6:$F$187,4,FALSE)</f>
        <v>0</v>
      </c>
      <c r="BJ21" s="61">
        <f t="shared" si="598"/>
        <v>0</v>
      </c>
      <c r="BK21" s="102">
        <f t="shared" si="599"/>
        <v>0</v>
      </c>
      <c r="BL21" s="59" t="e">
        <f t="shared" si="600"/>
        <v>#DIV/0!</v>
      </c>
      <c r="BM21" s="255"/>
      <c r="BN21" s="101">
        <f>VLOOKUP($B21,'Prix MP'!$A$6:$F$187,4,FALSE)</f>
        <v>0</v>
      </c>
      <c r="BO21" s="61">
        <f t="shared" si="601"/>
        <v>0</v>
      </c>
      <c r="BP21" s="102">
        <f t="shared" si="602"/>
        <v>0</v>
      </c>
      <c r="BQ21" s="59" t="e">
        <f t="shared" si="603"/>
        <v>#DIV/0!</v>
      </c>
      <c r="BR21" s="255"/>
      <c r="BS21" s="101">
        <f>VLOOKUP($B21,'Prix MP'!$A$6:$F$187,4,FALSE)</f>
        <v>0</v>
      </c>
      <c r="BT21" s="61">
        <f t="shared" si="604"/>
        <v>0</v>
      </c>
      <c r="BU21" s="102">
        <f t="shared" si="605"/>
        <v>0</v>
      </c>
      <c r="BV21" s="59" t="e">
        <f t="shared" si="606"/>
        <v>#DIV/0!</v>
      </c>
      <c r="BW21" s="255"/>
      <c r="BX21" s="101">
        <f>VLOOKUP($B21,'Prix MP'!$A$6:$F$187,4,FALSE)</f>
        <v>0</v>
      </c>
      <c r="BY21" s="61">
        <f t="shared" si="607"/>
        <v>0</v>
      </c>
      <c r="BZ21" s="102">
        <f t="shared" si="608"/>
        <v>0</v>
      </c>
      <c r="CA21" s="59" t="e">
        <f t="shared" si="609"/>
        <v>#DIV/0!</v>
      </c>
      <c r="CB21" s="255"/>
      <c r="CC21" s="101">
        <f>VLOOKUP($B21,'Prix MP'!$A$6:$F$187,4,FALSE)</f>
        <v>0</v>
      </c>
      <c r="CD21" s="61">
        <f t="shared" si="610"/>
        <v>0</v>
      </c>
      <c r="CE21" s="102">
        <f t="shared" si="611"/>
        <v>0</v>
      </c>
      <c r="CF21" s="59" t="e">
        <f t="shared" si="612"/>
        <v>#DIV/0!</v>
      </c>
      <c r="CG21" s="255"/>
      <c r="CH21" s="101">
        <f>VLOOKUP($B21,'Prix MP'!$A$6:$F$187,4,FALSE)</f>
        <v>0</v>
      </c>
      <c r="CI21" s="61">
        <f t="shared" si="613"/>
        <v>0</v>
      </c>
      <c r="CJ21" s="102">
        <f t="shared" si="614"/>
        <v>0</v>
      </c>
      <c r="CK21" s="59" t="e">
        <f t="shared" si="615"/>
        <v>#DIV/0!</v>
      </c>
      <c r="CL21" s="255"/>
      <c r="CM21" s="101">
        <f>VLOOKUP($B21,'Prix MP'!$A$6:$F$187,4,FALSE)</f>
        <v>0</v>
      </c>
      <c r="CN21" s="61">
        <f t="shared" si="616"/>
        <v>0</v>
      </c>
      <c r="CO21" s="102">
        <f t="shared" si="617"/>
        <v>0</v>
      </c>
      <c r="CP21" s="59" t="e">
        <f t="shared" si="618"/>
        <v>#DIV/0!</v>
      </c>
      <c r="CQ21" s="255"/>
      <c r="CR21" s="101">
        <f>VLOOKUP($B21,'Prix MP'!$A$6:$F$187,4,FALSE)</f>
        <v>0</v>
      </c>
      <c r="CS21" s="61">
        <f t="shared" si="619"/>
        <v>0</v>
      </c>
      <c r="CT21" s="102">
        <f t="shared" si="620"/>
        <v>0</v>
      </c>
      <c r="CU21" s="59" t="e">
        <f t="shared" si="621"/>
        <v>#DIV/0!</v>
      </c>
      <c r="CV21" s="255"/>
      <c r="CW21" s="101">
        <f>VLOOKUP($B21,'Prix MP'!$A$6:$F$187,4,FALSE)</f>
        <v>0</v>
      </c>
      <c r="CX21" s="61">
        <f t="shared" si="622"/>
        <v>0</v>
      </c>
      <c r="CY21" s="102">
        <f t="shared" si="623"/>
        <v>0</v>
      </c>
      <c r="CZ21" s="59" t="e">
        <f t="shared" si="624"/>
        <v>#DIV/0!</v>
      </c>
      <c r="DA21" s="255"/>
      <c r="DB21" s="101">
        <f>VLOOKUP($B21,'Prix MP'!$A$6:$F$187,4,FALSE)</f>
        <v>0</v>
      </c>
      <c r="DC21" s="61">
        <f t="shared" si="625"/>
        <v>0</v>
      </c>
      <c r="DD21" s="102">
        <f t="shared" si="626"/>
        <v>0</v>
      </c>
      <c r="DE21" s="59" t="e">
        <f t="shared" si="627"/>
        <v>#DIV/0!</v>
      </c>
      <c r="DF21" s="255"/>
      <c r="DG21" s="101">
        <f>VLOOKUP($B21,'Prix MP'!$A$6:$F$187,4,FALSE)</f>
        <v>0</v>
      </c>
      <c r="DH21" s="61">
        <f t="shared" si="628"/>
        <v>0</v>
      </c>
      <c r="DI21" s="102">
        <f t="shared" si="629"/>
        <v>0</v>
      </c>
      <c r="DJ21" s="59" t="e">
        <f t="shared" si="630"/>
        <v>#DIV/0!</v>
      </c>
      <c r="DK21" s="255"/>
      <c r="DL21" s="101">
        <f>VLOOKUP($B21,'Prix MP'!$A$6:$F$187,4,FALSE)</f>
        <v>0</v>
      </c>
      <c r="DM21" s="61">
        <f t="shared" si="631"/>
        <v>0</v>
      </c>
      <c r="DN21" s="102">
        <f t="shared" si="632"/>
        <v>0</v>
      </c>
      <c r="DO21" s="59" t="e">
        <f t="shared" si="633"/>
        <v>#DIV/0!</v>
      </c>
      <c r="DP21" s="255"/>
      <c r="DQ21" s="101">
        <f>VLOOKUP($B21,'Prix MP'!$A$6:$F$187,4,FALSE)</f>
        <v>0</v>
      </c>
      <c r="DR21" s="61">
        <f t="shared" si="634"/>
        <v>0</v>
      </c>
      <c r="DS21" s="102">
        <f t="shared" si="635"/>
        <v>0</v>
      </c>
      <c r="DT21" s="59" t="e">
        <f t="shared" si="636"/>
        <v>#DIV/0!</v>
      </c>
      <c r="DU21" s="255"/>
      <c r="DV21" s="101">
        <f>VLOOKUP($B21,'Prix MP'!$A$6:$F$187,4,FALSE)</f>
        <v>0</v>
      </c>
      <c r="DW21" s="61">
        <f t="shared" si="637"/>
        <v>0</v>
      </c>
      <c r="DX21" s="102">
        <f t="shared" si="638"/>
        <v>0</v>
      </c>
      <c r="DY21" s="59" t="e">
        <f t="shared" si="639"/>
        <v>#DIV/0!</v>
      </c>
      <c r="DZ21" s="255"/>
      <c r="EA21" s="101">
        <f>VLOOKUP($B21,'Prix MP'!$A$6:$F$187,4,FALSE)</f>
        <v>0</v>
      </c>
      <c r="EB21" s="61">
        <f t="shared" si="640"/>
        <v>0</v>
      </c>
      <c r="EC21" s="102">
        <f t="shared" si="641"/>
        <v>0</v>
      </c>
      <c r="ED21" s="59" t="e">
        <f t="shared" si="642"/>
        <v>#DIV/0!</v>
      </c>
      <c r="EE21" s="255"/>
      <c r="EF21" s="101">
        <f>VLOOKUP($B21,'Prix MP'!$A$6:$F$187,4,FALSE)</f>
        <v>0</v>
      </c>
      <c r="EG21" s="61">
        <f t="shared" si="643"/>
        <v>0</v>
      </c>
      <c r="EH21" s="102">
        <f t="shared" si="644"/>
        <v>0</v>
      </c>
      <c r="EI21" s="59" t="e">
        <f t="shared" si="645"/>
        <v>#DIV/0!</v>
      </c>
      <c r="EJ21" s="255"/>
      <c r="EK21" s="101">
        <f>VLOOKUP($B21,'Prix MP'!$A$6:$F$187,4,FALSE)</f>
        <v>0</v>
      </c>
      <c r="EL21" s="61">
        <f t="shared" si="646"/>
        <v>0</v>
      </c>
      <c r="EM21" s="102">
        <f t="shared" si="647"/>
        <v>0</v>
      </c>
      <c r="EN21" s="59" t="e">
        <f t="shared" si="648"/>
        <v>#DIV/0!</v>
      </c>
      <c r="EO21" s="255"/>
      <c r="EP21" s="101">
        <f>VLOOKUP($B21,'Prix MP'!$A$6:$F$187,4,FALSE)</f>
        <v>0</v>
      </c>
      <c r="EQ21" s="61">
        <f t="shared" si="649"/>
        <v>0</v>
      </c>
      <c r="ER21" s="102">
        <f t="shared" si="650"/>
        <v>0</v>
      </c>
      <c r="ES21" s="59" t="e">
        <f t="shared" si="651"/>
        <v>#DIV/0!</v>
      </c>
      <c r="ET21" s="255"/>
      <c r="EU21" s="101">
        <f>VLOOKUP($B21,'Prix MP'!$A$6:$F$187,4,FALSE)</f>
        <v>0</v>
      </c>
      <c r="EV21" s="61">
        <f t="shared" si="652"/>
        <v>0</v>
      </c>
      <c r="EW21" s="102">
        <f t="shared" si="653"/>
        <v>0</v>
      </c>
      <c r="EX21" s="59" t="e">
        <f t="shared" si="654"/>
        <v>#DIV/0!</v>
      </c>
      <c r="EY21" s="255"/>
      <c r="EZ21" s="101">
        <f>VLOOKUP($B21,'Prix MP'!$A$6:$F$187,4,FALSE)</f>
        <v>0</v>
      </c>
      <c r="FA21" s="61">
        <f t="shared" si="655"/>
        <v>0</v>
      </c>
      <c r="FB21" s="102">
        <f t="shared" si="656"/>
        <v>0</v>
      </c>
      <c r="FC21" s="59" t="e">
        <f t="shared" si="657"/>
        <v>#DIV/0!</v>
      </c>
      <c r="FD21" s="255"/>
      <c r="FE21" s="101">
        <f>VLOOKUP($B21,'Prix MP'!$A$6:$F$187,4,FALSE)</f>
        <v>0</v>
      </c>
      <c r="FF21" s="61">
        <f t="shared" si="658"/>
        <v>0</v>
      </c>
      <c r="FG21" s="102">
        <f t="shared" si="659"/>
        <v>0</v>
      </c>
      <c r="FH21" s="59" t="e">
        <f t="shared" si="660"/>
        <v>#DIV/0!</v>
      </c>
      <c r="FI21" s="255"/>
      <c r="FJ21" s="101">
        <f>VLOOKUP($B21,'Prix MP'!$A$6:$F$187,4,FALSE)</f>
        <v>0</v>
      </c>
      <c r="FK21" s="61">
        <f t="shared" si="661"/>
        <v>0</v>
      </c>
      <c r="FL21" s="102">
        <f t="shared" si="662"/>
        <v>0</v>
      </c>
      <c r="FM21" s="59" t="e">
        <f t="shared" si="663"/>
        <v>#DIV/0!</v>
      </c>
      <c r="FN21" s="255"/>
      <c r="FO21" s="101">
        <f>VLOOKUP($B21,'Prix MP'!$A$6:$F$187,4,FALSE)</f>
        <v>0</v>
      </c>
      <c r="FP21" s="61">
        <f t="shared" si="664"/>
        <v>0</v>
      </c>
      <c r="FQ21" s="102">
        <f t="shared" si="665"/>
        <v>0</v>
      </c>
      <c r="FR21" s="59" t="e">
        <f t="shared" si="666"/>
        <v>#DIV/0!</v>
      </c>
      <c r="FS21" s="255"/>
      <c r="FT21" s="101">
        <f>VLOOKUP($B21,'Prix MP'!$A$6:$F$187,4,FALSE)</f>
        <v>0</v>
      </c>
      <c r="FU21" s="61">
        <f t="shared" si="667"/>
        <v>0</v>
      </c>
      <c r="FV21" s="102">
        <f t="shared" si="668"/>
        <v>0</v>
      </c>
      <c r="FW21" s="59" t="e">
        <f t="shared" si="669"/>
        <v>#DIV/0!</v>
      </c>
      <c r="FX21" s="255"/>
      <c r="FY21" s="101">
        <f>VLOOKUP($B21,'Prix MP'!$A$6:$F$187,4,FALSE)</f>
        <v>0</v>
      </c>
      <c r="FZ21" s="61">
        <f t="shared" si="670"/>
        <v>0</v>
      </c>
      <c r="GA21" s="102">
        <f t="shared" si="671"/>
        <v>0</v>
      </c>
      <c r="GB21" s="59" t="e">
        <f t="shared" si="672"/>
        <v>#DIV/0!</v>
      </c>
      <c r="GC21" s="255"/>
      <c r="GD21" s="101">
        <f>VLOOKUP($B21,'Prix MP'!$A$6:$F$187,4,FALSE)</f>
        <v>0</v>
      </c>
      <c r="GE21" s="61">
        <f t="shared" si="673"/>
        <v>0</v>
      </c>
      <c r="GF21" s="102">
        <f t="shared" si="674"/>
        <v>0</v>
      </c>
      <c r="GG21" s="59" t="e">
        <f t="shared" si="675"/>
        <v>#DIV/0!</v>
      </c>
      <c r="GH21" s="255"/>
      <c r="GI21" s="101">
        <f>VLOOKUP($B21,'Prix MP'!$A$6:$F$187,4,FALSE)</f>
        <v>0</v>
      </c>
      <c r="GJ21" s="61">
        <f t="shared" si="676"/>
        <v>0</v>
      </c>
      <c r="GK21" s="102">
        <f t="shared" si="677"/>
        <v>0</v>
      </c>
      <c r="GL21" s="59" t="e">
        <f t="shared" si="678"/>
        <v>#DIV/0!</v>
      </c>
      <c r="GM21" s="255"/>
      <c r="GN21" s="101">
        <f>VLOOKUP($B21,'Prix MP'!$A$6:$F$187,4,FALSE)</f>
        <v>0</v>
      </c>
      <c r="GO21" s="61">
        <f t="shared" si="679"/>
        <v>0</v>
      </c>
      <c r="GP21" s="102">
        <f t="shared" si="680"/>
        <v>0</v>
      </c>
      <c r="GQ21" s="59" t="e">
        <f t="shared" si="681"/>
        <v>#DIV/0!</v>
      </c>
      <c r="GR21" s="255"/>
      <c r="GS21" s="101">
        <f>VLOOKUP($B21,'Prix MP'!$A$6:$F$187,4,FALSE)</f>
        <v>0</v>
      </c>
      <c r="GT21" s="61">
        <f t="shared" si="682"/>
        <v>0</v>
      </c>
      <c r="GU21" s="102">
        <f t="shared" si="683"/>
        <v>0</v>
      </c>
      <c r="GV21" s="59" t="e">
        <f t="shared" si="684"/>
        <v>#DIV/0!</v>
      </c>
      <c r="GW21" s="255"/>
      <c r="GX21" s="101">
        <f>VLOOKUP($B21,'Prix MP'!$A$6:$F$187,4,FALSE)</f>
        <v>0</v>
      </c>
      <c r="GY21" s="61">
        <f t="shared" si="685"/>
        <v>0</v>
      </c>
      <c r="GZ21" s="102">
        <f t="shared" si="686"/>
        <v>0</v>
      </c>
      <c r="HA21" s="59" t="e">
        <f t="shared" si="687"/>
        <v>#DIV/0!</v>
      </c>
      <c r="HB21" s="255"/>
      <c r="HC21" s="101">
        <f>VLOOKUP($B21,'Prix MP'!$A$6:$F$187,4,FALSE)</f>
        <v>0</v>
      </c>
      <c r="HD21" s="61">
        <f t="shared" si="688"/>
        <v>0</v>
      </c>
      <c r="HE21" s="102">
        <f t="shared" si="689"/>
        <v>0</v>
      </c>
      <c r="HF21" s="59" t="e">
        <f t="shared" si="690"/>
        <v>#DIV/0!</v>
      </c>
      <c r="HG21" s="255"/>
      <c r="HH21" s="101">
        <f>VLOOKUP($B21,'Prix MP'!$A$6:$F$187,4,FALSE)</f>
        <v>0</v>
      </c>
      <c r="HI21" s="61">
        <f t="shared" si="691"/>
        <v>0</v>
      </c>
      <c r="HJ21" s="102">
        <f t="shared" si="692"/>
        <v>0</v>
      </c>
      <c r="HK21" s="59" t="e">
        <f t="shared" si="693"/>
        <v>#DIV/0!</v>
      </c>
      <c r="HL21" s="255"/>
      <c r="HM21" s="101">
        <f>VLOOKUP($B21,'Prix MP'!$A$6:$F$187,4,FALSE)</f>
        <v>0</v>
      </c>
      <c r="HN21" s="61">
        <f t="shared" si="694"/>
        <v>0</v>
      </c>
      <c r="HO21" s="102">
        <f t="shared" si="695"/>
        <v>0</v>
      </c>
      <c r="HP21" s="59" t="e">
        <f t="shared" si="696"/>
        <v>#DIV/0!</v>
      </c>
      <c r="HQ21" s="255"/>
      <c r="HR21" s="101">
        <f>VLOOKUP($B21,'Prix MP'!$A$6:$F$187,4,FALSE)</f>
        <v>0</v>
      </c>
      <c r="HS21" s="61">
        <f t="shared" si="697"/>
        <v>0</v>
      </c>
      <c r="HT21" s="102">
        <f t="shared" si="698"/>
        <v>0</v>
      </c>
      <c r="HU21" s="59" t="e">
        <f t="shared" si="699"/>
        <v>#DIV/0!</v>
      </c>
      <c r="HV21" s="255"/>
      <c r="HW21" s="101">
        <f>VLOOKUP($B21,'Prix MP'!$A$6:$F$187,4,FALSE)</f>
        <v>0</v>
      </c>
      <c r="HX21" s="61">
        <f t="shared" si="700"/>
        <v>0</v>
      </c>
      <c r="HY21" s="102">
        <f t="shared" si="701"/>
        <v>0</v>
      </c>
      <c r="HZ21" s="59" t="e">
        <f t="shared" si="702"/>
        <v>#DIV/0!</v>
      </c>
      <c r="IA21" s="255"/>
      <c r="IB21" s="101">
        <f>VLOOKUP($B21,'Prix MP'!$A$6:$F$187,4,FALSE)</f>
        <v>0</v>
      </c>
      <c r="IC21" s="61">
        <f t="shared" si="703"/>
        <v>0</v>
      </c>
      <c r="ID21" s="102">
        <f t="shared" si="704"/>
        <v>0</v>
      </c>
      <c r="IE21" s="59" t="e">
        <f t="shared" si="705"/>
        <v>#DIV/0!</v>
      </c>
      <c r="IF21" s="255"/>
      <c r="IG21" s="101">
        <f>VLOOKUP($B21,'Prix MP'!$A$6:$F$187,4,FALSE)</f>
        <v>0</v>
      </c>
      <c r="IH21" s="61">
        <f t="shared" si="706"/>
        <v>0</v>
      </c>
      <c r="II21" s="102">
        <f t="shared" si="707"/>
        <v>0</v>
      </c>
      <c r="IJ21" s="59" t="e">
        <f t="shared" si="708"/>
        <v>#DIV/0!</v>
      </c>
      <c r="IK21" s="255"/>
      <c r="IL21" s="101">
        <f>VLOOKUP($B21,'Prix MP'!$A$6:$F$187,4,FALSE)</f>
        <v>0</v>
      </c>
      <c r="IM21" s="61">
        <f t="shared" si="709"/>
        <v>0</v>
      </c>
      <c r="IN21" s="102">
        <f t="shared" si="710"/>
        <v>0</v>
      </c>
      <c r="IO21" s="59" t="e">
        <f t="shared" si="711"/>
        <v>#DIV/0!</v>
      </c>
      <c r="IP21" s="255"/>
      <c r="IQ21" s="101">
        <f>VLOOKUP($B21,'Prix MP'!$A$6:$F$187,4,FALSE)</f>
        <v>0</v>
      </c>
      <c r="IR21" s="61">
        <f t="shared" si="712"/>
        <v>0</v>
      </c>
      <c r="IS21" s="102">
        <f t="shared" si="713"/>
        <v>0</v>
      </c>
      <c r="IT21" s="59" t="e">
        <f t="shared" si="714"/>
        <v>#DIV/0!</v>
      </c>
      <c r="IU21" s="255"/>
      <c r="IV21" s="101">
        <f>VLOOKUP($B21,'Prix MP'!$A$6:$F$187,4,FALSE)</f>
        <v>0</v>
      </c>
      <c r="IW21" s="61">
        <f t="shared" si="715"/>
        <v>0</v>
      </c>
      <c r="IX21" s="102">
        <f t="shared" si="716"/>
        <v>0</v>
      </c>
      <c r="IY21" s="59" t="e">
        <f t="shared" si="717"/>
        <v>#DIV/0!</v>
      </c>
      <c r="IZ21" s="255"/>
      <c r="JA21" s="101">
        <f>VLOOKUP($B21,'Prix MP'!$A$6:$F$187,4,FALSE)</f>
        <v>0</v>
      </c>
      <c r="JB21" s="61">
        <f t="shared" si="718"/>
        <v>0</v>
      </c>
      <c r="JC21" s="102">
        <f t="shared" si="719"/>
        <v>0</v>
      </c>
      <c r="JD21" s="59" t="e">
        <f t="shared" si="720"/>
        <v>#DIV/0!</v>
      </c>
      <c r="JE21" s="255"/>
      <c r="JF21" s="101">
        <f>VLOOKUP($B21,'Prix MP'!$A$6:$F$187,4,FALSE)</f>
        <v>0</v>
      </c>
      <c r="JG21" s="61">
        <f t="shared" si="721"/>
        <v>0</v>
      </c>
      <c r="JH21" s="102">
        <f t="shared" si="722"/>
        <v>0</v>
      </c>
      <c r="JI21" s="59" t="e">
        <f t="shared" si="723"/>
        <v>#DIV/0!</v>
      </c>
      <c r="JJ21" s="255"/>
      <c r="JK21" s="101">
        <f>VLOOKUP($B21,'Prix MP'!$A$6:$F$187,4,FALSE)</f>
        <v>0</v>
      </c>
      <c r="JL21" s="61">
        <f t="shared" si="724"/>
        <v>0</v>
      </c>
      <c r="JM21" s="102">
        <f t="shared" si="725"/>
        <v>0</v>
      </c>
      <c r="JN21" s="59" t="e">
        <f t="shared" si="726"/>
        <v>#DIV/0!</v>
      </c>
      <c r="JO21" s="255"/>
      <c r="JP21" s="101">
        <f>VLOOKUP($B21,'Prix MP'!$A$6:$F$187,4,FALSE)</f>
        <v>0</v>
      </c>
      <c r="JQ21" s="61">
        <f t="shared" si="727"/>
        <v>0</v>
      </c>
      <c r="JR21" s="102">
        <f t="shared" si="728"/>
        <v>0</v>
      </c>
      <c r="JS21" s="59" t="e">
        <f t="shared" si="729"/>
        <v>#DIV/0!</v>
      </c>
      <c r="JT21" s="255"/>
      <c r="JU21" s="101">
        <f>VLOOKUP($B21,'Prix MP'!$A$6:$F$187,4,FALSE)</f>
        <v>0</v>
      </c>
      <c r="JV21" s="61">
        <f t="shared" si="730"/>
        <v>0</v>
      </c>
      <c r="JW21" s="102">
        <f t="shared" si="731"/>
        <v>0</v>
      </c>
      <c r="JX21" s="59" t="e">
        <f t="shared" si="732"/>
        <v>#DIV/0!</v>
      </c>
      <c r="JY21" s="255"/>
      <c r="JZ21" s="101">
        <f>VLOOKUP($B21,'Prix MP'!$A$6:$F$187,4,FALSE)</f>
        <v>0</v>
      </c>
      <c r="KA21" s="61">
        <f t="shared" si="733"/>
        <v>0</v>
      </c>
      <c r="KB21" s="102">
        <f t="shared" si="734"/>
        <v>0</v>
      </c>
      <c r="KC21" s="59" t="e">
        <f t="shared" si="735"/>
        <v>#DIV/0!</v>
      </c>
      <c r="KD21" s="255"/>
      <c r="KE21" s="101">
        <f>VLOOKUP($B21,'Prix MP'!$A$6:$F$187,4,FALSE)</f>
        <v>0</v>
      </c>
      <c r="KF21" s="61">
        <f t="shared" si="736"/>
        <v>0</v>
      </c>
      <c r="KG21" s="102">
        <f t="shared" si="737"/>
        <v>0</v>
      </c>
      <c r="KH21" s="59" t="e">
        <f t="shared" si="738"/>
        <v>#DIV/0!</v>
      </c>
      <c r="KI21" s="255"/>
      <c r="KJ21" s="101">
        <f>VLOOKUP($B21,'Prix MP'!$A$6:$F$187,4,FALSE)</f>
        <v>0</v>
      </c>
      <c r="KK21" s="61">
        <f t="shared" si="739"/>
        <v>0</v>
      </c>
      <c r="KL21" s="102">
        <f t="shared" si="740"/>
        <v>0</v>
      </c>
      <c r="KM21" s="59" t="e">
        <f t="shared" si="741"/>
        <v>#DIV/0!</v>
      </c>
      <c r="KN21" s="255"/>
      <c r="KO21" s="101">
        <f>VLOOKUP($B21,'Prix MP'!$A$6:$F$187,4,FALSE)</f>
        <v>0</v>
      </c>
      <c r="KP21" s="61">
        <f t="shared" si="742"/>
        <v>0</v>
      </c>
      <c r="KQ21" s="102">
        <f t="shared" si="743"/>
        <v>0</v>
      </c>
      <c r="KR21" s="59" t="e">
        <f t="shared" si="744"/>
        <v>#DIV/0!</v>
      </c>
      <c r="KS21" s="255"/>
      <c r="KT21" s="101">
        <f>VLOOKUP($B21,'Prix MP'!$A$6:$F$187,4,FALSE)</f>
        <v>0</v>
      </c>
      <c r="KU21" s="61">
        <f t="shared" si="745"/>
        <v>0</v>
      </c>
      <c r="KV21" s="102">
        <f t="shared" si="746"/>
        <v>0</v>
      </c>
      <c r="KW21" s="59" t="e">
        <f t="shared" si="747"/>
        <v>#DIV/0!</v>
      </c>
      <c r="KX21" s="255"/>
      <c r="KY21" s="101">
        <f>VLOOKUP($B21,'Prix MP'!$A$6:$F$187,4,FALSE)</f>
        <v>0</v>
      </c>
      <c r="KZ21" s="61">
        <f t="shared" si="748"/>
        <v>0</v>
      </c>
      <c r="LA21" s="102">
        <f t="shared" si="749"/>
        <v>0</v>
      </c>
      <c r="LB21" s="59" t="e">
        <f t="shared" si="750"/>
        <v>#DIV/0!</v>
      </c>
      <c r="LC21" s="255"/>
      <c r="LD21" s="101">
        <f>VLOOKUP($B21,'Prix MP'!$A$6:$F$187,4,FALSE)</f>
        <v>0</v>
      </c>
      <c r="LE21" s="61">
        <f t="shared" si="751"/>
        <v>0</v>
      </c>
      <c r="LF21" s="102">
        <f t="shared" si="752"/>
        <v>0</v>
      </c>
      <c r="LG21" s="59" t="e">
        <f t="shared" si="753"/>
        <v>#DIV/0!</v>
      </c>
      <c r="LH21" s="255"/>
      <c r="LI21" s="101">
        <f>VLOOKUP($B21,'Prix MP'!$A$6:$F$187,4,FALSE)</f>
        <v>0</v>
      </c>
      <c r="LJ21" s="61">
        <f t="shared" si="754"/>
        <v>0</v>
      </c>
      <c r="LK21" s="102">
        <f t="shared" si="755"/>
        <v>0</v>
      </c>
      <c r="LL21" s="59" t="e">
        <f t="shared" si="756"/>
        <v>#DIV/0!</v>
      </c>
      <c r="LM21" s="255"/>
      <c r="LN21" s="101">
        <f>VLOOKUP($B21,'Prix MP'!$A$6:$F$187,4,FALSE)</f>
        <v>0</v>
      </c>
      <c r="LO21" s="61">
        <f t="shared" si="757"/>
        <v>0</v>
      </c>
      <c r="LP21" s="102">
        <f t="shared" si="758"/>
        <v>0</v>
      </c>
      <c r="LQ21" s="59" t="e">
        <f t="shared" si="759"/>
        <v>#DIV/0!</v>
      </c>
      <c r="LR21" s="255"/>
      <c r="LS21" s="101">
        <f>VLOOKUP($B21,'Prix MP'!$A$6:$F$187,4,FALSE)</f>
        <v>0</v>
      </c>
      <c r="LT21" s="61">
        <f t="shared" si="760"/>
        <v>0</v>
      </c>
      <c r="LU21" s="102">
        <f t="shared" si="761"/>
        <v>0</v>
      </c>
      <c r="LV21" s="59" t="e">
        <f t="shared" si="762"/>
        <v>#DIV/0!</v>
      </c>
      <c r="LW21" s="255"/>
      <c r="LX21" s="101">
        <f>VLOOKUP($B21,'Prix MP'!$A$6:$F$187,4,FALSE)</f>
        <v>0</v>
      </c>
      <c r="LY21" s="61">
        <f t="shared" si="763"/>
        <v>0</v>
      </c>
      <c r="LZ21" s="102">
        <f t="shared" si="764"/>
        <v>0</v>
      </c>
      <c r="MA21" s="59" t="e">
        <f t="shared" si="765"/>
        <v>#DIV/0!</v>
      </c>
      <c r="MB21" s="255"/>
      <c r="MC21" s="101">
        <f>VLOOKUP($B21,'Prix MP'!$A$6:$F$187,4,FALSE)</f>
        <v>0</v>
      </c>
      <c r="MD21" s="61">
        <f t="shared" si="766"/>
        <v>0</v>
      </c>
      <c r="ME21" s="102">
        <f t="shared" si="767"/>
        <v>0</v>
      </c>
      <c r="MF21" s="59" t="e">
        <f t="shared" si="768"/>
        <v>#DIV/0!</v>
      </c>
      <c r="MG21" s="255"/>
      <c r="MH21" s="101">
        <f>VLOOKUP($B21,'Prix MP'!$A$6:$F$187,4,FALSE)</f>
        <v>0</v>
      </c>
      <c r="MI21" s="61">
        <f t="shared" si="769"/>
        <v>0</v>
      </c>
      <c r="MJ21" s="102">
        <f t="shared" si="770"/>
        <v>0</v>
      </c>
      <c r="MK21" s="59" t="e">
        <f t="shared" si="771"/>
        <v>#DIV/0!</v>
      </c>
      <c r="ML21" s="255"/>
      <c r="MM21" s="101">
        <f>VLOOKUP($B21,'Prix MP'!$A$6:$F$187,4,FALSE)</f>
        <v>0</v>
      </c>
      <c r="MN21" s="61">
        <f t="shared" si="772"/>
        <v>0</v>
      </c>
      <c r="MO21" s="102">
        <f t="shared" si="773"/>
        <v>0</v>
      </c>
      <c r="MP21" s="59" t="e">
        <f t="shared" si="774"/>
        <v>#DIV/0!</v>
      </c>
      <c r="MQ21" s="255"/>
      <c r="MR21" s="101">
        <f>VLOOKUP($B21,'Prix MP'!$A$6:$F$187,4,FALSE)</f>
        <v>0</v>
      </c>
      <c r="MS21" s="61">
        <f t="shared" si="775"/>
        <v>0</v>
      </c>
      <c r="MT21" s="102">
        <f t="shared" si="776"/>
        <v>0</v>
      </c>
      <c r="MU21" s="59" t="e">
        <f t="shared" si="777"/>
        <v>#DIV/0!</v>
      </c>
      <c r="MV21" s="255"/>
      <c r="MW21" s="101">
        <f>VLOOKUP($B21,'Prix MP'!$A$6:$F$187,4,FALSE)</f>
        <v>0</v>
      </c>
      <c r="MX21" s="61">
        <f t="shared" si="778"/>
        <v>0</v>
      </c>
      <c r="MY21" s="102">
        <f t="shared" si="779"/>
        <v>0</v>
      </c>
      <c r="MZ21" s="59" t="e">
        <f t="shared" si="780"/>
        <v>#DIV/0!</v>
      </c>
      <c r="NA21" s="255"/>
      <c r="NB21" s="101">
        <f>VLOOKUP($B21,'Prix MP'!$A$6:$F$187,4,FALSE)</f>
        <v>0</v>
      </c>
      <c r="NC21" s="61">
        <f t="shared" si="781"/>
        <v>0</v>
      </c>
      <c r="ND21" s="102">
        <f t="shared" si="782"/>
        <v>0</v>
      </c>
      <c r="NE21" s="59" t="e">
        <f t="shared" si="783"/>
        <v>#DIV/0!</v>
      </c>
      <c r="NF21" s="255"/>
      <c r="NG21" s="101">
        <f>VLOOKUP($B21,'Prix MP'!$A$6:$F$187,4,FALSE)</f>
        <v>0</v>
      </c>
      <c r="NH21" s="61">
        <f t="shared" si="784"/>
        <v>0</v>
      </c>
      <c r="NI21" s="102">
        <f t="shared" si="785"/>
        <v>0</v>
      </c>
      <c r="NJ21" s="59" t="e">
        <f t="shared" si="786"/>
        <v>#DIV/0!</v>
      </c>
      <c r="NK21" s="255"/>
      <c r="NL21" s="101">
        <f>VLOOKUP($B21,'Prix MP'!$A$6:$F$187,4,FALSE)</f>
        <v>0</v>
      </c>
      <c r="NM21" s="61">
        <f t="shared" si="787"/>
        <v>0</v>
      </c>
      <c r="NN21" s="102">
        <f t="shared" si="788"/>
        <v>0</v>
      </c>
      <c r="NO21" s="59" t="e">
        <f t="shared" si="789"/>
        <v>#DIV/0!</v>
      </c>
      <c r="NP21" s="255"/>
      <c r="NQ21" s="101">
        <f>VLOOKUP($B21,'Prix MP'!$A$6:$F$187,4,FALSE)</f>
        <v>0</v>
      </c>
      <c r="NR21" s="61">
        <f t="shared" si="790"/>
        <v>0</v>
      </c>
      <c r="NS21" s="102">
        <f t="shared" si="791"/>
        <v>0</v>
      </c>
      <c r="NT21" s="59" t="e">
        <f t="shared" si="792"/>
        <v>#DIV/0!</v>
      </c>
      <c r="NU21" s="255"/>
      <c r="NV21" s="101">
        <f>VLOOKUP($B21,'Prix MP'!$A$6:$F$187,4,FALSE)</f>
        <v>0</v>
      </c>
      <c r="NW21" s="61">
        <f t="shared" si="793"/>
        <v>0</v>
      </c>
      <c r="NX21" s="102">
        <f t="shared" si="794"/>
        <v>0</v>
      </c>
      <c r="NY21" s="59" t="e">
        <f t="shared" si="795"/>
        <v>#DIV/0!</v>
      </c>
      <c r="NZ21" s="255"/>
      <c r="OA21" s="101">
        <f>VLOOKUP($B21,'Prix MP'!$A$6:$F$187,4,FALSE)</f>
        <v>0</v>
      </c>
      <c r="OB21" s="61">
        <f t="shared" si="796"/>
        <v>0</v>
      </c>
      <c r="OC21" s="102">
        <f t="shared" si="797"/>
        <v>0</v>
      </c>
      <c r="OD21" s="59" t="e">
        <f t="shared" si="798"/>
        <v>#DIV/0!</v>
      </c>
      <c r="OE21" s="255"/>
      <c r="OF21" s="101">
        <f>VLOOKUP($B21,'Prix MP'!$A$6:$F$187,4,FALSE)</f>
        <v>0</v>
      </c>
      <c r="OG21" s="61">
        <f t="shared" si="799"/>
        <v>0</v>
      </c>
      <c r="OH21" s="102">
        <f t="shared" si="800"/>
        <v>0</v>
      </c>
      <c r="OI21" s="59" t="e">
        <f t="shared" si="801"/>
        <v>#DIV/0!</v>
      </c>
      <c r="OJ21" s="255"/>
      <c r="OK21" s="101">
        <f>VLOOKUP($B21,'Prix MP'!$A$6:$F$187,4,FALSE)</f>
        <v>0</v>
      </c>
      <c r="OL21" s="61">
        <f t="shared" si="802"/>
        <v>0</v>
      </c>
      <c r="OM21" s="102">
        <f t="shared" si="803"/>
        <v>0</v>
      </c>
      <c r="ON21" s="59" t="e">
        <f t="shared" si="804"/>
        <v>#DIV/0!</v>
      </c>
      <c r="OO21" s="255"/>
      <c r="OP21" s="101">
        <f>VLOOKUP($B21,'Prix MP'!$A$6:$F$187,4,FALSE)</f>
        <v>0</v>
      </c>
      <c r="OQ21" s="61">
        <f t="shared" si="805"/>
        <v>0</v>
      </c>
      <c r="OR21" s="102">
        <f t="shared" si="806"/>
        <v>0</v>
      </c>
      <c r="OS21" s="59" t="e">
        <f t="shared" si="807"/>
        <v>#DIV/0!</v>
      </c>
      <c r="OT21" s="255"/>
      <c r="OU21" s="101">
        <f>VLOOKUP($B21,'Prix MP'!$A$6:$F$187,4,FALSE)</f>
        <v>0</v>
      </c>
      <c r="OV21" s="61">
        <f t="shared" si="808"/>
        <v>0</v>
      </c>
      <c r="OW21" s="102">
        <f t="shared" si="809"/>
        <v>0</v>
      </c>
      <c r="OX21" s="59" t="e">
        <f t="shared" si="810"/>
        <v>#DIV/0!</v>
      </c>
      <c r="OY21" s="255"/>
      <c r="OZ21" s="101">
        <f>VLOOKUP($B21,'Prix MP'!$A$6:$F$187,4,FALSE)</f>
        <v>0</v>
      </c>
      <c r="PA21" s="61">
        <f t="shared" si="811"/>
        <v>0</v>
      </c>
      <c r="PB21" s="102">
        <f t="shared" si="812"/>
        <v>0</v>
      </c>
      <c r="PC21" s="59" t="e">
        <f t="shared" si="813"/>
        <v>#DIV/0!</v>
      </c>
      <c r="PD21" s="255"/>
      <c r="PE21" s="101">
        <f>VLOOKUP($B21,'Prix MP'!$A$6:$F$187,4,FALSE)</f>
        <v>0</v>
      </c>
      <c r="PF21" s="61">
        <f t="shared" si="814"/>
        <v>0</v>
      </c>
      <c r="PG21" s="102">
        <f t="shared" si="815"/>
        <v>0</v>
      </c>
      <c r="PH21" s="59" t="e">
        <f t="shared" si="816"/>
        <v>#DIV/0!</v>
      </c>
      <c r="PI21" s="255"/>
      <c r="PJ21" s="101">
        <f>VLOOKUP($B21,'Prix MP'!$A$6:$F$187,4,FALSE)</f>
        <v>0</v>
      </c>
      <c r="PK21" s="61">
        <f t="shared" si="817"/>
        <v>0</v>
      </c>
      <c r="PL21" s="102">
        <f t="shared" si="818"/>
        <v>0</v>
      </c>
      <c r="PM21" s="59" t="e">
        <f t="shared" si="819"/>
        <v>#DIV/0!</v>
      </c>
      <c r="PN21" s="255"/>
      <c r="PO21" s="101">
        <f>VLOOKUP($B21,'Prix MP'!$A$6:$F$187,4,FALSE)</f>
        <v>0</v>
      </c>
      <c r="PP21" s="61">
        <f t="shared" si="820"/>
        <v>0</v>
      </c>
      <c r="PQ21" s="102">
        <f t="shared" si="821"/>
        <v>0</v>
      </c>
      <c r="PR21" s="59" t="e">
        <f t="shared" si="822"/>
        <v>#DIV/0!</v>
      </c>
      <c r="PS21" s="255"/>
      <c r="PT21" s="101">
        <f>VLOOKUP($B21,'Prix MP'!$A$6:$F$187,4,FALSE)</f>
        <v>0</v>
      </c>
      <c r="PU21" s="61">
        <f t="shared" si="823"/>
        <v>0</v>
      </c>
      <c r="PV21" s="102">
        <f t="shared" si="824"/>
        <v>0</v>
      </c>
      <c r="PW21" s="59" t="e">
        <f t="shared" si="825"/>
        <v>#DIV/0!</v>
      </c>
      <c r="PX21" s="255"/>
      <c r="PY21" s="101">
        <f>VLOOKUP($B21,'Prix MP'!$A$6:$F$187,4,FALSE)</f>
        <v>0</v>
      </c>
      <c r="PZ21" s="61">
        <f t="shared" si="826"/>
        <v>0</v>
      </c>
      <c r="QA21" s="102">
        <f t="shared" si="827"/>
        <v>0</v>
      </c>
      <c r="QB21" s="59" t="e">
        <f t="shared" si="828"/>
        <v>#DIV/0!</v>
      </c>
      <c r="QC21" s="255"/>
      <c r="QD21" s="101">
        <f>VLOOKUP($B21,'Prix MP'!$A$6:$F$187,4,FALSE)</f>
        <v>0</v>
      </c>
      <c r="QE21" s="61">
        <f t="shared" si="829"/>
        <v>0</v>
      </c>
      <c r="QF21" s="102">
        <f t="shared" si="830"/>
        <v>0</v>
      </c>
      <c r="QG21" s="59" t="e">
        <f t="shared" si="831"/>
        <v>#DIV/0!</v>
      </c>
      <c r="QH21" s="255"/>
      <c r="QI21" s="101">
        <f>VLOOKUP($B21,'Prix MP'!$A$6:$F$187,4,FALSE)</f>
        <v>0</v>
      </c>
      <c r="QJ21" s="61">
        <f t="shared" si="832"/>
        <v>0</v>
      </c>
      <c r="QK21" s="102">
        <f t="shared" si="833"/>
        <v>0</v>
      </c>
      <c r="QL21" s="59" t="e">
        <f t="shared" si="834"/>
        <v>#DIV/0!</v>
      </c>
      <c r="QM21" s="255"/>
      <c r="QN21" s="101">
        <f>VLOOKUP($B21,'Prix MP'!$A$6:$F$187,4,FALSE)</f>
        <v>0</v>
      </c>
      <c r="QO21" s="61">
        <f t="shared" si="835"/>
        <v>0</v>
      </c>
      <c r="QP21" s="102">
        <f t="shared" si="836"/>
        <v>0</v>
      </c>
      <c r="QQ21" s="59" t="e">
        <f t="shared" si="837"/>
        <v>#DIV/0!</v>
      </c>
      <c r="QR21" s="255"/>
      <c r="QS21" s="101">
        <f>VLOOKUP($B21,'Prix MP'!$A$6:$F$187,4,FALSE)</f>
        <v>0</v>
      </c>
      <c r="QT21" s="61">
        <f t="shared" si="838"/>
        <v>0</v>
      </c>
      <c r="QU21" s="102">
        <f t="shared" si="839"/>
        <v>0</v>
      </c>
      <c r="QV21" s="59" t="e">
        <f t="shared" si="840"/>
        <v>#DIV/0!</v>
      </c>
      <c r="QW21" s="255"/>
      <c r="QX21" s="101">
        <f>VLOOKUP($B21,'Prix MP'!$A$6:$F$187,4,FALSE)</f>
        <v>0</v>
      </c>
      <c r="QY21" s="61">
        <f t="shared" si="841"/>
        <v>0</v>
      </c>
      <c r="QZ21" s="102">
        <f t="shared" si="842"/>
        <v>0</v>
      </c>
      <c r="RA21" s="59" t="e">
        <f t="shared" si="843"/>
        <v>#DIV/0!</v>
      </c>
      <c r="RB21" s="255"/>
      <c r="RC21" s="101">
        <f>VLOOKUP($B21,'Prix MP'!$A$6:$F$187,4,FALSE)</f>
        <v>0</v>
      </c>
      <c r="RD21" s="61">
        <f t="shared" si="844"/>
        <v>0</v>
      </c>
      <c r="RE21" s="102">
        <f t="shared" si="845"/>
        <v>0</v>
      </c>
      <c r="RF21" s="59" t="e">
        <f t="shared" si="846"/>
        <v>#DIV/0!</v>
      </c>
      <c r="RG21" s="255"/>
      <c r="RH21" s="101">
        <f>VLOOKUP($B21,'Prix MP'!$A$6:$F$187,4,FALSE)</f>
        <v>0</v>
      </c>
      <c r="RI21" s="61">
        <f t="shared" si="847"/>
        <v>0</v>
      </c>
      <c r="RJ21" s="102">
        <f t="shared" si="848"/>
        <v>0</v>
      </c>
      <c r="RK21" s="59" t="e">
        <f t="shared" si="849"/>
        <v>#DIV/0!</v>
      </c>
      <c r="RL21" s="255"/>
      <c r="RM21" s="101">
        <f>VLOOKUP($B21,'Prix MP'!$A$6:$F$187,4,FALSE)</f>
        <v>0</v>
      </c>
      <c r="RN21" s="61">
        <f t="shared" si="850"/>
        <v>0</v>
      </c>
      <c r="RO21" s="102">
        <f t="shared" si="851"/>
        <v>0</v>
      </c>
      <c r="RP21" s="59" t="e">
        <f t="shared" si="852"/>
        <v>#DIV/0!</v>
      </c>
      <c r="RQ21" s="255"/>
      <c r="RR21" s="101">
        <f>VLOOKUP($B21,'Prix MP'!$A$6:$F$187,4,FALSE)</f>
        <v>0</v>
      </c>
      <c r="RS21" s="61">
        <f t="shared" si="853"/>
        <v>0</v>
      </c>
      <c r="RT21" s="102">
        <f t="shared" si="854"/>
        <v>0</v>
      </c>
      <c r="RU21" s="59" t="e">
        <f t="shared" si="855"/>
        <v>#DIV/0!</v>
      </c>
      <c r="RV21" s="255"/>
      <c r="RW21" s="101">
        <f>VLOOKUP($B21,'Prix MP'!$A$6:$F$187,4,FALSE)</f>
        <v>0</v>
      </c>
      <c r="RX21" s="61">
        <f t="shared" si="856"/>
        <v>0</v>
      </c>
      <c r="RY21" s="102">
        <f t="shared" si="857"/>
        <v>0</v>
      </c>
      <c r="RZ21" s="59" t="e">
        <f t="shared" si="858"/>
        <v>#DIV/0!</v>
      </c>
      <c r="SA21" s="255"/>
      <c r="SB21" s="101">
        <f>VLOOKUP($B21,'Prix MP'!$A$6:$F$187,4,FALSE)</f>
        <v>0</v>
      </c>
      <c r="SC21" s="61">
        <f t="shared" si="859"/>
        <v>0</v>
      </c>
      <c r="SD21" s="102">
        <f t="shared" si="860"/>
        <v>0</v>
      </c>
      <c r="SE21" s="59" t="e">
        <f t="shared" si="861"/>
        <v>#DIV/0!</v>
      </c>
      <c r="SF21" s="255"/>
      <c r="SG21" s="101">
        <f>VLOOKUP($B21,'Prix MP'!$A$6:$F$187,4,FALSE)</f>
        <v>0</v>
      </c>
      <c r="SH21" s="61">
        <f t="shared" si="862"/>
        <v>0</v>
      </c>
      <c r="SI21" s="102">
        <f t="shared" si="863"/>
        <v>0</v>
      </c>
      <c r="SJ21" s="59" t="e">
        <f t="shared" si="864"/>
        <v>#DIV/0!</v>
      </c>
      <c r="SK21" s="255"/>
      <c r="SL21" s="101">
        <f>VLOOKUP($B21,'Prix MP'!$A$6:$F$187,4,FALSE)</f>
        <v>0</v>
      </c>
      <c r="SM21" s="61">
        <f t="shared" si="865"/>
        <v>0</v>
      </c>
      <c r="SN21" s="102">
        <f t="shared" si="866"/>
        <v>0</v>
      </c>
      <c r="SO21" s="59" t="e">
        <f t="shared" si="867"/>
        <v>#DIV/0!</v>
      </c>
      <c r="SP21" s="255"/>
      <c r="SQ21" s="101">
        <f>VLOOKUP($B21,'Prix MP'!$A$6:$F$187,4,FALSE)</f>
        <v>0</v>
      </c>
      <c r="SR21" s="61">
        <f t="shared" si="868"/>
        <v>0</v>
      </c>
      <c r="SS21" s="102">
        <f t="shared" si="869"/>
        <v>0</v>
      </c>
      <c r="ST21" s="59" t="e">
        <f t="shared" si="870"/>
        <v>#DIV/0!</v>
      </c>
      <c r="SU21" s="53"/>
      <c r="SV21" s="254">
        <f t="shared" si="871"/>
        <v>57.142857142857139</v>
      </c>
      <c r="SW21" s="124">
        <f t="shared" ref="SW21:SW25" si="896">SX21/SV21</f>
        <v>0</v>
      </c>
      <c r="SX21" s="61">
        <f t="shared" ref="SX21:SX25" si="897">SUMIFS($S21:$SU21,$S$2:$SU$2,SX$2,$S$1:$SU$1,SW$11)/SX$1*SX$13</f>
        <v>0</v>
      </c>
      <c r="SY21" s="80">
        <f t="shared" ref="SY21:SY25" si="898">SX21-$D21*SW21*SV$18</f>
        <v>0</v>
      </c>
      <c r="SZ21" s="59">
        <f t="shared" ref="SZ21:SZ25" si="899">SV21/SV$18</f>
        <v>68.571428571428569</v>
      </c>
      <c r="TA21" s="53"/>
      <c r="TB21" s="254">
        <f t="shared" si="872"/>
        <v>66.666666666666671</v>
      </c>
      <c r="TC21" s="124">
        <f t="shared" ref="TC21:TC25" si="900">TD21/TB21</f>
        <v>0</v>
      </c>
      <c r="TD21" s="61">
        <f t="shared" ref="TD21:TD25" si="901">SUMIFS($S21:$SU21,$S$2:$SU$2,TD$2,$S$1:$SU$1,TC$11)/TD$1*TD$13</f>
        <v>0</v>
      </c>
      <c r="TE21" s="80">
        <f t="shared" ref="TE21:TE25" si="902">TD21-$D21*TC21*TB$18</f>
        <v>0</v>
      </c>
      <c r="TF21" s="59">
        <f t="shared" ref="TF21:TF25" si="903">TB21/TB$18</f>
        <v>66.666666666666671</v>
      </c>
      <c r="TG21" s="53"/>
      <c r="TH21" s="254" t="e">
        <f t="shared" si="873"/>
        <v>#DIV/0!</v>
      </c>
      <c r="TI21" s="124" t="e">
        <f t="shared" ref="TI21:TI25" si="904">TJ21/TH21</f>
        <v>#DIV/0!</v>
      </c>
      <c r="TJ21" s="61" t="e">
        <f t="shared" ref="TJ21:TJ25" si="905">SUMIFS($S21:$SU21,$S$2:$SU$2,TJ$2,$S$1:$SU$1,TI$11)/TJ$1*TJ$13</f>
        <v>#DIV/0!</v>
      </c>
      <c r="TK21" s="80" t="e">
        <f t="shared" ref="TK21:TK25" si="906">TJ21-$D21*TI21*TH$18</f>
        <v>#DIV/0!</v>
      </c>
      <c r="TL21" s="59" t="e">
        <f t="shared" ref="TL21:TL25" si="907">TH21/TH$18</f>
        <v>#DIV/0!</v>
      </c>
      <c r="TM21" s="53"/>
      <c r="TN21" s="254">
        <f t="shared" si="874"/>
        <v>64.761904761904759</v>
      </c>
      <c r="TO21" s="124">
        <f t="shared" ref="TO21:TO25" si="908">TP21/TN21</f>
        <v>0</v>
      </c>
      <c r="TP21" s="61">
        <f t="shared" ref="TP21:TP25" si="909">SUMIFS($S21:$SU21,$S$2:$SU$2,TP$2,$S$1:$SU$1,TO$11)/TP$1*TP$13</f>
        <v>0</v>
      </c>
      <c r="TQ21" s="80">
        <f t="shared" ref="TQ21:TQ25" si="910">TP21-$D21*TO21*TN$18</f>
        <v>0</v>
      </c>
      <c r="TR21" s="59">
        <f t="shared" ref="TR21:TR25" si="911">TN21/TN$18</f>
        <v>68</v>
      </c>
      <c r="TS21" s="53"/>
      <c r="TT21" s="254" t="e">
        <f t="shared" si="875"/>
        <v>#DIV/0!</v>
      </c>
      <c r="TU21" s="124" t="e">
        <f t="shared" ref="TU21:TU25" si="912">TV21/TT21</f>
        <v>#DIV/0!</v>
      </c>
      <c r="TV21" s="61" t="e">
        <f t="shared" ref="TV21:TV25" si="913">SUMIFS($S21:$SU21,$S$2:$SU$2,TV$2,$S$1:$SU$1,TU$11)/TV$1*TV$13</f>
        <v>#DIV/0!</v>
      </c>
      <c r="TW21" s="80" t="e">
        <f t="shared" ref="TW21:TW25" si="914">TV21-$D21*TU21*TT$18</f>
        <v>#DIV/0!</v>
      </c>
      <c r="TX21" s="59" t="e">
        <f t="shared" ref="TX21:TX25" si="915">TT21/TT$18</f>
        <v>#DIV/0!</v>
      </c>
      <c r="TY21" s="53"/>
      <c r="TZ21" s="254">
        <f t="shared" si="876"/>
        <v>69.152542372881356</v>
      </c>
      <c r="UA21" s="124">
        <f t="shared" ref="UA21:UA25" si="916">UB21/TZ21</f>
        <v>0</v>
      </c>
      <c r="UB21" s="61">
        <f t="shared" ref="UB21:UB25" si="917">SUMIFS($S21:$SU21,$S$2:$SU$2,UB$2,$S$1:$SU$1,UA$11)/UB$1*UB$13</f>
        <v>0</v>
      </c>
      <c r="UC21" s="80">
        <f t="shared" ref="UC21:UC25" si="918">UB21-$D21*UA21*TZ$18</f>
        <v>0</v>
      </c>
      <c r="UD21" s="59">
        <f t="shared" ref="UD21:UD25" si="919">TZ21/TZ$18</f>
        <v>68</v>
      </c>
      <c r="UE21" s="53"/>
      <c r="UF21" s="254">
        <f t="shared" si="877"/>
        <v>55.833333333333329</v>
      </c>
      <c r="UG21" s="124">
        <f t="shared" ref="UG21:UG25" si="920">UH21/UF21</f>
        <v>0</v>
      </c>
      <c r="UH21" s="61">
        <f t="shared" ref="UH21:UH25" si="921">SUMIFS($S21:$SU21,$S$2:$SU$2,UH$2,$S$1:$SU$1,UG$11)/UH$1*UH$13</f>
        <v>0</v>
      </c>
      <c r="UI21" s="80">
        <f t="shared" ref="UI21:UI25" si="922">UH21-$D21*UG21*UF$18</f>
        <v>0</v>
      </c>
      <c r="UJ21" s="59">
        <f t="shared" ref="UJ21:UJ25" si="923">UF21/UF$18</f>
        <v>66.999999999999986</v>
      </c>
      <c r="UK21" s="53"/>
      <c r="UL21" s="254" t="e">
        <f t="shared" si="878"/>
        <v>#DIV/0!</v>
      </c>
      <c r="UM21" s="124" t="e">
        <f t="shared" ref="UM21:UM25" si="924">UN21/UL21</f>
        <v>#DIV/0!</v>
      </c>
      <c r="UN21" s="61" t="e">
        <f t="shared" ref="UN21:UN25" si="925">SUMIFS($S21:$SU21,$S$2:$SU$2,UN$2,$S$1:$SU$1,UM$11)/UN$1*UN$13</f>
        <v>#DIV/0!</v>
      </c>
      <c r="UO21" s="80" t="e">
        <f t="shared" ref="UO21:UO25" si="926">UN21-$D21*UM21*UL$18</f>
        <v>#DIV/0!</v>
      </c>
      <c r="UP21" s="59" t="e">
        <f t="shared" ref="UP21:UP25" si="927">UL21/UL$18</f>
        <v>#DIV/0!</v>
      </c>
      <c r="UQ21" s="53"/>
      <c r="UR21" s="254" t="e">
        <f t="shared" si="879"/>
        <v>#DIV/0!</v>
      </c>
      <c r="US21" s="124" t="e">
        <f t="shared" ref="US21:US25" si="928">UT21/UR21</f>
        <v>#DIV/0!</v>
      </c>
      <c r="UT21" s="61" t="e">
        <f t="shared" ref="UT21:UT25" si="929">SUMIFS($S21:$SU21,$S$2:$SU$2,UT$2,$S$1:$SU$1,US$11)/UT$1*UT$13</f>
        <v>#DIV/0!</v>
      </c>
      <c r="UU21" s="80" t="e">
        <f t="shared" ref="UU21:UU25" si="930">UT21-$D21*US21*UR$18</f>
        <v>#DIV/0!</v>
      </c>
      <c r="UV21" s="59" t="e">
        <f t="shared" ref="UV21:UV25" si="931">UR21/UR$18</f>
        <v>#DIV/0!</v>
      </c>
      <c r="UW21" s="53"/>
      <c r="UX21" s="254">
        <f t="shared" si="880"/>
        <v>65.868263473053901</v>
      </c>
      <c r="UY21" s="124">
        <f t="shared" ref="UY21:UY25" si="932">UZ21/UX21</f>
        <v>0</v>
      </c>
      <c r="UZ21" s="61">
        <f t="shared" ref="UZ21:UZ25" si="933">SUMIFS($S21:$SU21,$S$2:$SU$2,UZ$2,$S$1:$SU$1,UY$11)/UZ$1*UZ$13</f>
        <v>0</v>
      </c>
      <c r="VA21" s="80">
        <f t="shared" ref="VA21:VA25" si="934">UZ21-$D21*UY21*UX$18</f>
        <v>0</v>
      </c>
      <c r="VB21" s="59">
        <f t="shared" ref="VB21:VB25" si="935">UX21/UX$18</f>
        <v>66.000000000000014</v>
      </c>
      <c r="VC21" s="53"/>
      <c r="VD21" s="254" t="e">
        <f t="shared" si="881"/>
        <v>#DIV/0!</v>
      </c>
      <c r="VE21" s="124" t="e">
        <f t="shared" ref="VE21:VE25" si="936">VF21/VD21</f>
        <v>#DIV/0!</v>
      </c>
      <c r="VF21" s="61" t="e">
        <f t="shared" ref="VF21:VF25" si="937">SUMIFS($S21:$SU21,$S$2:$SU$2,VF$2,$S$1:$SU$1,VE$11)/VF$1*VF$13</f>
        <v>#DIV/0!</v>
      </c>
      <c r="VG21" s="80" t="e">
        <f t="shared" ref="VG21:VG25" si="938">VF21-$D21*VE21*VD$18</f>
        <v>#DIV/0!</v>
      </c>
      <c r="VH21" s="59" t="e">
        <f t="shared" ref="VH21:VH25" si="939">VD21/VD$18</f>
        <v>#DIV/0!</v>
      </c>
      <c r="VI21" s="53"/>
      <c r="VJ21" s="254" t="e">
        <f t="shared" si="882"/>
        <v>#DIV/0!</v>
      </c>
      <c r="VK21" s="124" t="e">
        <f t="shared" ref="VK21:VK25" si="940">VL21/VJ21</f>
        <v>#DIV/0!</v>
      </c>
      <c r="VL21" s="61" t="e">
        <f t="shared" ref="VL21:VL25" si="941">SUMIFS($S21:$SU21,$S$2:$SU$2,VL$2,$S$1:$SU$1,VK$11)/VL$1*VL$13</f>
        <v>#DIV/0!</v>
      </c>
      <c r="VM21" s="80" t="e">
        <f t="shared" ref="VM21:VM25" si="942">VL21-$D21*VK21*VJ$18</f>
        <v>#DIV/0!</v>
      </c>
      <c r="VN21" s="59" t="e">
        <f t="shared" ref="VN21:VN25" si="943">VJ21/VJ$18</f>
        <v>#DIV/0!</v>
      </c>
      <c r="VO21" s="53"/>
    </row>
    <row r="22" spans="1:587" x14ac:dyDescent="0.2">
      <c r="B22" t="s">
        <v>118</v>
      </c>
      <c r="C22" s="184" t="s">
        <v>381</v>
      </c>
      <c r="D22" s="252">
        <v>13</v>
      </c>
      <c r="E22" s="124">
        <f>VLOOKUP($B22,'Prix MP'!$A$6:$F$187,4,FALSE)</f>
        <v>0.87</v>
      </c>
      <c r="F22" s="60">
        <f t="shared" si="883"/>
        <v>11.31</v>
      </c>
      <c r="G22" s="53"/>
      <c r="H22" s="253">
        <f t="shared" si="578"/>
        <v>11.603075170842825</v>
      </c>
      <c r="I22" s="124">
        <f t="shared" si="884"/>
        <v>0.87000000000000011</v>
      </c>
      <c r="J22" s="61">
        <f t="shared" si="578"/>
        <v>10.094675398633258</v>
      </c>
      <c r="K22" s="80">
        <f t="shared" si="885"/>
        <v>-0.69362186788155</v>
      </c>
      <c r="L22" s="58">
        <f t="shared" si="886"/>
        <v>12.164179104477613</v>
      </c>
      <c r="M22" s="53"/>
      <c r="N22" s="253">
        <f t="shared" si="579"/>
        <v>203.75</v>
      </c>
      <c r="O22" s="124">
        <f t="shared" si="887"/>
        <v>0.87000000000000011</v>
      </c>
      <c r="P22" s="61">
        <f t="shared" si="579"/>
        <v>177.26250000000002</v>
      </c>
      <c r="Q22" s="80">
        <f t="shared" si="888"/>
        <v>-12.180000000000035</v>
      </c>
      <c r="R22" s="58">
        <f t="shared" si="889"/>
        <v>12.164179104477611</v>
      </c>
      <c r="S22" s="53"/>
      <c r="T22" s="252">
        <v>22.75</v>
      </c>
      <c r="U22" s="101">
        <v>0.87</v>
      </c>
      <c r="V22" s="61">
        <f t="shared" si="890"/>
        <v>19.7925</v>
      </c>
      <c r="W22" s="102">
        <f t="shared" si="891"/>
        <v>0</v>
      </c>
      <c r="X22" s="58">
        <f t="shared" si="892"/>
        <v>13</v>
      </c>
      <c r="Y22" s="252">
        <v>25</v>
      </c>
      <c r="Z22" s="101">
        <v>0.87</v>
      </c>
      <c r="AA22" s="61">
        <f t="shared" si="893"/>
        <v>21.75</v>
      </c>
      <c r="AB22" s="102">
        <f t="shared" si="894"/>
        <v>-12.18</v>
      </c>
      <c r="AC22" s="58">
        <f t="shared" si="895"/>
        <v>8.3333333333333339</v>
      </c>
      <c r="AD22" s="252">
        <v>26</v>
      </c>
      <c r="AE22" s="101">
        <v>0.87</v>
      </c>
      <c r="AF22" s="61">
        <f t="shared" si="580"/>
        <v>22.62</v>
      </c>
      <c r="AG22" s="102">
        <f t="shared" si="581"/>
        <v>0</v>
      </c>
      <c r="AH22" s="58">
        <f t="shared" si="582"/>
        <v>13</v>
      </c>
      <c r="AI22" s="252">
        <v>39</v>
      </c>
      <c r="AJ22" s="101">
        <v>0.87</v>
      </c>
      <c r="AK22" s="61">
        <f t="shared" si="583"/>
        <v>33.93</v>
      </c>
      <c r="AL22" s="102">
        <f t="shared" si="584"/>
        <v>0</v>
      </c>
      <c r="AM22" s="58">
        <f t="shared" si="585"/>
        <v>13</v>
      </c>
      <c r="AN22" s="252">
        <v>26</v>
      </c>
      <c r="AO22" s="101">
        <v>0.87</v>
      </c>
      <c r="AP22" s="61">
        <f t="shared" si="586"/>
        <v>22.62</v>
      </c>
      <c r="AQ22" s="102">
        <f t="shared" si="587"/>
        <v>0</v>
      </c>
      <c r="AR22" s="58">
        <f t="shared" si="588"/>
        <v>13</v>
      </c>
      <c r="AS22" s="252">
        <v>26</v>
      </c>
      <c r="AT22" s="101">
        <v>0.87</v>
      </c>
      <c r="AU22" s="61">
        <f t="shared" si="589"/>
        <v>22.62</v>
      </c>
      <c r="AV22" s="102">
        <f t="shared" si="590"/>
        <v>0</v>
      </c>
      <c r="AW22" s="58">
        <f t="shared" si="591"/>
        <v>13</v>
      </c>
      <c r="AX22" s="252">
        <v>39</v>
      </c>
      <c r="AY22" s="101">
        <v>0.87</v>
      </c>
      <c r="AZ22" s="61">
        <f t="shared" si="592"/>
        <v>33.93</v>
      </c>
      <c r="BA22" s="102">
        <f t="shared" si="593"/>
        <v>0</v>
      </c>
      <c r="BB22" s="58">
        <f t="shared" si="594"/>
        <v>13</v>
      </c>
      <c r="BC22" s="252"/>
      <c r="BD22" s="101">
        <f>VLOOKUP($B22,'Prix MP'!$A$6:$F$187,4,FALSE)</f>
        <v>0.87</v>
      </c>
      <c r="BE22" s="61">
        <f t="shared" si="595"/>
        <v>0</v>
      </c>
      <c r="BF22" s="102">
        <f t="shared" si="596"/>
        <v>0</v>
      </c>
      <c r="BG22" s="58" t="e">
        <f t="shared" si="597"/>
        <v>#DIV/0!</v>
      </c>
      <c r="BH22" s="252"/>
      <c r="BI22" s="101">
        <f>VLOOKUP($B22,'Prix MP'!$A$6:$F$187,4,FALSE)</f>
        <v>0.87</v>
      </c>
      <c r="BJ22" s="61">
        <f t="shared" si="598"/>
        <v>0</v>
      </c>
      <c r="BK22" s="102">
        <f t="shared" si="599"/>
        <v>0</v>
      </c>
      <c r="BL22" s="58" t="e">
        <f t="shared" si="600"/>
        <v>#DIV/0!</v>
      </c>
      <c r="BM22" s="252"/>
      <c r="BN22" s="101">
        <f>VLOOKUP($B22,'Prix MP'!$A$6:$F$187,4,FALSE)</f>
        <v>0.87</v>
      </c>
      <c r="BO22" s="61">
        <f t="shared" si="601"/>
        <v>0</v>
      </c>
      <c r="BP22" s="102">
        <f t="shared" si="602"/>
        <v>0</v>
      </c>
      <c r="BQ22" s="58" t="e">
        <f t="shared" si="603"/>
        <v>#DIV/0!</v>
      </c>
      <c r="BR22" s="252"/>
      <c r="BS22" s="101">
        <f>VLOOKUP($B22,'Prix MP'!$A$6:$F$187,4,FALSE)</f>
        <v>0.87</v>
      </c>
      <c r="BT22" s="61">
        <f t="shared" si="604"/>
        <v>0</v>
      </c>
      <c r="BU22" s="102">
        <f t="shared" si="605"/>
        <v>0</v>
      </c>
      <c r="BV22" s="58" t="e">
        <f t="shared" si="606"/>
        <v>#DIV/0!</v>
      </c>
      <c r="BW22" s="252"/>
      <c r="BX22" s="101">
        <f>VLOOKUP($B22,'Prix MP'!$A$6:$F$187,4,FALSE)</f>
        <v>0.87</v>
      </c>
      <c r="BY22" s="61">
        <f t="shared" si="607"/>
        <v>0</v>
      </c>
      <c r="BZ22" s="102">
        <f t="shared" si="608"/>
        <v>0</v>
      </c>
      <c r="CA22" s="58" t="e">
        <f t="shared" si="609"/>
        <v>#DIV/0!</v>
      </c>
      <c r="CB22" s="252"/>
      <c r="CC22" s="101">
        <f>VLOOKUP($B22,'Prix MP'!$A$6:$F$187,4,FALSE)</f>
        <v>0.87</v>
      </c>
      <c r="CD22" s="61">
        <f t="shared" si="610"/>
        <v>0</v>
      </c>
      <c r="CE22" s="102">
        <f t="shared" si="611"/>
        <v>0</v>
      </c>
      <c r="CF22" s="58" t="e">
        <f t="shared" si="612"/>
        <v>#DIV/0!</v>
      </c>
      <c r="CG22" s="252"/>
      <c r="CH22" s="101">
        <f>VLOOKUP($B22,'Prix MP'!$A$6:$F$187,4,FALSE)</f>
        <v>0.87</v>
      </c>
      <c r="CI22" s="61">
        <f t="shared" si="613"/>
        <v>0</v>
      </c>
      <c r="CJ22" s="102">
        <f t="shared" si="614"/>
        <v>0</v>
      </c>
      <c r="CK22" s="58" t="e">
        <f t="shared" si="615"/>
        <v>#DIV/0!</v>
      </c>
      <c r="CL22" s="252"/>
      <c r="CM22" s="101">
        <f>VLOOKUP($B22,'Prix MP'!$A$6:$F$187,4,FALSE)</f>
        <v>0.87</v>
      </c>
      <c r="CN22" s="61">
        <f t="shared" si="616"/>
        <v>0</v>
      </c>
      <c r="CO22" s="102">
        <f t="shared" si="617"/>
        <v>0</v>
      </c>
      <c r="CP22" s="58" t="e">
        <f t="shared" si="618"/>
        <v>#DIV/0!</v>
      </c>
      <c r="CQ22" s="252"/>
      <c r="CR22" s="101">
        <f>VLOOKUP($B22,'Prix MP'!$A$6:$F$187,4,FALSE)</f>
        <v>0.87</v>
      </c>
      <c r="CS22" s="61">
        <f t="shared" si="619"/>
        <v>0</v>
      </c>
      <c r="CT22" s="102">
        <f t="shared" si="620"/>
        <v>0</v>
      </c>
      <c r="CU22" s="58" t="e">
        <f t="shared" si="621"/>
        <v>#DIV/0!</v>
      </c>
      <c r="CV22" s="252"/>
      <c r="CW22" s="101">
        <f>VLOOKUP($B22,'Prix MP'!$A$6:$F$187,4,FALSE)</f>
        <v>0.87</v>
      </c>
      <c r="CX22" s="61">
        <f t="shared" si="622"/>
        <v>0</v>
      </c>
      <c r="CY22" s="102">
        <f t="shared" si="623"/>
        <v>0</v>
      </c>
      <c r="CZ22" s="58" t="e">
        <f t="shared" si="624"/>
        <v>#DIV/0!</v>
      </c>
      <c r="DA22" s="252"/>
      <c r="DB22" s="101">
        <f>VLOOKUP($B22,'Prix MP'!$A$6:$F$187,4,FALSE)</f>
        <v>0.87</v>
      </c>
      <c r="DC22" s="61">
        <f t="shared" si="625"/>
        <v>0</v>
      </c>
      <c r="DD22" s="102">
        <f t="shared" si="626"/>
        <v>0</v>
      </c>
      <c r="DE22" s="58" t="e">
        <f t="shared" si="627"/>
        <v>#DIV/0!</v>
      </c>
      <c r="DF22" s="252"/>
      <c r="DG22" s="101">
        <f>VLOOKUP($B22,'Prix MP'!$A$6:$F$187,4,FALSE)</f>
        <v>0.87</v>
      </c>
      <c r="DH22" s="61">
        <f t="shared" si="628"/>
        <v>0</v>
      </c>
      <c r="DI22" s="102">
        <f t="shared" si="629"/>
        <v>0</v>
      </c>
      <c r="DJ22" s="58" t="e">
        <f t="shared" si="630"/>
        <v>#DIV/0!</v>
      </c>
      <c r="DK22" s="252"/>
      <c r="DL22" s="101">
        <f>VLOOKUP($B22,'Prix MP'!$A$6:$F$187,4,FALSE)</f>
        <v>0.87</v>
      </c>
      <c r="DM22" s="61">
        <f t="shared" si="631"/>
        <v>0</v>
      </c>
      <c r="DN22" s="102">
        <f t="shared" si="632"/>
        <v>0</v>
      </c>
      <c r="DO22" s="58" t="e">
        <f t="shared" si="633"/>
        <v>#DIV/0!</v>
      </c>
      <c r="DP22" s="252"/>
      <c r="DQ22" s="101">
        <f>VLOOKUP($B22,'Prix MP'!$A$6:$F$187,4,FALSE)</f>
        <v>0.87</v>
      </c>
      <c r="DR22" s="61">
        <f t="shared" si="634"/>
        <v>0</v>
      </c>
      <c r="DS22" s="102">
        <f t="shared" si="635"/>
        <v>0</v>
      </c>
      <c r="DT22" s="58" t="e">
        <f t="shared" si="636"/>
        <v>#DIV/0!</v>
      </c>
      <c r="DU22" s="252"/>
      <c r="DV22" s="101">
        <f>VLOOKUP($B22,'Prix MP'!$A$6:$F$187,4,FALSE)</f>
        <v>0.87</v>
      </c>
      <c r="DW22" s="61">
        <f t="shared" si="637"/>
        <v>0</v>
      </c>
      <c r="DX22" s="102">
        <f t="shared" si="638"/>
        <v>0</v>
      </c>
      <c r="DY22" s="58" t="e">
        <f t="shared" si="639"/>
        <v>#DIV/0!</v>
      </c>
      <c r="DZ22" s="252"/>
      <c r="EA22" s="101">
        <f>VLOOKUP($B22,'Prix MP'!$A$6:$F$187,4,FALSE)</f>
        <v>0.87</v>
      </c>
      <c r="EB22" s="61">
        <f t="shared" si="640"/>
        <v>0</v>
      </c>
      <c r="EC22" s="102">
        <f t="shared" si="641"/>
        <v>0</v>
      </c>
      <c r="ED22" s="58" t="e">
        <f t="shared" si="642"/>
        <v>#DIV/0!</v>
      </c>
      <c r="EE22" s="252"/>
      <c r="EF22" s="101">
        <f>VLOOKUP($B22,'Prix MP'!$A$6:$F$187,4,FALSE)</f>
        <v>0.87</v>
      </c>
      <c r="EG22" s="61">
        <f t="shared" si="643"/>
        <v>0</v>
      </c>
      <c r="EH22" s="102">
        <f t="shared" si="644"/>
        <v>0</v>
      </c>
      <c r="EI22" s="58" t="e">
        <f t="shared" si="645"/>
        <v>#DIV/0!</v>
      </c>
      <c r="EJ22" s="252"/>
      <c r="EK22" s="101">
        <f>VLOOKUP($B22,'Prix MP'!$A$6:$F$187,4,FALSE)</f>
        <v>0.87</v>
      </c>
      <c r="EL22" s="61">
        <f t="shared" si="646"/>
        <v>0</v>
      </c>
      <c r="EM22" s="102">
        <f t="shared" si="647"/>
        <v>0</v>
      </c>
      <c r="EN22" s="58" t="e">
        <f t="shared" si="648"/>
        <v>#DIV/0!</v>
      </c>
      <c r="EO22" s="252"/>
      <c r="EP22" s="101">
        <f>VLOOKUP($B22,'Prix MP'!$A$6:$F$187,4,FALSE)</f>
        <v>0.87</v>
      </c>
      <c r="EQ22" s="61">
        <f t="shared" si="649"/>
        <v>0</v>
      </c>
      <c r="ER22" s="102">
        <f t="shared" si="650"/>
        <v>0</v>
      </c>
      <c r="ES22" s="58" t="e">
        <f t="shared" si="651"/>
        <v>#DIV/0!</v>
      </c>
      <c r="ET22" s="252"/>
      <c r="EU22" s="101">
        <f>VLOOKUP($B22,'Prix MP'!$A$6:$F$187,4,FALSE)</f>
        <v>0.87</v>
      </c>
      <c r="EV22" s="61">
        <f t="shared" si="652"/>
        <v>0</v>
      </c>
      <c r="EW22" s="102">
        <f t="shared" si="653"/>
        <v>0</v>
      </c>
      <c r="EX22" s="58" t="e">
        <f t="shared" si="654"/>
        <v>#DIV/0!</v>
      </c>
      <c r="EY22" s="252"/>
      <c r="EZ22" s="101">
        <f>VLOOKUP($B22,'Prix MP'!$A$6:$F$187,4,FALSE)</f>
        <v>0.87</v>
      </c>
      <c r="FA22" s="61">
        <f t="shared" si="655"/>
        <v>0</v>
      </c>
      <c r="FB22" s="102">
        <f t="shared" si="656"/>
        <v>0</v>
      </c>
      <c r="FC22" s="58" t="e">
        <f t="shared" si="657"/>
        <v>#DIV/0!</v>
      </c>
      <c r="FD22" s="252"/>
      <c r="FE22" s="101">
        <f>VLOOKUP($B22,'Prix MP'!$A$6:$F$187,4,FALSE)</f>
        <v>0.87</v>
      </c>
      <c r="FF22" s="61">
        <f t="shared" si="658"/>
        <v>0</v>
      </c>
      <c r="FG22" s="102">
        <f t="shared" si="659"/>
        <v>0</v>
      </c>
      <c r="FH22" s="58" t="e">
        <f t="shared" si="660"/>
        <v>#DIV/0!</v>
      </c>
      <c r="FI22" s="252"/>
      <c r="FJ22" s="101">
        <f>VLOOKUP($B22,'Prix MP'!$A$6:$F$187,4,FALSE)</f>
        <v>0.87</v>
      </c>
      <c r="FK22" s="61">
        <f t="shared" si="661"/>
        <v>0</v>
      </c>
      <c r="FL22" s="102">
        <f t="shared" si="662"/>
        <v>0</v>
      </c>
      <c r="FM22" s="58" t="e">
        <f t="shared" si="663"/>
        <v>#DIV/0!</v>
      </c>
      <c r="FN22" s="252"/>
      <c r="FO22" s="101">
        <f>VLOOKUP($B22,'Prix MP'!$A$6:$F$187,4,FALSE)</f>
        <v>0.87</v>
      </c>
      <c r="FP22" s="61">
        <f t="shared" si="664"/>
        <v>0</v>
      </c>
      <c r="FQ22" s="102">
        <f t="shared" si="665"/>
        <v>0</v>
      </c>
      <c r="FR22" s="58" t="e">
        <f t="shared" si="666"/>
        <v>#DIV/0!</v>
      </c>
      <c r="FS22" s="252"/>
      <c r="FT22" s="101">
        <f>VLOOKUP($B22,'Prix MP'!$A$6:$F$187,4,FALSE)</f>
        <v>0.87</v>
      </c>
      <c r="FU22" s="61">
        <f t="shared" si="667"/>
        <v>0</v>
      </c>
      <c r="FV22" s="102">
        <f t="shared" si="668"/>
        <v>0</v>
      </c>
      <c r="FW22" s="58" t="e">
        <f t="shared" si="669"/>
        <v>#DIV/0!</v>
      </c>
      <c r="FX22" s="252"/>
      <c r="FY22" s="101">
        <f>VLOOKUP($B22,'Prix MP'!$A$6:$F$187,4,FALSE)</f>
        <v>0.87</v>
      </c>
      <c r="FZ22" s="61">
        <f t="shared" si="670"/>
        <v>0</v>
      </c>
      <c r="GA22" s="102">
        <f t="shared" si="671"/>
        <v>0</v>
      </c>
      <c r="GB22" s="58" t="e">
        <f t="shared" si="672"/>
        <v>#DIV/0!</v>
      </c>
      <c r="GC22" s="252"/>
      <c r="GD22" s="101">
        <f>VLOOKUP($B22,'Prix MP'!$A$6:$F$187,4,FALSE)</f>
        <v>0.87</v>
      </c>
      <c r="GE22" s="61">
        <f t="shared" si="673"/>
        <v>0</v>
      </c>
      <c r="GF22" s="102">
        <f t="shared" si="674"/>
        <v>0</v>
      </c>
      <c r="GG22" s="58" t="e">
        <f t="shared" si="675"/>
        <v>#DIV/0!</v>
      </c>
      <c r="GH22" s="252"/>
      <c r="GI22" s="101">
        <f>VLOOKUP($B22,'Prix MP'!$A$6:$F$187,4,FALSE)</f>
        <v>0.87</v>
      </c>
      <c r="GJ22" s="61">
        <f t="shared" si="676"/>
        <v>0</v>
      </c>
      <c r="GK22" s="102">
        <f t="shared" si="677"/>
        <v>0</v>
      </c>
      <c r="GL22" s="58" t="e">
        <f t="shared" si="678"/>
        <v>#DIV/0!</v>
      </c>
      <c r="GM22" s="252"/>
      <c r="GN22" s="101">
        <f>VLOOKUP($B22,'Prix MP'!$A$6:$F$187,4,FALSE)</f>
        <v>0.87</v>
      </c>
      <c r="GO22" s="61">
        <f t="shared" si="679"/>
        <v>0</v>
      </c>
      <c r="GP22" s="102">
        <f t="shared" si="680"/>
        <v>0</v>
      </c>
      <c r="GQ22" s="58" t="e">
        <f t="shared" si="681"/>
        <v>#DIV/0!</v>
      </c>
      <c r="GR22" s="252"/>
      <c r="GS22" s="101">
        <f>VLOOKUP($B22,'Prix MP'!$A$6:$F$187,4,FALSE)</f>
        <v>0.87</v>
      </c>
      <c r="GT22" s="61">
        <f t="shared" si="682"/>
        <v>0</v>
      </c>
      <c r="GU22" s="102">
        <f t="shared" si="683"/>
        <v>0</v>
      </c>
      <c r="GV22" s="58" t="e">
        <f t="shared" si="684"/>
        <v>#DIV/0!</v>
      </c>
      <c r="GW22" s="252"/>
      <c r="GX22" s="101">
        <f>VLOOKUP($B22,'Prix MP'!$A$6:$F$187,4,FALSE)</f>
        <v>0.87</v>
      </c>
      <c r="GY22" s="61">
        <f t="shared" si="685"/>
        <v>0</v>
      </c>
      <c r="GZ22" s="102">
        <f t="shared" si="686"/>
        <v>0</v>
      </c>
      <c r="HA22" s="58" t="e">
        <f t="shared" si="687"/>
        <v>#DIV/0!</v>
      </c>
      <c r="HB22" s="252"/>
      <c r="HC22" s="101">
        <f>VLOOKUP($B22,'Prix MP'!$A$6:$F$187,4,FALSE)</f>
        <v>0.87</v>
      </c>
      <c r="HD22" s="61">
        <f t="shared" si="688"/>
        <v>0</v>
      </c>
      <c r="HE22" s="102">
        <f t="shared" si="689"/>
        <v>0</v>
      </c>
      <c r="HF22" s="58" t="e">
        <f t="shared" si="690"/>
        <v>#DIV/0!</v>
      </c>
      <c r="HG22" s="252"/>
      <c r="HH22" s="101">
        <f>VLOOKUP($B22,'Prix MP'!$A$6:$F$187,4,FALSE)</f>
        <v>0.87</v>
      </c>
      <c r="HI22" s="61">
        <f t="shared" si="691"/>
        <v>0</v>
      </c>
      <c r="HJ22" s="102">
        <f t="shared" si="692"/>
        <v>0</v>
      </c>
      <c r="HK22" s="58" t="e">
        <f t="shared" si="693"/>
        <v>#DIV/0!</v>
      </c>
      <c r="HL22" s="252"/>
      <c r="HM22" s="101">
        <f>VLOOKUP($B22,'Prix MP'!$A$6:$F$187,4,FALSE)</f>
        <v>0.87</v>
      </c>
      <c r="HN22" s="61">
        <f t="shared" si="694"/>
        <v>0</v>
      </c>
      <c r="HO22" s="102">
        <f t="shared" si="695"/>
        <v>0</v>
      </c>
      <c r="HP22" s="58" t="e">
        <f t="shared" si="696"/>
        <v>#DIV/0!</v>
      </c>
      <c r="HQ22" s="252"/>
      <c r="HR22" s="101">
        <f>VLOOKUP($B22,'Prix MP'!$A$6:$F$187,4,FALSE)</f>
        <v>0.87</v>
      </c>
      <c r="HS22" s="61">
        <f t="shared" si="697"/>
        <v>0</v>
      </c>
      <c r="HT22" s="102">
        <f t="shared" si="698"/>
        <v>0</v>
      </c>
      <c r="HU22" s="58" t="e">
        <f t="shared" si="699"/>
        <v>#DIV/0!</v>
      </c>
      <c r="HV22" s="252"/>
      <c r="HW22" s="101">
        <f>VLOOKUP($B22,'Prix MP'!$A$6:$F$187,4,FALSE)</f>
        <v>0.87</v>
      </c>
      <c r="HX22" s="61">
        <f t="shared" si="700"/>
        <v>0</v>
      </c>
      <c r="HY22" s="102">
        <f t="shared" si="701"/>
        <v>0</v>
      </c>
      <c r="HZ22" s="58" t="e">
        <f t="shared" si="702"/>
        <v>#DIV/0!</v>
      </c>
      <c r="IA22" s="252"/>
      <c r="IB22" s="101">
        <f>VLOOKUP($B22,'Prix MP'!$A$6:$F$187,4,FALSE)</f>
        <v>0.87</v>
      </c>
      <c r="IC22" s="61">
        <f t="shared" si="703"/>
        <v>0</v>
      </c>
      <c r="ID22" s="102">
        <f t="shared" si="704"/>
        <v>0</v>
      </c>
      <c r="IE22" s="58" t="e">
        <f t="shared" si="705"/>
        <v>#DIV/0!</v>
      </c>
      <c r="IF22" s="252"/>
      <c r="IG22" s="101">
        <f>VLOOKUP($B22,'Prix MP'!$A$6:$F$187,4,FALSE)</f>
        <v>0.87</v>
      </c>
      <c r="IH22" s="61">
        <f t="shared" si="706"/>
        <v>0</v>
      </c>
      <c r="II22" s="102">
        <f t="shared" si="707"/>
        <v>0</v>
      </c>
      <c r="IJ22" s="58" t="e">
        <f t="shared" si="708"/>
        <v>#DIV/0!</v>
      </c>
      <c r="IK22" s="252"/>
      <c r="IL22" s="101">
        <f>VLOOKUP($B22,'Prix MP'!$A$6:$F$187,4,FALSE)</f>
        <v>0.87</v>
      </c>
      <c r="IM22" s="61">
        <f t="shared" si="709"/>
        <v>0</v>
      </c>
      <c r="IN22" s="102">
        <f t="shared" si="710"/>
        <v>0</v>
      </c>
      <c r="IO22" s="58" t="e">
        <f t="shared" si="711"/>
        <v>#DIV/0!</v>
      </c>
      <c r="IP22" s="252"/>
      <c r="IQ22" s="101">
        <f>VLOOKUP($B22,'Prix MP'!$A$6:$F$187,4,FALSE)</f>
        <v>0.87</v>
      </c>
      <c r="IR22" s="61">
        <f t="shared" si="712"/>
        <v>0</v>
      </c>
      <c r="IS22" s="102">
        <f t="shared" si="713"/>
        <v>0</v>
      </c>
      <c r="IT22" s="58" t="e">
        <f t="shared" si="714"/>
        <v>#DIV/0!</v>
      </c>
      <c r="IU22" s="252"/>
      <c r="IV22" s="101">
        <f>VLOOKUP($B22,'Prix MP'!$A$6:$F$187,4,FALSE)</f>
        <v>0.87</v>
      </c>
      <c r="IW22" s="61">
        <f t="shared" si="715"/>
        <v>0</v>
      </c>
      <c r="IX22" s="102">
        <f t="shared" si="716"/>
        <v>0</v>
      </c>
      <c r="IY22" s="58" t="e">
        <f t="shared" si="717"/>
        <v>#DIV/0!</v>
      </c>
      <c r="IZ22" s="252"/>
      <c r="JA22" s="101">
        <f>VLOOKUP($B22,'Prix MP'!$A$6:$F$187,4,FALSE)</f>
        <v>0.87</v>
      </c>
      <c r="JB22" s="61">
        <f t="shared" si="718"/>
        <v>0</v>
      </c>
      <c r="JC22" s="102">
        <f t="shared" si="719"/>
        <v>0</v>
      </c>
      <c r="JD22" s="58" t="e">
        <f t="shared" si="720"/>
        <v>#DIV/0!</v>
      </c>
      <c r="JE22" s="252"/>
      <c r="JF22" s="101">
        <f>VLOOKUP($B22,'Prix MP'!$A$6:$F$187,4,FALSE)</f>
        <v>0.87</v>
      </c>
      <c r="JG22" s="61">
        <f t="shared" si="721"/>
        <v>0</v>
      </c>
      <c r="JH22" s="102">
        <f t="shared" si="722"/>
        <v>0</v>
      </c>
      <c r="JI22" s="58" t="e">
        <f t="shared" si="723"/>
        <v>#DIV/0!</v>
      </c>
      <c r="JJ22" s="252"/>
      <c r="JK22" s="101">
        <f>VLOOKUP($B22,'Prix MP'!$A$6:$F$187,4,FALSE)</f>
        <v>0.87</v>
      </c>
      <c r="JL22" s="61">
        <f t="shared" si="724"/>
        <v>0</v>
      </c>
      <c r="JM22" s="102">
        <f t="shared" si="725"/>
        <v>0</v>
      </c>
      <c r="JN22" s="58" t="e">
        <f t="shared" si="726"/>
        <v>#DIV/0!</v>
      </c>
      <c r="JO22" s="252"/>
      <c r="JP22" s="101">
        <f>VLOOKUP($B22,'Prix MP'!$A$6:$F$187,4,FALSE)</f>
        <v>0.87</v>
      </c>
      <c r="JQ22" s="61">
        <f t="shared" si="727"/>
        <v>0</v>
      </c>
      <c r="JR22" s="102">
        <f t="shared" si="728"/>
        <v>0</v>
      </c>
      <c r="JS22" s="58" t="e">
        <f t="shared" si="729"/>
        <v>#DIV/0!</v>
      </c>
      <c r="JT22" s="252"/>
      <c r="JU22" s="101">
        <f>VLOOKUP($B22,'Prix MP'!$A$6:$F$187,4,FALSE)</f>
        <v>0.87</v>
      </c>
      <c r="JV22" s="61">
        <f t="shared" si="730"/>
        <v>0</v>
      </c>
      <c r="JW22" s="102">
        <f t="shared" si="731"/>
        <v>0</v>
      </c>
      <c r="JX22" s="58" t="e">
        <f t="shared" si="732"/>
        <v>#DIV/0!</v>
      </c>
      <c r="JY22" s="252"/>
      <c r="JZ22" s="101">
        <f>VLOOKUP($B22,'Prix MP'!$A$6:$F$187,4,FALSE)</f>
        <v>0.87</v>
      </c>
      <c r="KA22" s="61">
        <f t="shared" si="733"/>
        <v>0</v>
      </c>
      <c r="KB22" s="102">
        <f t="shared" si="734"/>
        <v>0</v>
      </c>
      <c r="KC22" s="58" t="e">
        <f t="shared" si="735"/>
        <v>#DIV/0!</v>
      </c>
      <c r="KD22" s="252"/>
      <c r="KE22" s="101">
        <f>VLOOKUP($B22,'Prix MP'!$A$6:$F$187,4,FALSE)</f>
        <v>0.87</v>
      </c>
      <c r="KF22" s="61">
        <f t="shared" si="736"/>
        <v>0</v>
      </c>
      <c r="KG22" s="102">
        <f t="shared" si="737"/>
        <v>0</v>
      </c>
      <c r="KH22" s="58" t="e">
        <f t="shared" si="738"/>
        <v>#DIV/0!</v>
      </c>
      <c r="KI22" s="252"/>
      <c r="KJ22" s="101">
        <f>VLOOKUP($B22,'Prix MP'!$A$6:$F$187,4,FALSE)</f>
        <v>0.87</v>
      </c>
      <c r="KK22" s="61">
        <f t="shared" si="739"/>
        <v>0</v>
      </c>
      <c r="KL22" s="102">
        <f t="shared" si="740"/>
        <v>0</v>
      </c>
      <c r="KM22" s="58" t="e">
        <f t="shared" si="741"/>
        <v>#DIV/0!</v>
      </c>
      <c r="KN22" s="252"/>
      <c r="KO22" s="101">
        <f>VLOOKUP($B22,'Prix MP'!$A$6:$F$187,4,FALSE)</f>
        <v>0.87</v>
      </c>
      <c r="KP22" s="61">
        <f t="shared" si="742"/>
        <v>0</v>
      </c>
      <c r="KQ22" s="102">
        <f t="shared" si="743"/>
        <v>0</v>
      </c>
      <c r="KR22" s="58" t="e">
        <f t="shared" si="744"/>
        <v>#DIV/0!</v>
      </c>
      <c r="KS22" s="252"/>
      <c r="KT22" s="101">
        <f>VLOOKUP($B22,'Prix MP'!$A$6:$F$187,4,FALSE)</f>
        <v>0.87</v>
      </c>
      <c r="KU22" s="61">
        <f t="shared" si="745"/>
        <v>0</v>
      </c>
      <c r="KV22" s="102">
        <f t="shared" si="746"/>
        <v>0</v>
      </c>
      <c r="KW22" s="58" t="e">
        <f t="shared" si="747"/>
        <v>#DIV/0!</v>
      </c>
      <c r="KX22" s="252"/>
      <c r="KY22" s="101">
        <f>VLOOKUP($B22,'Prix MP'!$A$6:$F$187,4,FALSE)</f>
        <v>0.87</v>
      </c>
      <c r="KZ22" s="61">
        <f t="shared" si="748"/>
        <v>0</v>
      </c>
      <c r="LA22" s="102">
        <f t="shared" si="749"/>
        <v>0</v>
      </c>
      <c r="LB22" s="58" t="e">
        <f t="shared" si="750"/>
        <v>#DIV/0!</v>
      </c>
      <c r="LC22" s="252"/>
      <c r="LD22" s="101">
        <f>VLOOKUP($B22,'Prix MP'!$A$6:$F$187,4,FALSE)</f>
        <v>0.87</v>
      </c>
      <c r="LE22" s="61">
        <f t="shared" si="751"/>
        <v>0</v>
      </c>
      <c r="LF22" s="102">
        <f t="shared" si="752"/>
        <v>0</v>
      </c>
      <c r="LG22" s="58" t="e">
        <f t="shared" si="753"/>
        <v>#DIV/0!</v>
      </c>
      <c r="LH22" s="252"/>
      <c r="LI22" s="101">
        <f>VLOOKUP($B22,'Prix MP'!$A$6:$F$187,4,FALSE)</f>
        <v>0.87</v>
      </c>
      <c r="LJ22" s="61">
        <f t="shared" si="754"/>
        <v>0</v>
      </c>
      <c r="LK22" s="102">
        <f t="shared" si="755"/>
        <v>0</v>
      </c>
      <c r="LL22" s="58" t="e">
        <f t="shared" si="756"/>
        <v>#DIV/0!</v>
      </c>
      <c r="LM22" s="252"/>
      <c r="LN22" s="101">
        <f>VLOOKUP($B22,'Prix MP'!$A$6:$F$187,4,FALSE)</f>
        <v>0.87</v>
      </c>
      <c r="LO22" s="61">
        <f t="shared" si="757"/>
        <v>0</v>
      </c>
      <c r="LP22" s="102">
        <f t="shared" si="758"/>
        <v>0</v>
      </c>
      <c r="LQ22" s="58" t="e">
        <f t="shared" si="759"/>
        <v>#DIV/0!</v>
      </c>
      <c r="LR22" s="252"/>
      <c r="LS22" s="101">
        <f>VLOOKUP($B22,'Prix MP'!$A$6:$F$187,4,FALSE)</f>
        <v>0.87</v>
      </c>
      <c r="LT22" s="61">
        <f t="shared" si="760"/>
        <v>0</v>
      </c>
      <c r="LU22" s="102">
        <f t="shared" si="761"/>
        <v>0</v>
      </c>
      <c r="LV22" s="58" t="e">
        <f t="shared" si="762"/>
        <v>#DIV/0!</v>
      </c>
      <c r="LW22" s="252"/>
      <c r="LX22" s="101">
        <f>VLOOKUP($B22,'Prix MP'!$A$6:$F$187,4,FALSE)</f>
        <v>0.87</v>
      </c>
      <c r="LY22" s="61">
        <f t="shared" si="763"/>
        <v>0</v>
      </c>
      <c r="LZ22" s="102">
        <f t="shared" si="764"/>
        <v>0</v>
      </c>
      <c r="MA22" s="58" t="e">
        <f t="shared" si="765"/>
        <v>#DIV/0!</v>
      </c>
      <c r="MB22" s="252"/>
      <c r="MC22" s="101">
        <f>VLOOKUP($B22,'Prix MP'!$A$6:$F$187,4,FALSE)</f>
        <v>0.87</v>
      </c>
      <c r="MD22" s="61">
        <f t="shared" si="766"/>
        <v>0</v>
      </c>
      <c r="ME22" s="102">
        <f t="shared" si="767"/>
        <v>0</v>
      </c>
      <c r="MF22" s="58" t="e">
        <f t="shared" si="768"/>
        <v>#DIV/0!</v>
      </c>
      <c r="MG22" s="252"/>
      <c r="MH22" s="101">
        <f>VLOOKUP($B22,'Prix MP'!$A$6:$F$187,4,FALSE)</f>
        <v>0.87</v>
      </c>
      <c r="MI22" s="61">
        <f t="shared" si="769"/>
        <v>0</v>
      </c>
      <c r="MJ22" s="102">
        <f t="shared" si="770"/>
        <v>0</v>
      </c>
      <c r="MK22" s="58" t="e">
        <f t="shared" si="771"/>
        <v>#DIV/0!</v>
      </c>
      <c r="ML22" s="252"/>
      <c r="MM22" s="101">
        <f>VLOOKUP($B22,'Prix MP'!$A$6:$F$187,4,FALSE)</f>
        <v>0.87</v>
      </c>
      <c r="MN22" s="61">
        <f t="shared" si="772"/>
        <v>0</v>
      </c>
      <c r="MO22" s="102">
        <f t="shared" si="773"/>
        <v>0</v>
      </c>
      <c r="MP22" s="58" t="e">
        <f t="shared" si="774"/>
        <v>#DIV/0!</v>
      </c>
      <c r="MQ22" s="252"/>
      <c r="MR22" s="101">
        <f>VLOOKUP($B22,'Prix MP'!$A$6:$F$187,4,FALSE)</f>
        <v>0.87</v>
      </c>
      <c r="MS22" s="61">
        <f t="shared" si="775"/>
        <v>0</v>
      </c>
      <c r="MT22" s="102">
        <f t="shared" si="776"/>
        <v>0</v>
      </c>
      <c r="MU22" s="58" t="e">
        <f t="shared" si="777"/>
        <v>#DIV/0!</v>
      </c>
      <c r="MV22" s="252"/>
      <c r="MW22" s="101">
        <f>VLOOKUP($B22,'Prix MP'!$A$6:$F$187,4,FALSE)</f>
        <v>0.87</v>
      </c>
      <c r="MX22" s="61">
        <f t="shared" si="778"/>
        <v>0</v>
      </c>
      <c r="MY22" s="102">
        <f t="shared" si="779"/>
        <v>0</v>
      </c>
      <c r="MZ22" s="58" t="e">
        <f t="shared" si="780"/>
        <v>#DIV/0!</v>
      </c>
      <c r="NA22" s="252"/>
      <c r="NB22" s="101">
        <f>VLOOKUP($B22,'Prix MP'!$A$6:$F$187,4,FALSE)</f>
        <v>0.87</v>
      </c>
      <c r="NC22" s="61">
        <f t="shared" si="781"/>
        <v>0</v>
      </c>
      <c r="ND22" s="102">
        <f t="shared" si="782"/>
        <v>0</v>
      </c>
      <c r="NE22" s="58" t="e">
        <f t="shared" si="783"/>
        <v>#DIV/0!</v>
      </c>
      <c r="NF22" s="252"/>
      <c r="NG22" s="101">
        <f>VLOOKUP($B22,'Prix MP'!$A$6:$F$187,4,FALSE)</f>
        <v>0.87</v>
      </c>
      <c r="NH22" s="61">
        <f t="shared" si="784"/>
        <v>0</v>
      </c>
      <c r="NI22" s="102">
        <f t="shared" si="785"/>
        <v>0</v>
      </c>
      <c r="NJ22" s="58" t="e">
        <f t="shared" si="786"/>
        <v>#DIV/0!</v>
      </c>
      <c r="NK22" s="252"/>
      <c r="NL22" s="101">
        <f>VLOOKUP($B22,'Prix MP'!$A$6:$F$187,4,FALSE)</f>
        <v>0.87</v>
      </c>
      <c r="NM22" s="61">
        <f t="shared" si="787"/>
        <v>0</v>
      </c>
      <c r="NN22" s="102">
        <f t="shared" si="788"/>
        <v>0</v>
      </c>
      <c r="NO22" s="58" t="e">
        <f t="shared" si="789"/>
        <v>#DIV/0!</v>
      </c>
      <c r="NP22" s="252"/>
      <c r="NQ22" s="101">
        <f>VLOOKUP($B22,'Prix MP'!$A$6:$F$187,4,FALSE)</f>
        <v>0.87</v>
      </c>
      <c r="NR22" s="61">
        <f t="shared" si="790"/>
        <v>0</v>
      </c>
      <c r="NS22" s="102">
        <f t="shared" si="791"/>
        <v>0</v>
      </c>
      <c r="NT22" s="58" t="e">
        <f t="shared" si="792"/>
        <v>#DIV/0!</v>
      </c>
      <c r="NU22" s="252"/>
      <c r="NV22" s="101">
        <f>VLOOKUP($B22,'Prix MP'!$A$6:$F$187,4,FALSE)</f>
        <v>0.87</v>
      </c>
      <c r="NW22" s="61">
        <f t="shared" si="793"/>
        <v>0</v>
      </c>
      <c r="NX22" s="102">
        <f t="shared" si="794"/>
        <v>0</v>
      </c>
      <c r="NY22" s="58" t="e">
        <f t="shared" si="795"/>
        <v>#DIV/0!</v>
      </c>
      <c r="NZ22" s="252"/>
      <c r="OA22" s="101">
        <f>VLOOKUP($B22,'Prix MP'!$A$6:$F$187,4,FALSE)</f>
        <v>0.87</v>
      </c>
      <c r="OB22" s="61">
        <f t="shared" si="796"/>
        <v>0</v>
      </c>
      <c r="OC22" s="102">
        <f t="shared" si="797"/>
        <v>0</v>
      </c>
      <c r="OD22" s="58" t="e">
        <f t="shared" si="798"/>
        <v>#DIV/0!</v>
      </c>
      <c r="OE22" s="252"/>
      <c r="OF22" s="101">
        <f>VLOOKUP($B22,'Prix MP'!$A$6:$F$187,4,FALSE)</f>
        <v>0.87</v>
      </c>
      <c r="OG22" s="61">
        <f t="shared" si="799"/>
        <v>0</v>
      </c>
      <c r="OH22" s="102">
        <f t="shared" si="800"/>
        <v>0</v>
      </c>
      <c r="OI22" s="58" t="e">
        <f t="shared" si="801"/>
        <v>#DIV/0!</v>
      </c>
      <c r="OJ22" s="252"/>
      <c r="OK22" s="101">
        <f>VLOOKUP($B22,'Prix MP'!$A$6:$F$187,4,FALSE)</f>
        <v>0.87</v>
      </c>
      <c r="OL22" s="61">
        <f t="shared" si="802"/>
        <v>0</v>
      </c>
      <c r="OM22" s="102">
        <f t="shared" si="803"/>
        <v>0</v>
      </c>
      <c r="ON22" s="58" t="e">
        <f t="shared" si="804"/>
        <v>#DIV/0!</v>
      </c>
      <c r="OO22" s="252"/>
      <c r="OP22" s="101">
        <f>VLOOKUP($B22,'Prix MP'!$A$6:$F$187,4,FALSE)</f>
        <v>0.87</v>
      </c>
      <c r="OQ22" s="61">
        <f t="shared" si="805"/>
        <v>0</v>
      </c>
      <c r="OR22" s="102">
        <f t="shared" si="806"/>
        <v>0</v>
      </c>
      <c r="OS22" s="58" t="e">
        <f t="shared" si="807"/>
        <v>#DIV/0!</v>
      </c>
      <c r="OT22" s="252"/>
      <c r="OU22" s="101">
        <f>VLOOKUP($B22,'Prix MP'!$A$6:$F$187,4,FALSE)</f>
        <v>0.87</v>
      </c>
      <c r="OV22" s="61">
        <f t="shared" si="808"/>
        <v>0</v>
      </c>
      <c r="OW22" s="102">
        <f t="shared" si="809"/>
        <v>0</v>
      </c>
      <c r="OX22" s="58" t="e">
        <f t="shared" si="810"/>
        <v>#DIV/0!</v>
      </c>
      <c r="OY22" s="252"/>
      <c r="OZ22" s="101">
        <f>VLOOKUP($B22,'Prix MP'!$A$6:$F$187,4,FALSE)</f>
        <v>0.87</v>
      </c>
      <c r="PA22" s="61">
        <f t="shared" si="811"/>
        <v>0</v>
      </c>
      <c r="PB22" s="102">
        <f t="shared" si="812"/>
        <v>0</v>
      </c>
      <c r="PC22" s="58" t="e">
        <f t="shared" si="813"/>
        <v>#DIV/0!</v>
      </c>
      <c r="PD22" s="252"/>
      <c r="PE22" s="101">
        <f>VLOOKUP($B22,'Prix MP'!$A$6:$F$187,4,FALSE)</f>
        <v>0.87</v>
      </c>
      <c r="PF22" s="61">
        <f t="shared" si="814"/>
        <v>0</v>
      </c>
      <c r="PG22" s="102">
        <f t="shared" si="815"/>
        <v>0</v>
      </c>
      <c r="PH22" s="58" t="e">
        <f t="shared" si="816"/>
        <v>#DIV/0!</v>
      </c>
      <c r="PI22" s="252"/>
      <c r="PJ22" s="101">
        <f>VLOOKUP($B22,'Prix MP'!$A$6:$F$187,4,FALSE)</f>
        <v>0.87</v>
      </c>
      <c r="PK22" s="61">
        <f t="shared" si="817"/>
        <v>0</v>
      </c>
      <c r="PL22" s="102">
        <f t="shared" si="818"/>
        <v>0</v>
      </c>
      <c r="PM22" s="58" t="e">
        <f t="shared" si="819"/>
        <v>#DIV/0!</v>
      </c>
      <c r="PN22" s="252"/>
      <c r="PO22" s="101">
        <f>VLOOKUP($B22,'Prix MP'!$A$6:$F$187,4,FALSE)</f>
        <v>0.87</v>
      </c>
      <c r="PP22" s="61">
        <f t="shared" si="820"/>
        <v>0</v>
      </c>
      <c r="PQ22" s="102">
        <f t="shared" si="821"/>
        <v>0</v>
      </c>
      <c r="PR22" s="58" t="e">
        <f t="shared" si="822"/>
        <v>#DIV/0!</v>
      </c>
      <c r="PS22" s="252"/>
      <c r="PT22" s="101">
        <f>VLOOKUP($B22,'Prix MP'!$A$6:$F$187,4,FALSE)</f>
        <v>0.87</v>
      </c>
      <c r="PU22" s="61">
        <f t="shared" si="823"/>
        <v>0</v>
      </c>
      <c r="PV22" s="102">
        <f t="shared" si="824"/>
        <v>0</v>
      </c>
      <c r="PW22" s="58" t="e">
        <f t="shared" si="825"/>
        <v>#DIV/0!</v>
      </c>
      <c r="PX22" s="252"/>
      <c r="PY22" s="101">
        <f>VLOOKUP($B22,'Prix MP'!$A$6:$F$187,4,FALSE)</f>
        <v>0.87</v>
      </c>
      <c r="PZ22" s="61">
        <f t="shared" si="826"/>
        <v>0</v>
      </c>
      <c r="QA22" s="102">
        <f t="shared" si="827"/>
        <v>0</v>
      </c>
      <c r="QB22" s="58" t="e">
        <f t="shared" si="828"/>
        <v>#DIV/0!</v>
      </c>
      <c r="QC22" s="252"/>
      <c r="QD22" s="101">
        <f>VLOOKUP($B22,'Prix MP'!$A$6:$F$187,4,FALSE)</f>
        <v>0.87</v>
      </c>
      <c r="QE22" s="61">
        <f t="shared" si="829"/>
        <v>0</v>
      </c>
      <c r="QF22" s="102">
        <f t="shared" si="830"/>
        <v>0</v>
      </c>
      <c r="QG22" s="58" t="e">
        <f t="shared" si="831"/>
        <v>#DIV/0!</v>
      </c>
      <c r="QH22" s="252"/>
      <c r="QI22" s="101">
        <f>VLOOKUP($B22,'Prix MP'!$A$6:$F$187,4,FALSE)</f>
        <v>0.87</v>
      </c>
      <c r="QJ22" s="61">
        <f t="shared" si="832"/>
        <v>0</v>
      </c>
      <c r="QK22" s="102">
        <f t="shared" si="833"/>
        <v>0</v>
      </c>
      <c r="QL22" s="58" t="e">
        <f t="shared" si="834"/>
        <v>#DIV/0!</v>
      </c>
      <c r="QM22" s="252"/>
      <c r="QN22" s="101">
        <f>VLOOKUP($B22,'Prix MP'!$A$6:$F$187,4,FALSE)</f>
        <v>0.87</v>
      </c>
      <c r="QO22" s="61">
        <f t="shared" si="835"/>
        <v>0</v>
      </c>
      <c r="QP22" s="102">
        <f t="shared" si="836"/>
        <v>0</v>
      </c>
      <c r="QQ22" s="58" t="e">
        <f t="shared" si="837"/>
        <v>#DIV/0!</v>
      </c>
      <c r="QR22" s="252"/>
      <c r="QS22" s="101">
        <f>VLOOKUP($B22,'Prix MP'!$A$6:$F$187,4,FALSE)</f>
        <v>0.87</v>
      </c>
      <c r="QT22" s="61">
        <f t="shared" si="838"/>
        <v>0</v>
      </c>
      <c r="QU22" s="102">
        <f t="shared" si="839"/>
        <v>0</v>
      </c>
      <c r="QV22" s="58" t="e">
        <f t="shared" si="840"/>
        <v>#DIV/0!</v>
      </c>
      <c r="QW22" s="252"/>
      <c r="QX22" s="101">
        <f>VLOOKUP($B22,'Prix MP'!$A$6:$F$187,4,FALSE)</f>
        <v>0.87</v>
      </c>
      <c r="QY22" s="61">
        <f t="shared" si="841"/>
        <v>0</v>
      </c>
      <c r="QZ22" s="102">
        <f t="shared" si="842"/>
        <v>0</v>
      </c>
      <c r="RA22" s="58" t="e">
        <f t="shared" si="843"/>
        <v>#DIV/0!</v>
      </c>
      <c r="RB22" s="252"/>
      <c r="RC22" s="101">
        <f>VLOOKUP($B22,'Prix MP'!$A$6:$F$187,4,FALSE)</f>
        <v>0.87</v>
      </c>
      <c r="RD22" s="61">
        <f t="shared" si="844"/>
        <v>0</v>
      </c>
      <c r="RE22" s="102">
        <f t="shared" si="845"/>
        <v>0</v>
      </c>
      <c r="RF22" s="58" t="e">
        <f t="shared" si="846"/>
        <v>#DIV/0!</v>
      </c>
      <c r="RG22" s="252"/>
      <c r="RH22" s="101">
        <f>VLOOKUP($B22,'Prix MP'!$A$6:$F$187,4,FALSE)</f>
        <v>0.87</v>
      </c>
      <c r="RI22" s="61">
        <f t="shared" si="847"/>
        <v>0</v>
      </c>
      <c r="RJ22" s="102">
        <f t="shared" si="848"/>
        <v>0</v>
      </c>
      <c r="RK22" s="58" t="e">
        <f t="shared" si="849"/>
        <v>#DIV/0!</v>
      </c>
      <c r="RL22" s="252"/>
      <c r="RM22" s="101">
        <f>VLOOKUP($B22,'Prix MP'!$A$6:$F$187,4,FALSE)</f>
        <v>0.87</v>
      </c>
      <c r="RN22" s="61">
        <f t="shared" si="850"/>
        <v>0</v>
      </c>
      <c r="RO22" s="102">
        <f t="shared" si="851"/>
        <v>0</v>
      </c>
      <c r="RP22" s="58" t="e">
        <f t="shared" si="852"/>
        <v>#DIV/0!</v>
      </c>
      <c r="RQ22" s="252"/>
      <c r="RR22" s="101">
        <f>VLOOKUP($B22,'Prix MP'!$A$6:$F$187,4,FALSE)</f>
        <v>0.87</v>
      </c>
      <c r="RS22" s="61">
        <f t="shared" si="853"/>
        <v>0</v>
      </c>
      <c r="RT22" s="102">
        <f t="shared" si="854"/>
        <v>0</v>
      </c>
      <c r="RU22" s="58" t="e">
        <f t="shared" si="855"/>
        <v>#DIV/0!</v>
      </c>
      <c r="RV22" s="252"/>
      <c r="RW22" s="101">
        <f>VLOOKUP($B22,'Prix MP'!$A$6:$F$187,4,FALSE)</f>
        <v>0.87</v>
      </c>
      <c r="RX22" s="61">
        <f t="shared" si="856"/>
        <v>0</v>
      </c>
      <c r="RY22" s="102">
        <f t="shared" si="857"/>
        <v>0</v>
      </c>
      <c r="RZ22" s="58" t="e">
        <f t="shared" si="858"/>
        <v>#DIV/0!</v>
      </c>
      <c r="SA22" s="252"/>
      <c r="SB22" s="101">
        <f>VLOOKUP($B22,'Prix MP'!$A$6:$F$187,4,FALSE)</f>
        <v>0.87</v>
      </c>
      <c r="SC22" s="61">
        <f t="shared" si="859"/>
        <v>0</v>
      </c>
      <c r="SD22" s="102">
        <f t="shared" si="860"/>
        <v>0</v>
      </c>
      <c r="SE22" s="58" t="e">
        <f t="shared" si="861"/>
        <v>#DIV/0!</v>
      </c>
      <c r="SF22" s="252"/>
      <c r="SG22" s="101">
        <f>VLOOKUP($B22,'Prix MP'!$A$6:$F$187,4,FALSE)</f>
        <v>0.87</v>
      </c>
      <c r="SH22" s="61">
        <f t="shared" si="862"/>
        <v>0</v>
      </c>
      <c r="SI22" s="102">
        <f t="shared" si="863"/>
        <v>0</v>
      </c>
      <c r="SJ22" s="58" t="e">
        <f t="shared" si="864"/>
        <v>#DIV/0!</v>
      </c>
      <c r="SK22" s="252"/>
      <c r="SL22" s="101">
        <f>VLOOKUP($B22,'Prix MP'!$A$6:$F$187,4,FALSE)</f>
        <v>0.87</v>
      </c>
      <c r="SM22" s="61">
        <f t="shared" si="865"/>
        <v>0</v>
      </c>
      <c r="SN22" s="102">
        <f t="shared" si="866"/>
        <v>0</v>
      </c>
      <c r="SO22" s="58" t="e">
        <f t="shared" si="867"/>
        <v>#DIV/0!</v>
      </c>
      <c r="SP22" s="252"/>
      <c r="SQ22" s="101">
        <f>VLOOKUP($B22,'Prix MP'!$A$6:$F$187,4,FALSE)</f>
        <v>0.87</v>
      </c>
      <c r="SR22" s="61">
        <f t="shared" si="868"/>
        <v>0</v>
      </c>
      <c r="SS22" s="102">
        <f t="shared" si="869"/>
        <v>0</v>
      </c>
      <c r="ST22" s="58" t="e">
        <f t="shared" si="870"/>
        <v>#DIV/0!</v>
      </c>
      <c r="SU22" s="53"/>
      <c r="SV22" s="253">
        <f t="shared" si="871"/>
        <v>10.833333333333334</v>
      </c>
      <c r="SW22" s="124">
        <f t="shared" si="896"/>
        <v>0.86999999999999988</v>
      </c>
      <c r="SX22" s="61">
        <f t="shared" si="897"/>
        <v>9.4249999999999989</v>
      </c>
      <c r="SY22" s="80">
        <f t="shared" si="898"/>
        <v>0</v>
      </c>
      <c r="SZ22" s="58">
        <f t="shared" si="899"/>
        <v>13</v>
      </c>
      <c r="TA22" s="53"/>
      <c r="TB22" s="253">
        <f t="shared" si="872"/>
        <v>8.3333333333333339</v>
      </c>
      <c r="TC22" s="124">
        <f t="shared" si="900"/>
        <v>0.86999999999999988</v>
      </c>
      <c r="TD22" s="61">
        <f t="shared" si="901"/>
        <v>7.25</v>
      </c>
      <c r="TE22" s="80">
        <f t="shared" si="902"/>
        <v>-4.0599999999999987</v>
      </c>
      <c r="TF22" s="58">
        <f t="shared" si="903"/>
        <v>8.3333333333333339</v>
      </c>
      <c r="TG22" s="53"/>
      <c r="TH22" s="253" t="e">
        <f t="shared" si="873"/>
        <v>#DIV/0!</v>
      </c>
      <c r="TI22" s="124" t="e">
        <f t="shared" si="904"/>
        <v>#DIV/0!</v>
      </c>
      <c r="TJ22" s="61" t="e">
        <f t="shared" si="905"/>
        <v>#DIV/0!</v>
      </c>
      <c r="TK22" s="80" t="e">
        <f t="shared" si="906"/>
        <v>#DIV/0!</v>
      </c>
      <c r="TL22" s="58" t="e">
        <f t="shared" si="907"/>
        <v>#DIV/0!</v>
      </c>
      <c r="TM22" s="53"/>
      <c r="TN22" s="253">
        <f t="shared" si="874"/>
        <v>12.380952380952381</v>
      </c>
      <c r="TO22" s="124">
        <f t="shared" si="908"/>
        <v>0.87</v>
      </c>
      <c r="TP22" s="61">
        <f t="shared" si="909"/>
        <v>10.771428571428572</v>
      </c>
      <c r="TQ22" s="80">
        <f t="shared" si="910"/>
        <v>0</v>
      </c>
      <c r="TR22" s="58">
        <f t="shared" si="911"/>
        <v>13.000000000000002</v>
      </c>
      <c r="TS22" s="53"/>
      <c r="TT22" s="253" t="e">
        <f t="shared" si="875"/>
        <v>#DIV/0!</v>
      </c>
      <c r="TU22" s="124" t="e">
        <f t="shared" si="912"/>
        <v>#DIV/0!</v>
      </c>
      <c r="TV22" s="61" t="e">
        <f t="shared" si="913"/>
        <v>#DIV/0!</v>
      </c>
      <c r="TW22" s="80" t="e">
        <f t="shared" si="914"/>
        <v>#DIV/0!</v>
      </c>
      <c r="TX22" s="58" t="e">
        <f t="shared" si="915"/>
        <v>#DIV/0!</v>
      </c>
      <c r="TY22" s="53"/>
      <c r="TZ22" s="253">
        <f t="shared" si="876"/>
        <v>13.220338983050848</v>
      </c>
      <c r="UA22" s="124">
        <f t="shared" si="916"/>
        <v>0.87</v>
      </c>
      <c r="UB22" s="61">
        <f t="shared" si="917"/>
        <v>11.501694915254237</v>
      </c>
      <c r="UC22" s="80">
        <f t="shared" si="918"/>
        <v>0</v>
      </c>
      <c r="UD22" s="58">
        <f t="shared" si="919"/>
        <v>13</v>
      </c>
      <c r="UE22" s="53"/>
      <c r="UF22" s="253">
        <f t="shared" si="877"/>
        <v>10.833333333333334</v>
      </c>
      <c r="UG22" s="124">
        <f t="shared" si="920"/>
        <v>0.87</v>
      </c>
      <c r="UH22" s="61">
        <f t="shared" si="921"/>
        <v>9.4250000000000007</v>
      </c>
      <c r="UI22" s="80">
        <f t="shared" si="922"/>
        <v>0</v>
      </c>
      <c r="UJ22" s="58">
        <f t="shared" si="923"/>
        <v>13</v>
      </c>
      <c r="UK22" s="53"/>
      <c r="UL22" s="253" t="e">
        <f t="shared" si="878"/>
        <v>#DIV/0!</v>
      </c>
      <c r="UM22" s="124" t="e">
        <f t="shared" si="924"/>
        <v>#DIV/0!</v>
      </c>
      <c r="UN22" s="61" t="e">
        <f t="shared" si="925"/>
        <v>#DIV/0!</v>
      </c>
      <c r="UO22" s="80" t="e">
        <f t="shared" si="926"/>
        <v>#DIV/0!</v>
      </c>
      <c r="UP22" s="58" t="e">
        <f t="shared" si="927"/>
        <v>#DIV/0!</v>
      </c>
      <c r="UQ22" s="53"/>
      <c r="UR22" s="253" t="e">
        <f t="shared" si="879"/>
        <v>#DIV/0!</v>
      </c>
      <c r="US22" s="124" t="e">
        <f t="shared" si="928"/>
        <v>#DIV/0!</v>
      </c>
      <c r="UT22" s="61" t="e">
        <f t="shared" si="929"/>
        <v>#DIV/0!</v>
      </c>
      <c r="UU22" s="80" t="e">
        <f t="shared" si="930"/>
        <v>#DIV/0!</v>
      </c>
      <c r="UV22" s="58" t="e">
        <f t="shared" si="931"/>
        <v>#DIV/0!</v>
      </c>
      <c r="UW22" s="53"/>
      <c r="UX22" s="253">
        <f t="shared" si="880"/>
        <v>12.974051896207584</v>
      </c>
      <c r="UY22" s="124">
        <f t="shared" si="932"/>
        <v>0.87</v>
      </c>
      <c r="UZ22" s="61">
        <f t="shared" si="933"/>
        <v>11.287425149700598</v>
      </c>
      <c r="VA22" s="80">
        <f t="shared" si="934"/>
        <v>0</v>
      </c>
      <c r="VB22" s="58">
        <f t="shared" si="935"/>
        <v>13</v>
      </c>
      <c r="VC22" s="53"/>
      <c r="VD22" s="253" t="e">
        <f t="shared" si="881"/>
        <v>#DIV/0!</v>
      </c>
      <c r="VE22" s="124" t="e">
        <f t="shared" si="936"/>
        <v>#DIV/0!</v>
      </c>
      <c r="VF22" s="61" t="e">
        <f t="shared" si="937"/>
        <v>#DIV/0!</v>
      </c>
      <c r="VG22" s="80" t="e">
        <f t="shared" si="938"/>
        <v>#DIV/0!</v>
      </c>
      <c r="VH22" s="58" t="e">
        <f t="shared" si="939"/>
        <v>#DIV/0!</v>
      </c>
      <c r="VI22" s="53"/>
      <c r="VJ22" s="253" t="e">
        <f t="shared" si="882"/>
        <v>#DIV/0!</v>
      </c>
      <c r="VK22" s="124" t="e">
        <f t="shared" si="940"/>
        <v>#DIV/0!</v>
      </c>
      <c r="VL22" s="61" t="e">
        <f t="shared" si="941"/>
        <v>#DIV/0!</v>
      </c>
      <c r="VM22" s="80" t="e">
        <f t="shared" si="942"/>
        <v>#DIV/0!</v>
      </c>
      <c r="VN22" s="58" t="e">
        <f t="shared" si="943"/>
        <v>#DIV/0!</v>
      </c>
      <c r="VO22" s="53"/>
    </row>
    <row r="23" spans="1:587" x14ac:dyDescent="0.2">
      <c r="B23" t="s">
        <v>33</v>
      </c>
      <c r="C23" s="97" t="s">
        <v>220</v>
      </c>
      <c r="D23" s="96">
        <v>2.1</v>
      </c>
      <c r="E23" s="124">
        <f>VLOOKUP($B23,'Prix MP'!$A$6:$F$187,4,FALSE)</f>
        <v>0.11</v>
      </c>
      <c r="F23" s="60">
        <f t="shared" si="883"/>
        <v>0.23100000000000001</v>
      </c>
      <c r="G23" s="53"/>
      <c r="H23" s="164">
        <f t="shared" si="578"/>
        <v>4.9289293849658318</v>
      </c>
      <c r="I23" s="124">
        <f t="shared" si="884"/>
        <v>0.10999999999999999</v>
      </c>
      <c r="J23" s="61">
        <f t="shared" si="578"/>
        <v>0.54218223234624141</v>
      </c>
      <c r="K23" s="80">
        <f t="shared" si="885"/>
        <v>0.32183769931662864</v>
      </c>
      <c r="L23" s="58">
        <f t="shared" si="886"/>
        <v>5.1672835820895529</v>
      </c>
      <c r="M23" s="53"/>
      <c r="N23" s="164">
        <f t="shared" si="579"/>
        <v>86.552000000000007</v>
      </c>
      <c r="O23" s="124">
        <f t="shared" si="887"/>
        <v>0.10999999999999997</v>
      </c>
      <c r="P23" s="61">
        <f t="shared" si="579"/>
        <v>9.520719999999999</v>
      </c>
      <c r="Q23" s="80">
        <f t="shared" si="888"/>
        <v>5.6514699999999998</v>
      </c>
      <c r="R23" s="58">
        <f t="shared" si="889"/>
        <v>5.1672835820895529</v>
      </c>
      <c r="S23" s="53"/>
      <c r="T23" s="96">
        <v>55</v>
      </c>
      <c r="U23" s="101">
        <v>0.11</v>
      </c>
      <c r="V23" s="61">
        <f t="shared" si="890"/>
        <v>6.05</v>
      </c>
      <c r="W23" s="102">
        <f t="shared" si="891"/>
        <v>5.6457499999999996</v>
      </c>
      <c r="X23" s="58">
        <f t="shared" si="892"/>
        <v>31.428571428571427</v>
      </c>
      <c r="Y23" s="96">
        <v>6.3</v>
      </c>
      <c r="Z23" s="101">
        <v>0.11</v>
      </c>
      <c r="AA23" s="61">
        <f t="shared" si="893"/>
        <v>0.69299999999999995</v>
      </c>
      <c r="AB23" s="102">
        <f t="shared" si="894"/>
        <v>0</v>
      </c>
      <c r="AC23" s="58">
        <f t="shared" si="895"/>
        <v>2.1</v>
      </c>
      <c r="AD23" s="96">
        <v>4.2</v>
      </c>
      <c r="AE23" s="101">
        <v>0.11</v>
      </c>
      <c r="AF23" s="61">
        <f t="shared" si="580"/>
        <v>0.46200000000000002</v>
      </c>
      <c r="AG23" s="102">
        <f t="shared" si="581"/>
        <v>0</v>
      </c>
      <c r="AH23" s="58">
        <f t="shared" si="582"/>
        <v>2.1</v>
      </c>
      <c r="AI23" s="96">
        <v>6.2960000000000003</v>
      </c>
      <c r="AJ23" s="101">
        <v>0.11</v>
      </c>
      <c r="AK23" s="61">
        <f t="shared" si="583"/>
        <v>0.69256000000000006</v>
      </c>
      <c r="AL23" s="102">
        <f t="shared" si="584"/>
        <v>-4.3999999999999595E-4</v>
      </c>
      <c r="AM23" s="58">
        <f t="shared" si="585"/>
        <v>2.0986666666666669</v>
      </c>
      <c r="AN23" s="96">
        <v>4.202</v>
      </c>
      <c r="AO23" s="101">
        <v>0.11</v>
      </c>
      <c r="AP23" s="61">
        <f t="shared" si="586"/>
        <v>0.46222000000000002</v>
      </c>
      <c r="AQ23" s="102">
        <f t="shared" si="587"/>
        <v>2.1999999999999797E-4</v>
      </c>
      <c r="AR23" s="58">
        <f t="shared" si="588"/>
        <v>2.101</v>
      </c>
      <c r="AS23" s="96">
        <v>4.2</v>
      </c>
      <c r="AT23" s="101">
        <v>0.11</v>
      </c>
      <c r="AU23" s="61">
        <f t="shared" si="589"/>
        <v>0.46200000000000002</v>
      </c>
      <c r="AV23" s="102">
        <f t="shared" si="590"/>
        <v>0</v>
      </c>
      <c r="AW23" s="58">
        <f t="shared" si="591"/>
        <v>2.1</v>
      </c>
      <c r="AX23" s="96">
        <v>6.3540000000000001</v>
      </c>
      <c r="AY23" s="101">
        <v>0.11</v>
      </c>
      <c r="AZ23" s="61">
        <f t="shared" si="592"/>
        <v>0.69894000000000001</v>
      </c>
      <c r="BA23" s="102">
        <f t="shared" si="593"/>
        <v>5.9399999999999453E-3</v>
      </c>
      <c r="BB23" s="58">
        <f t="shared" si="594"/>
        <v>2.1179999999999999</v>
      </c>
      <c r="BC23" s="96"/>
      <c r="BD23" s="101">
        <f>VLOOKUP($B23,'Prix MP'!$A$6:$F$187,4,FALSE)</f>
        <v>0.11</v>
      </c>
      <c r="BE23" s="61">
        <f t="shared" si="595"/>
        <v>0</v>
      </c>
      <c r="BF23" s="102">
        <f t="shared" si="596"/>
        <v>0</v>
      </c>
      <c r="BG23" s="58" t="e">
        <f t="shared" si="597"/>
        <v>#DIV/0!</v>
      </c>
      <c r="BH23" s="96"/>
      <c r="BI23" s="101">
        <f>VLOOKUP($B23,'Prix MP'!$A$6:$F$187,4,FALSE)</f>
        <v>0.11</v>
      </c>
      <c r="BJ23" s="61">
        <f t="shared" si="598"/>
        <v>0</v>
      </c>
      <c r="BK23" s="102">
        <f t="shared" si="599"/>
        <v>0</v>
      </c>
      <c r="BL23" s="58" t="e">
        <f t="shared" si="600"/>
        <v>#DIV/0!</v>
      </c>
      <c r="BM23" s="96"/>
      <c r="BN23" s="101">
        <f>VLOOKUP($B23,'Prix MP'!$A$6:$F$187,4,FALSE)</f>
        <v>0.11</v>
      </c>
      <c r="BO23" s="61">
        <f t="shared" si="601"/>
        <v>0</v>
      </c>
      <c r="BP23" s="102">
        <f t="shared" si="602"/>
        <v>0</v>
      </c>
      <c r="BQ23" s="58" t="e">
        <f t="shared" si="603"/>
        <v>#DIV/0!</v>
      </c>
      <c r="BR23" s="96"/>
      <c r="BS23" s="101">
        <f>VLOOKUP($B23,'Prix MP'!$A$6:$F$187,4,FALSE)</f>
        <v>0.11</v>
      </c>
      <c r="BT23" s="61">
        <f t="shared" si="604"/>
        <v>0</v>
      </c>
      <c r="BU23" s="102">
        <f t="shared" si="605"/>
        <v>0</v>
      </c>
      <c r="BV23" s="58" t="e">
        <f t="shared" si="606"/>
        <v>#DIV/0!</v>
      </c>
      <c r="BW23" s="96"/>
      <c r="BX23" s="101">
        <f>VLOOKUP($B23,'Prix MP'!$A$6:$F$187,4,FALSE)</f>
        <v>0.11</v>
      </c>
      <c r="BY23" s="61">
        <f t="shared" si="607"/>
        <v>0</v>
      </c>
      <c r="BZ23" s="102">
        <f t="shared" si="608"/>
        <v>0</v>
      </c>
      <c r="CA23" s="58" t="e">
        <f t="shared" si="609"/>
        <v>#DIV/0!</v>
      </c>
      <c r="CB23" s="96"/>
      <c r="CC23" s="101">
        <f>VLOOKUP($B23,'Prix MP'!$A$6:$F$187,4,FALSE)</f>
        <v>0.11</v>
      </c>
      <c r="CD23" s="61">
        <f t="shared" si="610"/>
        <v>0</v>
      </c>
      <c r="CE23" s="102">
        <f t="shared" si="611"/>
        <v>0</v>
      </c>
      <c r="CF23" s="58" t="e">
        <f t="shared" si="612"/>
        <v>#DIV/0!</v>
      </c>
      <c r="CG23" s="96"/>
      <c r="CH23" s="101">
        <f>VLOOKUP($B23,'Prix MP'!$A$6:$F$187,4,FALSE)</f>
        <v>0.11</v>
      </c>
      <c r="CI23" s="61">
        <f t="shared" si="613"/>
        <v>0</v>
      </c>
      <c r="CJ23" s="102">
        <f t="shared" si="614"/>
        <v>0</v>
      </c>
      <c r="CK23" s="58" t="e">
        <f t="shared" si="615"/>
        <v>#DIV/0!</v>
      </c>
      <c r="CL23" s="96"/>
      <c r="CM23" s="101">
        <f>VLOOKUP($B23,'Prix MP'!$A$6:$F$187,4,FALSE)</f>
        <v>0.11</v>
      </c>
      <c r="CN23" s="61">
        <f t="shared" si="616"/>
        <v>0</v>
      </c>
      <c r="CO23" s="102">
        <f t="shared" si="617"/>
        <v>0</v>
      </c>
      <c r="CP23" s="58" t="e">
        <f t="shared" si="618"/>
        <v>#DIV/0!</v>
      </c>
      <c r="CQ23" s="96"/>
      <c r="CR23" s="101">
        <f>VLOOKUP($B23,'Prix MP'!$A$6:$F$187,4,FALSE)</f>
        <v>0.11</v>
      </c>
      <c r="CS23" s="61">
        <f t="shared" si="619"/>
        <v>0</v>
      </c>
      <c r="CT23" s="102">
        <f t="shared" si="620"/>
        <v>0</v>
      </c>
      <c r="CU23" s="58" t="e">
        <f t="shared" si="621"/>
        <v>#DIV/0!</v>
      </c>
      <c r="CV23" s="96"/>
      <c r="CW23" s="101">
        <f>VLOOKUP($B23,'Prix MP'!$A$6:$F$187,4,FALSE)</f>
        <v>0.11</v>
      </c>
      <c r="CX23" s="61">
        <f t="shared" si="622"/>
        <v>0</v>
      </c>
      <c r="CY23" s="102">
        <f t="shared" si="623"/>
        <v>0</v>
      </c>
      <c r="CZ23" s="58" t="e">
        <f t="shared" si="624"/>
        <v>#DIV/0!</v>
      </c>
      <c r="DA23" s="96"/>
      <c r="DB23" s="101">
        <f>VLOOKUP($B23,'Prix MP'!$A$6:$F$187,4,FALSE)</f>
        <v>0.11</v>
      </c>
      <c r="DC23" s="61">
        <f t="shared" si="625"/>
        <v>0</v>
      </c>
      <c r="DD23" s="102">
        <f t="shared" si="626"/>
        <v>0</v>
      </c>
      <c r="DE23" s="58" t="e">
        <f t="shared" si="627"/>
        <v>#DIV/0!</v>
      </c>
      <c r="DF23" s="96"/>
      <c r="DG23" s="101">
        <f>VLOOKUP($B23,'Prix MP'!$A$6:$F$187,4,FALSE)</f>
        <v>0.11</v>
      </c>
      <c r="DH23" s="61">
        <f t="shared" si="628"/>
        <v>0</v>
      </c>
      <c r="DI23" s="102">
        <f t="shared" si="629"/>
        <v>0</v>
      </c>
      <c r="DJ23" s="58" t="e">
        <f t="shared" si="630"/>
        <v>#DIV/0!</v>
      </c>
      <c r="DK23" s="96"/>
      <c r="DL23" s="101">
        <f>VLOOKUP($B23,'Prix MP'!$A$6:$F$187,4,FALSE)</f>
        <v>0.11</v>
      </c>
      <c r="DM23" s="61">
        <f t="shared" si="631"/>
        <v>0</v>
      </c>
      <c r="DN23" s="102">
        <f t="shared" si="632"/>
        <v>0</v>
      </c>
      <c r="DO23" s="58" t="e">
        <f t="shared" si="633"/>
        <v>#DIV/0!</v>
      </c>
      <c r="DP23" s="96"/>
      <c r="DQ23" s="101">
        <f>VLOOKUP($B23,'Prix MP'!$A$6:$F$187,4,FALSE)</f>
        <v>0.11</v>
      </c>
      <c r="DR23" s="61">
        <f t="shared" si="634"/>
        <v>0</v>
      </c>
      <c r="DS23" s="102">
        <f t="shared" si="635"/>
        <v>0</v>
      </c>
      <c r="DT23" s="58" t="e">
        <f t="shared" si="636"/>
        <v>#DIV/0!</v>
      </c>
      <c r="DU23" s="96"/>
      <c r="DV23" s="101">
        <f>VLOOKUP($B23,'Prix MP'!$A$6:$F$187,4,FALSE)</f>
        <v>0.11</v>
      </c>
      <c r="DW23" s="61">
        <f t="shared" si="637"/>
        <v>0</v>
      </c>
      <c r="DX23" s="102">
        <f t="shared" si="638"/>
        <v>0</v>
      </c>
      <c r="DY23" s="58" t="e">
        <f t="shared" si="639"/>
        <v>#DIV/0!</v>
      </c>
      <c r="DZ23" s="96"/>
      <c r="EA23" s="101">
        <f>VLOOKUP($B23,'Prix MP'!$A$6:$F$187,4,FALSE)</f>
        <v>0.11</v>
      </c>
      <c r="EB23" s="61">
        <f t="shared" si="640"/>
        <v>0</v>
      </c>
      <c r="EC23" s="102">
        <f t="shared" si="641"/>
        <v>0</v>
      </c>
      <c r="ED23" s="58" t="e">
        <f t="shared" si="642"/>
        <v>#DIV/0!</v>
      </c>
      <c r="EE23" s="96"/>
      <c r="EF23" s="101">
        <f>VLOOKUP($B23,'Prix MP'!$A$6:$F$187,4,FALSE)</f>
        <v>0.11</v>
      </c>
      <c r="EG23" s="61">
        <f t="shared" si="643"/>
        <v>0</v>
      </c>
      <c r="EH23" s="102">
        <f t="shared" si="644"/>
        <v>0</v>
      </c>
      <c r="EI23" s="58" t="e">
        <f t="shared" si="645"/>
        <v>#DIV/0!</v>
      </c>
      <c r="EJ23" s="96"/>
      <c r="EK23" s="101">
        <f>VLOOKUP($B23,'Prix MP'!$A$6:$F$187,4,FALSE)</f>
        <v>0.11</v>
      </c>
      <c r="EL23" s="61">
        <f t="shared" si="646"/>
        <v>0</v>
      </c>
      <c r="EM23" s="102">
        <f t="shared" si="647"/>
        <v>0</v>
      </c>
      <c r="EN23" s="58" t="e">
        <f t="shared" si="648"/>
        <v>#DIV/0!</v>
      </c>
      <c r="EO23" s="96"/>
      <c r="EP23" s="101">
        <f>VLOOKUP($B23,'Prix MP'!$A$6:$F$187,4,FALSE)</f>
        <v>0.11</v>
      </c>
      <c r="EQ23" s="61">
        <f t="shared" si="649"/>
        <v>0</v>
      </c>
      <c r="ER23" s="102">
        <f t="shared" si="650"/>
        <v>0</v>
      </c>
      <c r="ES23" s="58" t="e">
        <f t="shared" si="651"/>
        <v>#DIV/0!</v>
      </c>
      <c r="ET23" s="96"/>
      <c r="EU23" s="101">
        <f>VLOOKUP($B23,'Prix MP'!$A$6:$F$187,4,FALSE)</f>
        <v>0.11</v>
      </c>
      <c r="EV23" s="61">
        <f t="shared" si="652"/>
        <v>0</v>
      </c>
      <c r="EW23" s="102">
        <f t="shared" si="653"/>
        <v>0</v>
      </c>
      <c r="EX23" s="58" t="e">
        <f t="shared" si="654"/>
        <v>#DIV/0!</v>
      </c>
      <c r="EY23" s="96"/>
      <c r="EZ23" s="101">
        <f>VLOOKUP($B23,'Prix MP'!$A$6:$F$187,4,FALSE)</f>
        <v>0.11</v>
      </c>
      <c r="FA23" s="61">
        <f t="shared" si="655"/>
        <v>0</v>
      </c>
      <c r="FB23" s="102">
        <f t="shared" si="656"/>
        <v>0</v>
      </c>
      <c r="FC23" s="58" t="e">
        <f t="shared" si="657"/>
        <v>#DIV/0!</v>
      </c>
      <c r="FD23" s="96"/>
      <c r="FE23" s="101">
        <f>VLOOKUP($B23,'Prix MP'!$A$6:$F$187,4,FALSE)</f>
        <v>0.11</v>
      </c>
      <c r="FF23" s="61">
        <f t="shared" si="658"/>
        <v>0</v>
      </c>
      <c r="FG23" s="102">
        <f t="shared" si="659"/>
        <v>0</v>
      </c>
      <c r="FH23" s="58" t="e">
        <f t="shared" si="660"/>
        <v>#DIV/0!</v>
      </c>
      <c r="FI23" s="96"/>
      <c r="FJ23" s="101">
        <f>VLOOKUP($B23,'Prix MP'!$A$6:$F$187,4,FALSE)</f>
        <v>0.11</v>
      </c>
      <c r="FK23" s="61">
        <f t="shared" si="661"/>
        <v>0</v>
      </c>
      <c r="FL23" s="102">
        <f t="shared" si="662"/>
        <v>0</v>
      </c>
      <c r="FM23" s="58" t="e">
        <f t="shared" si="663"/>
        <v>#DIV/0!</v>
      </c>
      <c r="FN23" s="96"/>
      <c r="FO23" s="101">
        <f>VLOOKUP($B23,'Prix MP'!$A$6:$F$187,4,FALSE)</f>
        <v>0.11</v>
      </c>
      <c r="FP23" s="61">
        <f t="shared" si="664"/>
        <v>0</v>
      </c>
      <c r="FQ23" s="102">
        <f t="shared" si="665"/>
        <v>0</v>
      </c>
      <c r="FR23" s="58" t="e">
        <f t="shared" si="666"/>
        <v>#DIV/0!</v>
      </c>
      <c r="FS23" s="96"/>
      <c r="FT23" s="101">
        <f>VLOOKUP($B23,'Prix MP'!$A$6:$F$187,4,FALSE)</f>
        <v>0.11</v>
      </c>
      <c r="FU23" s="61">
        <f t="shared" si="667"/>
        <v>0</v>
      </c>
      <c r="FV23" s="102">
        <f t="shared" si="668"/>
        <v>0</v>
      </c>
      <c r="FW23" s="58" t="e">
        <f t="shared" si="669"/>
        <v>#DIV/0!</v>
      </c>
      <c r="FX23" s="96"/>
      <c r="FY23" s="101">
        <f>VLOOKUP($B23,'Prix MP'!$A$6:$F$187,4,FALSE)</f>
        <v>0.11</v>
      </c>
      <c r="FZ23" s="61">
        <f t="shared" si="670"/>
        <v>0</v>
      </c>
      <c r="GA23" s="102">
        <f t="shared" si="671"/>
        <v>0</v>
      </c>
      <c r="GB23" s="58" t="e">
        <f t="shared" si="672"/>
        <v>#DIV/0!</v>
      </c>
      <c r="GC23" s="96"/>
      <c r="GD23" s="101">
        <f>VLOOKUP($B23,'Prix MP'!$A$6:$F$187,4,FALSE)</f>
        <v>0.11</v>
      </c>
      <c r="GE23" s="61">
        <f t="shared" si="673"/>
        <v>0</v>
      </c>
      <c r="GF23" s="102">
        <f t="shared" si="674"/>
        <v>0</v>
      </c>
      <c r="GG23" s="58" t="e">
        <f t="shared" si="675"/>
        <v>#DIV/0!</v>
      </c>
      <c r="GH23" s="96"/>
      <c r="GI23" s="101">
        <f>VLOOKUP($B23,'Prix MP'!$A$6:$F$187,4,FALSE)</f>
        <v>0.11</v>
      </c>
      <c r="GJ23" s="61">
        <f t="shared" si="676"/>
        <v>0</v>
      </c>
      <c r="GK23" s="102">
        <f t="shared" si="677"/>
        <v>0</v>
      </c>
      <c r="GL23" s="58" t="e">
        <f t="shared" si="678"/>
        <v>#DIV/0!</v>
      </c>
      <c r="GM23" s="96"/>
      <c r="GN23" s="101">
        <f>VLOOKUP($B23,'Prix MP'!$A$6:$F$187,4,FALSE)</f>
        <v>0.11</v>
      </c>
      <c r="GO23" s="61">
        <f t="shared" si="679"/>
        <v>0</v>
      </c>
      <c r="GP23" s="102">
        <f t="shared" si="680"/>
        <v>0</v>
      </c>
      <c r="GQ23" s="58" t="e">
        <f t="shared" si="681"/>
        <v>#DIV/0!</v>
      </c>
      <c r="GR23" s="96"/>
      <c r="GS23" s="101">
        <f>VLOOKUP($B23,'Prix MP'!$A$6:$F$187,4,FALSE)</f>
        <v>0.11</v>
      </c>
      <c r="GT23" s="61">
        <f t="shared" si="682"/>
        <v>0</v>
      </c>
      <c r="GU23" s="102">
        <f t="shared" si="683"/>
        <v>0</v>
      </c>
      <c r="GV23" s="58" t="e">
        <f t="shared" si="684"/>
        <v>#DIV/0!</v>
      </c>
      <c r="GW23" s="96"/>
      <c r="GX23" s="101">
        <f>VLOOKUP($B23,'Prix MP'!$A$6:$F$187,4,FALSE)</f>
        <v>0.11</v>
      </c>
      <c r="GY23" s="61">
        <f t="shared" si="685"/>
        <v>0</v>
      </c>
      <c r="GZ23" s="102">
        <f t="shared" si="686"/>
        <v>0</v>
      </c>
      <c r="HA23" s="58" t="e">
        <f t="shared" si="687"/>
        <v>#DIV/0!</v>
      </c>
      <c r="HB23" s="96"/>
      <c r="HC23" s="101">
        <f>VLOOKUP($B23,'Prix MP'!$A$6:$F$187,4,FALSE)</f>
        <v>0.11</v>
      </c>
      <c r="HD23" s="61">
        <f t="shared" si="688"/>
        <v>0</v>
      </c>
      <c r="HE23" s="102">
        <f t="shared" si="689"/>
        <v>0</v>
      </c>
      <c r="HF23" s="58" t="e">
        <f t="shared" si="690"/>
        <v>#DIV/0!</v>
      </c>
      <c r="HG23" s="96"/>
      <c r="HH23" s="101">
        <f>VLOOKUP($B23,'Prix MP'!$A$6:$F$187,4,FALSE)</f>
        <v>0.11</v>
      </c>
      <c r="HI23" s="61">
        <f t="shared" si="691"/>
        <v>0</v>
      </c>
      <c r="HJ23" s="102">
        <f t="shared" si="692"/>
        <v>0</v>
      </c>
      <c r="HK23" s="58" t="e">
        <f t="shared" si="693"/>
        <v>#DIV/0!</v>
      </c>
      <c r="HL23" s="96"/>
      <c r="HM23" s="101">
        <f>VLOOKUP($B23,'Prix MP'!$A$6:$F$187,4,FALSE)</f>
        <v>0.11</v>
      </c>
      <c r="HN23" s="61">
        <f t="shared" si="694"/>
        <v>0</v>
      </c>
      <c r="HO23" s="102">
        <f t="shared" si="695"/>
        <v>0</v>
      </c>
      <c r="HP23" s="58" t="e">
        <f t="shared" si="696"/>
        <v>#DIV/0!</v>
      </c>
      <c r="HQ23" s="96"/>
      <c r="HR23" s="101">
        <f>VLOOKUP($B23,'Prix MP'!$A$6:$F$187,4,FALSE)</f>
        <v>0.11</v>
      </c>
      <c r="HS23" s="61">
        <f t="shared" si="697"/>
        <v>0</v>
      </c>
      <c r="HT23" s="102">
        <f t="shared" si="698"/>
        <v>0</v>
      </c>
      <c r="HU23" s="58" t="e">
        <f t="shared" si="699"/>
        <v>#DIV/0!</v>
      </c>
      <c r="HV23" s="96"/>
      <c r="HW23" s="101">
        <f>VLOOKUP($B23,'Prix MP'!$A$6:$F$187,4,FALSE)</f>
        <v>0.11</v>
      </c>
      <c r="HX23" s="61">
        <f t="shared" si="700"/>
        <v>0</v>
      </c>
      <c r="HY23" s="102">
        <f t="shared" si="701"/>
        <v>0</v>
      </c>
      <c r="HZ23" s="58" t="e">
        <f t="shared" si="702"/>
        <v>#DIV/0!</v>
      </c>
      <c r="IA23" s="96"/>
      <c r="IB23" s="101">
        <f>VLOOKUP($B23,'Prix MP'!$A$6:$F$187,4,FALSE)</f>
        <v>0.11</v>
      </c>
      <c r="IC23" s="61">
        <f t="shared" si="703"/>
        <v>0</v>
      </c>
      <c r="ID23" s="102">
        <f t="shared" si="704"/>
        <v>0</v>
      </c>
      <c r="IE23" s="58" t="e">
        <f t="shared" si="705"/>
        <v>#DIV/0!</v>
      </c>
      <c r="IF23" s="96"/>
      <c r="IG23" s="101">
        <f>VLOOKUP($B23,'Prix MP'!$A$6:$F$187,4,FALSE)</f>
        <v>0.11</v>
      </c>
      <c r="IH23" s="61">
        <f t="shared" si="706"/>
        <v>0</v>
      </c>
      <c r="II23" s="102">
        <f t="shared" si="707"/>
        <v>0</v>
      </c>
      <c r="IJ23" s="58" t="e">
        <f t="shared" si="708"/>
        <v>#DIV/0!</v>
      </c>
      <c r="IK23" s="96"/>
      <c r="IL23" s="101">
        <f>VLOOKUP($B23,'Prix MP'!$A$6:$F$187,4,FALSE)</f>
        <v>0.11</v>
      </c>
      <c r="IM23" s="61">
        <f t="shared" si="709"/>
        <v>0</v>
      </c>
      <c r="IN23" s="102">
        <f t="shared" si="710"/>
        <v>0</v>
      </c>
      <c r="IO23" s="58" t="e">
        <f t="shared" si="711"/>
        <v>#DIV/0!</v>
      </c>
      <c r="IP23" s="96"/>
      <c r="IQ23" s="101">
        <f>VLOOKUP($B23,'Prix MP'!$A$6:$F$187,4,FALSE)</f>
        <v>0.11</v>
      </c>
      <c r="IR23" s="61">
        <f t="shared" si="712"/>
        <v>0</v>
      </c>
      <c r="IS23" s="102">
        <f t="shared" si="713"/>
        <v>0</v>
      </c>
      <c r="IT23" s="58" t="e">
        <f t="shared" si="714"/>
        <v>#DIV/0!</v>
      </c>
      <c r="IU23" s="96"/>
      <c r="IV23" s="101">
        <f>VLOOKUP($B23,'Prix MP'!$A$6:$F$187,4,FALSE)</f>
        <v>0.11</v>
      </c>
      <c r="IW23" s="61">
        <f t="shared" si="715"/>
        <v>0</v>
      </c>
      <c r="IX23" s="102">
        <f t="shared" si="716"/>
        <v>0</v>
      </c>
      <c r="IY23" s="58" t="e">
        <f t="shared" si="717"/>
        <v>#DIV/0!</v>
      </c>
      <c r="IZ23" s="96"/>
      <c r="JA23" s="101">
        <f>VLOOKUP($B23,'Prix MP'!$A$6:$F$187,4,FALSE)</f>
        <v>0.11</v>
      </c>
      <c r="JB23" s="61">
        <f t="shared" si="718"/>
        <v>0</v>
      </c>
      <c r="JC23" s="102">
        <f t="shared" si="719"/>
        <v>0</v>
      </c>
      <c r="JD23" s="58" t="e">
        <f t="shared" si="720"/>
        <v>#DIV/0!</v>
      </c>
      <c r="JE23" s="96"/>
      <c r="JF23" s="101">
        <f>VLOOKUP($B23,'Prix MP'!$A$6:$F$187,4,FALSE)</f>
        <v>0.11</v>
      </c>
      <c r="JG23" s="61">
        <f t="shared" si="721"/>
        <v>0</v>
      </c>
      <c r="JH23" s="102">
        <f t="shared" si="722"/>
        <v>0</v>
      </c>
      <c r="JI23" s="58" t="e">
        <f t="shared" si="723"/>
        <v>#DIV/0!</v>
      </c>
      <c r="JJ23" s="96"/>
      <c r="JK23" s="101">
        <f>VLOOKUP($B23,'Prix MP'!$A$6:$F$187,4,FALSE)</f>
        <v>0.11</v>
      </c>
      <c r="JL23" s="61">
        <f t="shared" si="724"/>
        <v>0</v>
      </c>
      <c r="JM23" s="102">
        <f t="shared" si="725"/>
        <v>0</v>
      </c>
      <c r="JN23" s="58" t="e">
        <f t="shared" si="726"/>
        <v>#DIV/0!</v>
      </c>
      <c r="JO23" s="96"/>
      <c r="JP23" s="101">
        <f>VLOOKUP($B23,'Prix MP'!$A$6:$F$187,4,FALSE)</f>
        <v>0.11</v>
      </c>
      <c r="JQ23" s="61">
        <f t="shared" si="727"/>
        <v>0</v>
      </c>
      <c r="JR23" s="102">
        <f t="shared" si="728"/>
        <v>0</v>
      </c>
      <c r="JS23" s="58" t="e">
        <f t="shared" si="729"/>
        <v>#DIV/0!</v>
      </c>
      <c r="JT23" s="96"/>
      <c r="JU23" s="101">
        <f>VLOOKUP($B23,'Prix MP'!$A$6:$F$187,4,FALSE)</f>
        <v>0.11</v>
      </c>
      <c r="JV23" s="61">
        <f t="shared" si="730"/>
        <v>0</v>
      </c>
      <c r="JW23" s="102">
        <f t="shared" si="731"/>
        <v>0</v>
      </c>
      <c r="JX23" s="58" t="e">
        <f t="shared" si="732"/>
        <v>#DIV/0!</v>
      </c>
      <c r="JY23" s="96"/>
      <c r="JZ23" s="101">
        <f>VLOOKUP($B23,'Prix MP'!$A$6:$F$187,4,FALSE)</f>
        <v>0.11</v>
      </c>
      <c r="KA23" s="61">
        <f t="shared" si="733"/>
        <v>0</v>
      </c>
      <c r="KB23" s="102">
        <f t="shared" si="734"/>
        <v>0</v>
      </c>
      <c r="KC23" s="58" t="e">
        <f t="shared" si="735"/>
        <v>#DIV/0!</v>
      </c>
      <c r="KD23" s="96"/>
      <c r="KE23" s="101">
        <f>VLOOKUP($B23,'Prix MP'!$A$6:$F$187,4,FALSE)</f>
        <v>0.11</v>
      </c>
      <c r="KF23" s="61">
        <f t="shared" si="736"/>
        <v>0</v>
      </c>
      <c r="KG23" s="102">
        <f t="shared" si="737"/>
        <v>0</v>
      </c>
      <c r="KH23" s="58" t="e">
        <f t="shared" si="738"/>
        <v>#DIV/0!</v>
      </c>
      <c r="KI23" s="96"/>
      <c r="KJ23" s="101">
        <f>VLOOKUP($B23,'Prix MP'!$A$6:$F$187,4,FALSE)</f>
        <v>0.11</v>
      </c>
      <c r="KK23" s="61">
        <f t="shared" si="739"/>
        <v>0</v>
      </c>
      <c r="KL23" s="102">
        <f t="shared" si="740"/>
        <v>0</v>
      </c>
      <c r="KM23" s="58" t="e">
        <f t="shared" si="741"/>
        <v>#DIV/0!</v>
      </c>
      <c r="KN23" s="96"/>
      <c r="KO23" s="101">
        <f>VLOOKUP($B23,'Prix MP'!$A$6:$F$187,4,FALSE)</f>
        <v>0.11</v>
      </c>
      <c r="KP23" s="61">
        <f t="shared" si="742"/>
        <v>0</v>
      </c>
      <c r="KQ23" s="102">
        <f t="shared" si="743"/>
        <v>0</v>
      </c>
      <c r="KR23" s="58" t="e">
        <f t="shared" si="744"/>
        <v>#DIV/0!</v>
      </c>
      <c r="KS23" s="96"/>
      <c r="KT23" s="101">
        <f>VLOOKUP($B23,'Prix MP'!$A$6:$F$187,4,FALSE)</f>
        <v>0.11</v>
      </c>
      <c r="KU23" s="61">
        <f t="shared" si="745"/>
        <v>0</v>
      </c>
      <c r="KV23" s="102">
        <f t="shared" si="746"/>
        <v>0</v>
      </c>
      <c r="KW23" s="58" t="e">
        <f t="shared" si="747"/>
        <v>#DIV/0!</v>
      </c>
      <c r="KX23" s="96"/>
      <c r="KY23" s="101">
        <f>VLOOKUP($B23,'Prix MP'!$A$6:$F$187,4,FALSE)</f>
        <v>0.11</v>
      </c>
      <c r="KZ23" s="61">
        <f t="shared" si="748"/>
        <v>0</v>
      </c>
      <c r="LA23" s="102">
        <f t="shared" si="749"/>
        <v>0</v>
      </c>
      <c r="LB23" s="58" t="e">
        <f t="shared" si="750"/>
        <v>#DIV/0!</v>
      </c>
      <c r="LC23" s="96"/>
      <c r="LD23" s="101">
        <f>VLOOKUP($B23,'Prix MP'!$A$6:$F$187,4,FALSE)</f>
        <v>0.11</v>
      </c>
      <c r="LE23" s="61">
        <f t="shared" si="751"/>
        <v>0</v>
      </c>
      <c r="LF23" s="102">
        <f t="shared" si="752"/>
        <v>0</v>
      </c>
      <c r="LG23" s="58" t="e">
        <f t="shared" si="753"/>
        <v>#DIV/0!</v>
      </c>
      <c r="LH23" s="96"/>
      <c r="LI23" s="101">
        <f>VLOOKUP($B23,'Prix MP'!$A$6:$F$187,4,FALSE)</f>
        <v>0.11</v>
      </c>
      <c r="LJ23" s="61">
        <f t="shared" si="754"/>
        <v>0</v>
      </c>
      <c r="LK23" s="102">
        <f t="shared" si="755"/>
        <v>0</v>
      </c>
      <c r="LL23" s="58" t="e">
        <f t="shared" si="756"/>
        <v>#DIV/0!</v>
      </c>
      <c r="LM23" s="96"/>
      <c r="LN23" s="101">
        <f>VLOOKUP($B23,'Prix MP'!$A$6:$F$187,4,FALSE)</f>
        <v>0.11</v>
      </c>
      <c r="LO23" s="61">
        <f t="shared" si="757"/>
        <v>0</v>
      </c>
      <c r="LP23" s="102">
        <f t="shared" si="758"/>
        <v>0</v>
      </c>
      <c r="LQ23" s="58" t="e">
        <f t="shared" si="759"/>
        <v>#DIV/0!</v>
      </c>
      <c r="LR23" s="96"/>
      <c r="LS23" s="101">
        <f>VLOOKUP($B23,'Prix MP'!$A$6:$F$187,4,FALSE)</f>
        <v>0.11</v>
      </c>
      <c r="LT23" s="61">
        <f t="shared" si="760"/>
        <v>0</v>
      </c>
      <c r="LU23" s="102">
        <f t="shared" si="761"/>
        <v>0</v>
      </c>
      <c r="LV23" s="58" t="e">
        <f t="shared" si="762"/>
        <v>#DIV/0!</v>
      </c>
      <c r="LW23" s="96"/>
      <c r="LX23" s="101">
        <f>VLOOKUP($B23,'Prix MP'!$A$6:$F$187,4,FALSE)</f>
        <v>0.11</v>
      </c>
      <c r="LY23" s="61">
        <f t="shared" si="763"/>
        <v>0</v>
      </c>
      <c r="LZ23" s="102">
        <f t="shared" si="764"/>
        <v>0</v>
      </c>
      <c r="MA23" s="58" t="e">
        <f t="shared" si="765"/>
        <v>#DIV/0!</v>
      </c>
      <c r="MB23" s="96"/>
      <c r="MC23" s="101">
        <f>VLOOKUP($B23,'Prix MP'!$A$6:$F$187,4,FALSE)</f>
        <v>0.11</v>
      </c>
      <c r="MD23" s="61">
        <f t="shared" si="766"/>
        <v>0</v>
      </c>
      <c r="ME23" s="102">
        <f t="shared" si="767"/>
        <v>0</v>
      </c>
      <c r="MF23" s="58" t="e">
        <f t="shared" si="768"/>
        <v>#DIV/0!</v>
      </c>
      <c r="MG23" s="96"/>
      <c r="MH23" s="101">
        <f>VLOOKUP($B23,'Prix MP'!$A$6:$F$187,4,FALSE)</f>
        <v>0.11</v>
      </c>
      <c r="MI23" s="61">
        <f t="shared" si="769"/>
        <v>0</v>
      </c>
      <c r="MJ23" s="102">
        <f t="shared" si="770"/>
        <v>0</v>
      </c>
      <c r="MK23" s="58" t="e">
        <f t="shared" si="771"/>
        <v>#DIV/0!</v>
      </c>
      <c r="ML23" s="96"/>
      <c r="MM23" s="101">
        <f>VLOOKUP($B23,'Prix MP'!$A$6:$F$187,4,FALSE)</f>
        <v>0.11</v>
      </c>
      <c r="MN23" s="61">
        <f t="shared" si="772"/>
        <v>0</v>
      </c>
      <c r="MO23" s="102">
        <f t="shared" si="773"/>
        <v>0</v>
      </c>
      <c r="MP23" s="58" t="e">
        <f t="shared" si="774"/>
        <v>#DIV/0!</v>
      </c>
      <c r="MQ23" s="96"/>
      <c r="MR23" s="101">
        <f>VLOOKUP($B23,'Prix MP'!$A$6:$F$187,4,FALSE)</f>
        <v>0.11</v>
      </c>
      <c r="MS23" s="61">
        <f t="shared" si="775"/>
        <v>0</v>
      </c>
      <c r="MT23" s="102">
        <f t="shared" si="776"/>
        <v>0</v>
      </c>
      <c r="MU23" s="58" t="e">
        <f t="shared" si="777"/>
        <v>#DIV/0!</v>
      </c>
      <c r="MV23" s="96"/>
      <c r="MW23" s="101">
        <f>VLOOKUP($B23,'Prix MP'!$A$6:$F$187,4,FALSE)</f>
        <v>0.11</v>
      </c>
      <c r="MX23" s="61">
        <f t="shared" si="778"/>
        <v>0</v>
      </c>
      <c r="MY23" s="102">
        <f t="shared" si="779"/>
        <v>0</v>
      </c>
      <c r="MZ23" s="58" t="e">
        <f t="shared" si="780"/>
        <v>#DIV/0!</v>
      </c>
      <c r="NA23" s="96"/>
      <c r="NB23" s="101">
        <f>VLOOKUP($B23,'Prix MP'!$A$6:$F$187,4,FALSE)</f>
        <v>0.11</v>
      </c>
      <c r="NC23" s="61">
        <f t="shared" si="781"/>
        <v>0</v>
      </c>
      <c r="ND23" s="102">
        <f t="shared" si="782"/>
        <v>0</v>
      </c>
      <c r="NE23" s="58" t="e">
        <f t="shared" si="783"/>
        <v>#DIV/0!</v>
      </c>
      <c r="NF23" s="96"/>
      <c r="NG23" s="101">
        <f>VLOOKUP($B23,'Prix MP'!$A$6:$F$187,4,FALSE)</f>
        <v>0.11</v>
      </c>
      <c r="NH23" s="61">
        <f t="shared" si="784"/>
        <v>0</v>
      </c>
      <c r="NI23" s="102">
        <f t="shared" si="785"/>
        <v>0</v>
      </c>
      <c r="NJ23" s="58" t="e">
        <f t="shared" si="786"/>
        <v>#DIV/0!</v>
      </c>
      <c r="NK23" s="96"/>
      <c r="NL23" s="101">
        <f>VLOOKUP($B23,'Prix MP'!$A$6:$F$187,4,FALSE)</f>
        <v>0.11</v>
      </c>
      <c r="NM23" s="61">
        <f t="shared" si="787"/>
        <v>0</v>
      </c>
      <c r="NN23" s="102">
        <f t="shared" si="788"/>
        <v>0</v>
      </c>
      <c r="NO23" s="58" t="e">
        <f t="shared" si="789"/>
        <v>#DIV/0!</v>
      </c>
      <c r="NP23" s="96"/>
      <c r="NQ23" s="101">
        <f>VLOOKUP($B23,'Prix MP'!$A$6:$F$187,4,FALSE)</f>
        <v>0.11</v>
      </c>
      <c r="NR23" s="61">
        <f t="shared" si="790"/>
        <v>0</v>
      </c>
      <c r="NS23" s="102">
        <f t="shared" si="791"/>
        <v>0</v>
      </c>
      <c r="NT23" s="58" t="e">
        <f t="shared" si="792"/>
        <v>#DIV/0!</v>
      </c>
      <c r="NU23" s="96"/>
      <c r="NV23" s="101">
        <f>VLOOKUP($B23,'Prix MP'!$A$6:$F$187,4,FALSE)</f>
        <v>0.11</v>
      </c>
      <c r="NW23" s="61">
        <f t="shared" si="793"/>
        <v>0</v>
      </c>
      <c r="NX23" s="102">
        <f t="shared" si="794"/>
        <v>0</v>
      </c>
      <c r="NY23" s="58" t="e">
        <f t="shared" si="795"/>
        <v>#DIV/0!</v>
      </c>
      <c r="NZ23" s="96"/>
      <c r="OA23" s="101">
        <f>VLOOKUP($B23,'Prix MP'!$A$6:$F$187,4,FALSE)</f>
        <v>0.11</v>
      </c>
      <c r="OB23" s="61">
        <f t="shared" si="796"/>
        <v>0</v>
      </c>
      <c r="OC23" s="102">
        <f t="shared" si="797"/>
        <v>0</v>
      </c>
      <c r="OD23" s="58" t="e">
        <f t="shared" si="798"/>
        <v>#DIV/0!</v>
      </c>
      <c r="OE23" s="96"/>
      <c r="OF23" s="101">
        <f>VLOOKUP($B23,'Prix MP'!$A$6:$F$187,4,FALSE)</f>
        <v>0.11</v>
      </c>
      <c r="OG23" s="61">
        <f t="shared" si="799"/>
        <v>0</v>
      </c>
      <c r="OH23" s="102">
        <f t="shared" si="800"/>
        <v>0</v>
      </c>
      <c r="OI23" s="58" t="e">
        <f t="shared" si="801"/>
        <v>#DIV/0!</v>
      </c>
      <c r="OJ23" s="96"/>
      <c r="OK23" s="101">
        <f>VLOOKUP($B23,'Prix MP'!$A$6:$F$187,4,FALSE)</f>
        <v>0.11</v>
      </c>
      <c r="OL23" s="61">
        <f t="shared" si="802"/>
        <v>0</v>
      </c>
      <c r="OM23" s="102">
        <f t="shared" si="803"/>
        <v>0</v>
      </c>
      <c r="ON23" s="58" t="e">
        <f t="shared" si="804"/>
        <v>#DIV/0!</v>
      </c>
      <c r="OO23" s="96"/>
      <c r="OP23" s="101">
        <f>VLOOKUP($B23,'Prix MP'!$A$6:$F$187,4,FALSE)</f>
        <v>0.11</v>
      </c>
      <c r="OQ23" s="61">
        <f t="shared" si="805"/>
        <v>0</v>
      </c>
      <c r="OR23" s="102">
        <f t="shared" si="806"/>
        <v>0</v>
      </c>
      <c r="OS23" s="58" t="e">
        <f t="shared" si="807"/>
        <v>#DIV/0!</v>
      </c>
      <c r="OT23" s="96"/>
      <c r="OU23" s="101">
        <f>VLOOKUP($B23,'Prix MP'!$A$6:$F$187,4,FALSE)</f>
        <v>0.11</v>
      </c>
      <c r="OV23" s="61">
        <f t="shared" si="808"/>
        <v>0</v>
      </c>
      <c r="OW23" s="102">
        <f t="shared" si="809"/>
        <v>0</v>
      </c>
      <c r="OX23" s="58" t="e">
        <f t="shared" si="810"/>
        <v>#DIV/0!</v>
      </c>
      <c r="OY23" s="96"/>
      <c r="OZ23" s="101">
        <f>VLOOKUP($B23,'Prix MP'!$A$6:$F$187,4,FALSE)</f>
        <v>0.11</v>
      </c>
      <c r="PA23" s="61">
        <f t="shared" si="811"/>
        <v>0</v>
      </c>
      <c r="PB23" s="102">
        <f t="shared" si="812"/>
        <v>0</v>
      </c>
      <c r="PC23" s="58" t="e">
        <f t="shared" si="813"/>
        <v>#DIV/0!</v>
      </c>
      <c r="PD23" s="96"/>
      <c r="PE23" s="101">
        <f>VLOOKUP($B23,'Prix MP'!$A$6:$F$187,4,FALSE)</f>
        <v>0.11</v>
      </c>
      <c r="PF23" s="61">
        <f t="shared" si="814"/>
        <v>0</v>
      </c>
      <c r="PG23" s="102">
        <f t="shared" si="815"/>
        <v>0</v>
      </c>
      <c r="PH23" s="58" t="e">
        <f t="shared" si="816"/>
        <v>#DIV/0!</v>
      </c>
      <c r="PI23" s="96"/>
      <c r="PJ23" s="101">
        <f>VLOOKUP($B23,'Prix MP'!$A$6:$F$187,4,FALSE)</f>
        <v>0.11</v>
      </c>
      <c r="PK23" s="61">
        <f t="shared" si="817"/>
        <v>0</v>
      </c>
      <c r="PL23" s="102">
        <f t="shared" si="818"/>
        <v>0</v>
      </c>
      <c r="PM23" s="58" t="e">
        <f t="shared" si="819"/>
        <v>#DIV/0!</v>
      </c>
      <c r="PN23" s="96"/>
      <c r="PO23" s="101">
        <f>VLOOKUP($B23,'Prix MP'!$A$6:$F$187,4,FALSE)</f>
        <v>0.11</v>
      </c>
      <c r="PP23" s="61">
        <f t="shared" si="820"/>
        <v>0</v>
      </c>
      <c r="PQ23" s="102">
        <f t="shared" si="821"/>
        <v>0</v>
      </c>
      <c r="PR23" s="58" t="e">
        <f t="shared" si="822"/>
        <v>#DIV/0!</v>
      </c>
      <c r="PS23" s="96"/>
      <c r="PT23" s="101">
        <f>VLOOKUP($B23,'Prix MP'!$A$6:$F$187,4,FALSE)</f>
        <v>0.11</v>
      </c>
      <c r="PU23" s="61">
        <f t="shared" si="823"/>
        <v>0</v>
      </c>
      <c r="PV23" s="102">
        <f t="shared" si="824"/>
        <v>0</v>
      </c>
      <c r="PW23" s="58" t="e">
        <f t="shared" si="825"/>
        <v>#DIV/0!</v>
      </c>
      <c r="PX23" s="96"/>
      <c r="PY23" s="101">
        <f>VLOOKUP($B23,'Prix MP'!$A$6:$F$187,4,FALSE)</f>
        <v>0.11</v>
      </c>
      <c r="PZ23" s="61">
        <f t="shared" si="826"/>
        <v>0</v>
      </c>
      <c r="QA23" s="102">
        <f t="shared" si="827"/>
        <v>0</v>
      </c>
      <c r="QB23" s="58" t="e">
        <f t="shared" si="828"/>
        <v>#DIV/0!</v>
      </c>
      <c r="QC23" s="96"/>
      <c r="QD23" s="101">
        <f>VLOOKUP($B23,'Prix MP'!$A$6:$F$187,4,FALSE)</f>
        <v>0.11</v>
      </c>
      <c r="QE23" s="61">
        <f t="shared" si="829"/>
        <v>0</v>
      </c>
      <c r="QF23" s="102">
        <f t="shared" si="830"/>
        <v>0</v>
      </c>
      <c r="QG23" s="58" t="e">
        <f t="shared" si="831"/>
        <v>#DIV/0!</v>
      </c>
      <c r="QH23" s="96"/>
      <c r="QI23" s="101">
        <f>VLOOKUP($B23,'Prix MP'!$A$6:$F$187,4,FALSE)</f>
        <v>0.11</v>
      </c>
      <c r="QJ23" s="61">
        <f t="shared" si="832"/>
        <v>0</v>
      </c>
      <c r="QK23" s="102">
        <f t="shared" si="833"/>
        <v>0</v>
      </c>
      <c r="QL23" s="58" t="e">
        <f t="shared" si="834"/>
        <v>#DIV/0!</v>
      </c>
      <c r="QM23" s="96"/>
      <c r="QN23" s="101">
        <f>VLOOKUP($B23,'Prix MP'!$A$6:$F$187,4,FALSE)</f>
        <v>0.11</v>
      </c>
      <c r="QO23" s="61">
        <f t="shared" si="835"/>
        <v>0</v>
      </c>
      <c r="QP23" s="102">
        <f t="shared" si="836"/>
        <v>0</v>
      </c>
      <c r="QQ23" s="58" t="e">
        <f t="shared" si="837"/>
        <v>#DIV/0!</v>
      </c>
      <c r="QR23" s="96"/>
      <c r="QS23" s="101">
        <f>VLOOKUP($B23,'Prix MP'!$A$6:$F$187,4,FALSE)</f>
        <v>0.11</v>
      </c>
      <c r="QT23" s="61">
        <f t="shared" si="838"/>
        <v>0</v>
      </c>
      <c r="QU23" s="102">
        <f t="shared" si="839"/>
        <v>0</v>
      </c>
      <c r="QV23" s="58" t="e">
        <f t="shared" si="840"/>
        <v>#DIV/0!</v>
      </c>
      <c r="QW23" s="96"/>
      <c r="QX23" s="101">
        <f>VLOOKUP($B23,'Prix MP'!$A$6:$F$187,4,FALSE)</f>
        <v>0.11</v>
      </c>
      <c r="QY23" s="61">
        <f t="shared" si="841"/>
        <v>0</v>
      </c>
      <c r="QZ23" s="102">
        <f t="shared" si="842"/>
        <v>0</v>
      </c>
      <c r="RA23" s="58" t="e">
        <f t="shared" si="843"/>
        <v>#DIV/0!</v>
      </c>
      <c r="RB23" s="96"/>
      <c r="RC23" s="101">
        <f>VLOOKUP($B23,'Prix MP'!$A$6:$F$187,4,FALSE)</f>
        <v>0.11</v>
      </c>
      <c r="RD23" s="61">
        <f t="shared" si="844"/>
        <v>0</v>
      </c>
      <c r="RE23" s="102">
        <f t="shared" si="845"/>
        <v>0</v>
      </c>
      <c r="RF23" s="58" t="e">
        <f t="shared" si="846"/>
        <v>#DIV/0!</v>
      </c>
      <c r="RG23" s="96"/>
      <c r="RH23" s="101">
        <f>VLOOKUP($B23,'Prix MP'!$A$6:$F$187,4,FALSE)</f>
        <v>0.11</v>
      </c>
      <c r="RI23" s="61">
        <f t="shared" si="847"/>
        <v>0</v>
      </c>
      <c r="RJ23" s="102">
        <f t="shared" si="848"/>
        <v>0</v>
      </c>
      <c r="RK23" s="58" t="e">
        <f t="shared" si="849"/>
        <v>#DIV/0!</v>
      </c>
      <c r="RL23" s="96"/>
      <c r="RM23" s="101">
        <f>VLOOKUP($B23,'Prix MP'!$A$6:$F$187,4,FALSE)</f>
        <v>0.11</v>
      </c>
      <c r="RN23" s="61">
        <f t="shared" si="850"/>
        <v>0</v>
      </c>
      <c r="RO23" s="102">
        <f t="shared" si="851"/>
        <v>0</v>
      </c>
      <c r="RP23" s="58" t="e">
        <f t="shared" si="852"/>
        <v>#DIV/0!</v>
      </c>
      <c r="RQ23" s="96"/>
      <c r="RR23" s="101">
        <f>VLOOKUP($B23,'Prix MP'!$A$6:$F$187,4,FALSE)</f>
        <v>0.11</v>
      </c>
      <c r="RS23" s="61">
        <f t="shared" si="853"/>
        <v>0</v>
      </c>
      <c r="RT23" s="102">
        <f t="shared" si="854"/>
        <v>0</v>
      </c>
      <c r="RU23" s="58" t="e">
        <f t="shared" si="855"/>
        <v>#DIV/0!</v>
      </c>
      <c r="RV23" s="96"/>
      <c r="RW23" s="101">
        <f>VLOOKUP($B23,'Prix MP'!$A$6:$F$187,4,FALSE)</f>
        <v>0.11</v>
      </c>
      <c r="RX23" s="61">
        <f t="shared" si="856"/>
        <v>0</v>
      </c>
      <c r="RY23" s="102">
        <f t="shared" si="857"/>
        <v>0</v>
      </c>
      <c r="RZ23" s="58" t="e">
        <f t="shared" si="858"/>
        <v>#DIV/0!</v>
      </c>
      <c r="SA23" s="96"/>
      <c r="SB23" s="101">
        <f>VLOOKUP($B23,'Prix MP'!$A$6:$F$187,4,FALSE)</f>
        <v>0.11</v>
      </c>
      <c r="SC23" s="61">
        <f t="shared" si="859"/>
        <v>0</v>
      </c>
      <c r="SD23" s="102">
        <f t="shared" si="860"/>
        <v>0</v>
      </c>
      <c r="SE23" s="58" t="e">
        <f t="shared" si="861"/>
        <v>#DIV/0!</v>
      </c>
      <c r="SF23" s="96"/>
      <c r="SG23" s="101">
        <f>VLOOKUP($B23,'Prix MP'!$A$6:$F$187,4,FALSE)</f>
        <v>0.11</v>
      </c>
      <c r="SH23" s="61">
        <f t="shared" si="862"/>
        <v>0</v>
      </c>
      <c r="SI23" s="102">
        <f t="shared" si="863"/>
        <v>0</v>
      </c>
      <c r="SJ23" s="58" t="e">
        <f t="shared" si="864"/>
        <v>#DIV/0!</v>
      </c>
      <c r="SK23" s="96"/>
      <c r="SL23" s="101">
        <f>VLOOKUP($B23,'Prix MP'!$A$6:$F$187,4,FALSE)</f>
        <v>0.11</v>
      </c>
      <c r="SM23" s="61">
        <f t="shared" si="865"/>
        <v>0</v>
      </c>
      <c r="SN23" s="102">
        <f t="shared" si="866"/>
        <v>0</v>
      </c>
      <c r="SO23" s="58" t="e">
        <f t="shared" si="867"/>
        <v>#DIV/0!</v>
      </c>
      <c r="SP23" s="96"/>
      <c r="SQ23" s="101">
        <f>VLOOKUP($B23,'Prix MP'!$A$6:$F$187,4,FALSE)</f>
        <v>0.11</v>
      </c>
      <c r="SR23" s="61">
        <f t="shared" si="868"/>
        <v>0</v>
      </c>
      <c r="SS23" s="102">
        <f t="shared" si="869"/>
        <v>0</v>
      </c>
      <c r="ST23" s="58" t="e">
        <f t="shared" si="870"/>
        <v>#DIV/0!</v>
      </c>
      <c r="SU23" s="53"/>
      <c r="SV23" s="164">
        <f t="shared" si="871"/>
        <v>26.19047619047619</v>
      </c>
      <c r="SW23" s="124">
        <f t="shared" si="896"/>
        <v>0.11</v>
      </c>
      <c r="SX23" s="61">
        <f t="shared" si="897"/>
        <v>2.8809523809523809</v>
      </c>
      <c r="SY23" s="80">
        <f t="shared" si="898"/>
        <v>2.688452380952381</v>
      </c>
      <c r="SZ23" s="58">
        <f t="shared" si="899"/>
        <v>31.428571428571427</v>
      </c>
      <c r="TA23" s="53"/>
      <c r="TB23" s="164">
        <f t="shared" si="872"/>
        <v>2.1</v>
      </c>
      <c r="TC23" s="124">
        <f t="shared" si="900"/>
        <v>0.10999999999999999</v>
      </c>
      <c r="TD23" s="61">
        <f t="shared" si="901"/>
        <v>0.23099999999999998</v>
      </c>
      <c r="TE23" s="80">
        <f t="shared" si="902"/>
        <v>0</v>
      </c>
      <c r="TF23" s="58">
        <f t="shared" si="903"/>
        <v>2.1</v>
      </c>
      <c r="TG23" s="53"/>
      <c r="TH23" s="164" t="e">
        <f t="shared" si="873"/>
        <v>#DIV/0!</v>
      </c>
      <c r="TI23" s="124" t="e">
        <f t="shared" si="904"/>
        <v>#DIV/0!</v>
      </c>
      <c r="TJ23" s="61" t="e">
        <f t="shared" si="905"/>
        <v>#DIV/0!</v>
      </c>
      <c r="TK23" s="80" t="e">
        <f t="shared" si="906"/>
        <v>#DIV/0!</v>
      </c>
      <c r="TL23" s="58" t="e">
        <f t="shared" si="907"/>
        <v>#DIV/0!</v>
      </c>
      <c r="TM23" s="53"/>
      <c r="TN23" s="164">
        <f t="shared" si="874"/>
        <v>2</v>
      </c>
      <c r="TO23" s="124">
        <f t="shared" si="908"/>
        <v>0.11</v>
      </c>
      <c r="TP23" s="61">
        <f t="shared" si="909"/>
        <v>0.22</v>
      </c>
      <c r="TQ23" s="80">
        <f t="shared" si="910"/>
        <v>0</v>
      </c>
      <c r="TR23" s="58">
        <f t="shared" si="911"/>
        <v>2.1</v>
      </c>
      <c r="TS23" s="53"/>
      <c r="TT23" s="164" t="e">
        <f t="shared" si="875"/>
        <v>#DIV/0!</v>
      </c>
      <c r="TU23" s="124" t="e">
        <f t="shared" si="912"/>
        <v>#DIV/0!</v>
      </c>
      <c r="TV23" s="61" t="e">
        <f t="shared" si="913"/>
        <v>#DIV/0!</v>
      </c>
      <c r="TW23" s="80" t="e">
        <f t="shared" si="914"/>
        <v>#DIV/0!</v>
      </c>
      <c r="TX23" s="58" t="e">
        <f t="shared" si="915"/>
        <v>#DIV/0!</v>
      </c>
      <c r="TY23" s="53"/>
      <c r="TZ23" s="164">
        <f t="shared" si="876"/>
        <v>2.1342372881355933</v>
      </c>
      <c r="UA23" s="124">
        <f t="shared" si="916"/>
        <v>0.11000000000000001</v>
      </c>
      <c r="UB23" s="61">
        <f t="shared" si="917"/>
        <v>0.2347661016949153</v>
      </c>
      <c r="UC23" s="80">
        <f t="shared" si="918"/>
        <v>-1.4915254237285458E-4</v>
      </c>
      <c r="UD23" s="58">
        <f t="shared" si="919"/>
        <v>2.0986666666666669</v>
      </c>
      <c r="UE23" s="53"/>
      <c r="UF23" s="164">
        <f t="shared" si="877"/>
        <v>1.7508333333333335</v>
      </c>
      <c r="UG23" s="124">
        <f t="shared" si="920"/>
        <v>0.11</v>
      </c>
      <c r="UH23" s="61">
        <f t="shared" si="921"/>
        <v>0.19259166666666669</v>
      </c>
      <c r="UI23" s="80">
        <f t="shared" si="922"/>
        <v>9.1666666666684327E-5</v>
      </c>
      <c r="UJ23" s="58">
        <f t="shared" si="923"/>
        <v>2.101</v>
      </c>
      <c r="UK23" s="53"/>
      <c r="UL23" s="164" t="e">
        <f t="shared" si="878"/>
        <v>#DIV/0!</v>
      </c>
      <c r="UM23" s="124" t="e">
        <f t="shared" si="924"/>
        <v>#DIV/0!</v>
      </c>
      <c r="UN23" s="61" t="e">
        <f t="shared" si="925"/>
        <v>#DIV/0!</v>
      </c>
      <c r="UO23" s="80" t="e">
        <f t="shared" si="926"/>
        <v>#DIV/0!</v>
      </c>
      <c r="UP23" s="58" t="e">
        <f t="shared" si="927"/>
        <v>#DIV/0!</v>
      </c>
      <c r="UQ23" s="53"/>
      <c r="UR23" s="164" t="e">
        <f t="shared" si="879"/>
        <v>#DIV/0!</v>
      </c>
      <c r="US23" s="124" t="e">
        <f t="shared" si="928"/>
        <v>#DIV/0!</v>
      </c>
      <c r="UT23" s="61" t="e">
        <f t="shared" si="929"/>
        <v>#DIV/0!</v>
      </c>
      <c r="UU23" s="80" t="e">
        <f t="shared" si="930"/>
        <v>#DIV/0!</v>
      </c>
      <c r="UV23" s="58" t="e">
        <f t="shared" si="931"/>
        <v>#DIV/0!</v>
      </c>
      <c r="UW23" s="53"/>
      <c r="UX23" s="164">
        <f t="shared" si="880"/>
        <v>2.1065868263473053</v>
      </c>
      <c r="UY23" s="124">
        <f t="shared" si="932"/>
        <v>0.11000000000000001</v>
      </c>
      <c r="UZ23" s="61">
        <f t="shared" si="933"/>
        <v>0.23172455089820362</v>
      </c>
      <c r="VA23" s="80">
        <f t="shared" si="934"/>
        <v>1.1856287425149881E-3</v>
      </c>
      <c r="VB23" s="58">
        <f t="shared" si="935"/>
        <v>2.1108000000000002</v>
      </c>
      <c r="VC23" s="53"/>
      <c r="VD23" s="164" t="e">
        <f t="shared" si="881"/>
        <v>#DIV/0!</v>
      </c>
      <c r="VE23" s="124" t="e">
        <f t="shared" si="936"/>
        <v>#DIV/0!</v>
      </c>
      <c r="VF23" s="61" t="e">
        <f t="shared" si="937"/>
        <v>#DIV/0!</v>
      </c>
      <c r="VG23" s="80" t="e">
        <f t="shared" si="938"/>
        <v>#DIV/0!</v>
      </c>
      <c r="VH23" s="58" t="e">
        <f t="shared" si="939"/>
        <v>#DIV/0!</v>
      </c>
      <c r="VI23" s="53"/>
      <c r="VJ23" s="164" t="e">
        <f t="shared" si="882"/>
        <v>#DIV/0!</v>
      </c>
      <c r="VK23" s="124" t="e">
        <f t="shared" si="940"/>
        <v>#DIV/0!</v>
      </c>
      <c r="VL23" s="61" t="e">
        <f t="shared" si="941"/>
        <v>#DIV/0!</v>
      </c>
      <c r="VM23" s="80" t="e">
        <f t="shared" si="942"/>
        <v>#DIV/0!</v>
      </c>
      <c r="VN23" s="58" t="e">
        <f t="shared" si="943"/>
        <v>#DIV/0!</v>
      </c>
      <c r="VO23" s="53"/>
    </row>
    <row r="24" spans="1:587" x14ac:dyDescent="0.2">
      <c r="B24" t="s">
        <v>57</v>
      </c>
      <c r="C24" s="184" t="s">
        <v>382</v>
      </c>
      <c r="D24" s="96">
        <v>1.5</v>
      </c>
      <c r="E24" s="124">
        <f>VLOOKUP($B24,'Prix MP'!$A$6:$F$187,4,FALSE)</f>
        <v>2.2639999999999998</v>
      </c>
      <c r="F24" s="60">
        <f t="shared" si="883"/>
        <v>3.3959999999999999</v>
      </c>
      <c r="G24" s="53"/>
      <c r="H24" s="164">
        <f t="shared" si="578"/>
        <v>1.3224373576309796</v>
      </c>
      <c r="I24" s="124">
        <f t="shared" si="884"/>
        <v>2.2640000000000002</v>
      </c>
      <c r="J24" s="61">
        <f t="shared" si="578"/>
        <v>2.9939981776765379</v>
      </c>
      <c r="K24" s="80">
        <f t="shared" si="885"/>
        <v>-0.24535261958997712</v>
      </c>
      <c r="L24" s="58">
        <f t="shared" si="886"/>
        <v>1.3863880597014926</v>
      </c>
      <c r="M24" s="53"/>
      <c r="N24" s="164">
        <f t="shared" si="579"/>
        <v>23.222000000000001</v>
      </c>
      <c r="O24" s="124">
        <f t="shared" si="887"/>
        <v>2.2640000000000002</v>
      </c>
      <c r="P24" s="61">
        <f t="shared" si="579"/>
        <v>52.574608000000005</v>
      </c>
      <c r="Q24" s="80">
        <f t="shared" si="888"/>
        <v>-4.3083919999999978</v>
      </c>
      <c r="R24" s="58">
        <f t="shared" si="889"/>
        <v>1.3863880597014926</v>
      </c>
      <c r="S24" s="53"/>
      <c r="T24" s="96">
        <v>2.625</v>
      </c>
      <c r="U24" s="101">
        <v>2.2639999999999998</v>
      </c>
      <c r="V24" s="61">
        <f t="shared" si="890"/>
        <v>5.9429999999999996</v>
      </c>
      <c r="W24" s="102">
        <f t="shared" si="891"/>
        <v>0</v>
      </c>
      <c r="X24" s="58">
        <f t="shared" si="892"/>
        <v>1.5</v>
      </c>
      <c r="Y24" s="96">
        <v>4.5</v>
      </c>
      <c r="Z24" s="101">
        <v>2.2639999999999998</v>
      </c>
      <c r="AA24" s="61">
        <f t="shared" si="893"/>
        <v>10.187999999999999</v>
      </c>
      <c r="AB24" s="102">
        <f t="shared" si="894"/>
        <v>0</v>
      </c>
      <c r="AC24" s="58">
        <f t="shared" si="895"/>
        <v>1.5</v>
      </c>
      <c r="AD24" s="96">
        <v>3</v>
      </c>
      <c r="AE24" s="101">
        <v>2.2639999999999998</v>
      </c>
      <c r="AF24" s="61">
        <f t="shared" si="580"/>
        <v>6.7919999999999998</v>
      </c>
      <c r="AG24" s="102">
        <f t="shared" si="581"/>
        <v>0</v>
      </c>
      <c r="AH24" s="58">
        <f t="shared" si="582"/>
        <v>1.5</v>
      </c>
      <c r="AI24" s="96">
        <v>4.524</v>
      </c>
      <c r="AJ24" s="101">
        <v>2.2639999999999998</v>
      </c>
      <c r="AK24" s="61">
        <f t="shared" si="583"/>
        <v>10.242336</v>
      </c>
      <c r="AL24" s="102">
        <f t="shared" si="584"/>
        <v>5.433600000000105E-2</v>
      </c>
      <c r="AM24" s="58">
        <f t="shared" si="585"/>
        <v>1.508</v>
      </c>
      <c r="AN24" s="96">
        <v>2.9860000000000002</v>
      </c>
      <c r="AO24" s="101">
        <v>2.2639999999999998</v>
      </c>
      <c r="AP24" s="61">
        <f t="shared" si="586"/>
        <v>6.7603039999999996</v>
      </c>
      <c r="AQ24" s="102">
        <f t="shared" si="587"/>
        <v>-3.1696000000000168E-2</v>
      </c>
      <c r="AR24" s="58">
        <f t="shared" si="588"/>
        <v>1.4930000000000001</v>
      </c>
      <c r="AS24" s="96">
        <v>3</v>
      </c>
      <c r="AT24" s="101">
        <v>2.2639999999999998</v>
      </c>
      <c r="AU24" s="61">
        <f t="shared" si="589"/>
        <v>6.7919999999999998</v>
      </c>
      <c r="AV24" s="102">
        <f t="shared" si="590"/>
        <v>0</v>
      </c>
      <c r="AW24" s="58">
        <f t="shared" si="591"/>
        <v>1.5</v>
      </c>
      <c r="AX24" s="96">
        <v>2.5870000000000002</v>
      </c>
      <c r="AY24" s="101">
        <v>2.2639999999999998</v>
      </c>
      <c r="AZ24" s="61">
        <f t="shared" si="592"/>
        <v>5.8569680000000002</v>
      </c>
      <c r="BA24" s="102">
        <f t="shared" si="593"/>
        <v>-4.3310319999999987</v>
      </c>
      <c r="BB24" s="58">
        <f t="shared" si="594"/>
        <v>0.8623333333333334</v>
      </c>
      <c r="BC24" s="96"/>
      <c r="BD24" s="101">
        <f>VLOOKUP($B24,'Prix MP'!$A$6:$F$187,4,FALSE)</f>
        <v>2.2639999999999998</v>
      </c>
      <c r="BE24" s="61">
        <f t="shared" si="595"/>
        <v>0</v>
      </c>
      <c r="BF24" s="102">
        <f t="shared" si="596"/>
        <v>0</v>
      </c>
      <c r="BG24" s="58" t="e">
        <f t="shared" si="597"/>
        <v>#DIV/0!</v>
      </c>
      <c r="BH24" s="96"/>
      <c r="BI24" s="101">
        <f>VLOOKUP($B24,'Prix MP'!$A$6:$F$187,4,FALSE)</f>
        <v>2.2639999999999998</v>
      </c>
      <c r="BJ24" s="61">
        <f t="shared" si="598"/>
        <v>0</v>
      </c>
      <c r="BK24" s="102">
        <f t="shared" si="599"/>
        <v>0</v>
      </c>
      <c r="BL24" s="58" t="e">
        <f t="shared" si="600"/>
        <v>#DIV/0!</v>
      </c>
      <c r="BM24" s="96"/>
      <c r="BN24" s="101">
        <f>VLOOKUP($B24,'Prix MP'!$A$6:$F$187,4,FALSE)</f>
        <v>2.2639999999999998</v>
      </c>
      <c r="BO24" s="61">
        <f t="shared" si="601"/>
        <v>0</v>
      </c>
      <c r="BP24" s="102">
        <f t="shared" si="602"/>
        <v>0</v>
      </c>
      <c r="BQ24" s="58" t="e">
        <f t="shared" si="603"/>
        <v>#DIV/0!</v>
      </c>
      <c r="BR24" s="96"/>
      <c r="BS24" s="101">
        <f>VLOOKUP($B24,'Prix MP'!$A$6:$F$187,4,FALSE)</f>
        <v>2.2639999999999998</v>
      </c>
      <c r="BT24" s="61">
        <f t="shared" si="604"/>
        <v>0</v>
      </c>
      <c r="BU24" s="102">
        <f t="shared" si="605"/>
        <v>0</v>
      </c>
      <c r="BV24" s="58" t="e">
        <f t="shared" si="606"/>
        <v>#DIV/0!</v>
      </c>
      <c r="BW24" s="96"/>
      <c r="BX24" s="101">
        <f>VLOOKUP($B24,'Prix MP'!$A$6:$F$187,4,FALSE)</f>
        <v>2.2639999999999998</v>
      </c>
      <c r="BY24" s="61">
        <f t="shared" si="607"/>
        <v>0</v>
      </c>
      <c r="BZ24" s="102">
        <f t="shared" si="608"/>
        <v>0</v>
      </c>
      <c r="CA24" s="58" t="e">
        <f t="shared" si="609"/>
        <v>#DIV/0!</v>
      </c>
      <c r="CB24" s="96"/>
      <c r="CC24" s="101">
        <f>VLOOKUP($B24,'Prix MP'!$A$6:$F$187,4,FALSE)</f>
        <v>2.2639999999999998</v>
      </c>
      <c r="CD24" s="61">
        <f t="shared" si="610"/>
        <v>0</v>
      </c>
      <c r="CE24" s="102">
        <f t="shared" si="611"/>
        <v>0</v>
      </c>
      <c r="CF24" s="58" t="e">
        <f t="shared" si="612"/>
        <v>#DIV/0!</v>
      </c>
      <c r="CG24" s="96"/>
      <c r="CH24" s="101">
        <f>VLOOKUP($B24,'Prix MP'!$A$6:$F$187,4,FALSE)</f>
        <v>2.2639999999999998</v>
      </c>
      <c r="CI24" s="61">
        <f t="shared" si="613"/>
        <v>0</v>
      </c>
      <c r="CJ24" s="102">
        <f t="shared" si="614"/>
        <v>0</v>
      </c>
      <c r="CK24" s="58" t="e">
        <f t="shared" si="615"/>
        <v>#DIV/0!</v>
      </c>
      <c r="CL24" s="96"/>
      <c r="CM24" s="101">
        <f>VLOOKUP($B24,'Prix MP'!$A$6:$F$187,4,FALSE)</f>
        <v>2.2639999999999998</v>
      </c>
      <c r="CN24" s="61">
        <f t="shared" si="616"/>
        <v>0</v>
      </c>
      <c r="CO24" s="102">
        <f t="shared" si="617"/>
        <v>0</v>
      </c>
      <c r="CP24" s="58" t="e">
        <f t="shared" si="618"/>
        <v>#DIV/0!</v>
      </c>
      <c r="CQ24" s="96"/>
      <c r="CR24" s="101">
        <f>VLOOKUP($B24,'Prix MP'!$A$6:$F$187,4,FALSE)</f>
        <v>2.2639999999999998</v>
      </c>
      <c r="CS24" s="61">
        <f t="shared" si="619"/>
        <v>0</v>
      </c>
      <c r="CT24" s="102">
        <f t="shared" si="620"/>
        <v>0</v>
      </c>
      <c r="CU24" s="58" t="e">
        <f t="shared" si="621"/>
        <v>#DIV/0!</v>
      </c>
      <c r="CV24" s="96"/>
      <c r="CW24" s="101">
        <f>VLOOKUP($B24,'Prix MP'!$A$6:$F$187,4,FALSE)</f>
        <v>2.2639999999999998</v>
      </c>
      <c r="CX24" s="61">
        <f t="shared" si="622"/>
        <v>0</v>
      </c>
      <c r="CY24" s="102">
        <f t="shared" si="623"/>
        <v>0</v>
      </c>
      <c r="CZ24" s="58" t="e">
        <f t="shared" si="624"/>
        <v>#DIV/0!</v>
      </c>
      <c r="DA24" s="96"/>
      <c r="DB24" s="101">
        <f>VLOOKUP($B24,'Prix MP'!$A$6:$F$187,4,FALSE)</f>
        <v>2.2639999999999998</v>
      </c>
      <c r="DC24" s="61">
        <f t="shared" si="625"/>
        <v>0</v>
      </c>
      <c r="DD24" s="102">
        <f t="shared" si="626"/>
        <v>0</v>
      </c>
      <c r="DE24" s="58" t="e">
        <f t="shared" si="627"/>
        <v>#DIV/0!</v>
      </c>
      <c r="DF24" s="96"/>
      <c r="DG24" s="101">
        <f>VLOOKUP($B24,'Prix MP'!$A$6:$F$187,4,FALSE)</f>
        <v>2.2639999999999998</v>
      </c>
      <c r="DH24" s="61">
        <f t="shared" si="628"/>
        <v>0</v>
      </c>
      <c r="DI24" s="102">
        <f t="shared" si="629"/>
        <v>0</v>
      </c>
      <c r="DJ24" s="58" t="e">
        <f t="shared" si="630"/>
        <v>#DIV/0!</v>
      </c>
      <c r="DK24" s="96"/>
      <c r="DL24" s="101">
        <f>VLOOKUP($B24,'Prix MP'!$A$6:$F$187,4,FALSE)</f>
        <v>2.2639999999999998</v>
      </c>
      <c r="DM24" s="61">
        <f t="shared" si="631"/>
        <v>0</v>
      </c>
      <c r="DN24" s="102">
        <f t="shared" si="632"/>
        <v>0</v>
      </c>
      <c r="DO24" s="58" t="e">
        <f t="shared" si="633"/>
        <v>#DIV/0!</v>
      </c>
      <c r="DP24" s="96"/>
      <c r="DQ24" s="101">
        <f>VLOOKUP($B24,'Prix MP'!$A$6:$F$187,4,FALSE)</f>
        <v>2.2639999999999998</v>
      </c>
      <c r="DR24" s="61">
        <f t="shared" si="634"/>
        <v>0</v>
      </c>
      <c r="DS24" s="102">
        <f t="shared" si="635"/>
        <v>0</v>
      </c>
      <c r="DT24" s="58" t="e">
        <f t="shared" si="636"/>
        <v>#DIV/0!</v>
      </c>
      <c r="DU24" s="96"/>
      <c r="DV24" s="101">
        <f>VLOOKUP($B24,'Prix MP'!$A$6:$F$187,4,FALSE)</f>
        <v>2.2639999999999998</v>
      </c>
      <c r="DW24" s="61">
        <f t="shared" si="637"/>
        <v>0</v>
      </c>
      <c r="DX24" s="102">
        <f t="shared" si="638"/>
        <v>0</v>
      </c>
      <c r="DY24" s="58" t="e">
        <f t="shared" si="639"/>
        <v>#DIV/0!</v>
      </c>
      <c r="DZ24" s="96"/>
      <c r="EA24" s="101">
        <f>VLOOKUP($B24,'Prix MP'!$A$6:$F$187,4,FALSE)</f>
        <v>2.2639999999999998</v>
      </c>
      <c r="EB24" s="61">
        <f t="shared" si="640"/>
        <v>0</v>
      </c>
      <c r="EC24" s="102">
        <f t="shared" si="641"/>
        <v>0</v>
      </c>
      <c r="ED24" s="58" t="e">
        <f t="shared" si="642"/>
        <v>#DIV/0!</v>
      </c>
      <c r="EE24" s="96"/>
      <c r="EF24" s="101">
        <f>VLOOKUP($B24,'Prix MP'!$A$6:$F$187,4,FALSE)</f>
        <v>2.2639999999999998</v>
      </c>
      <c r="EG24" s="61">
        <f t="shared" si="643"/>
        <v>0</v>
      </c>
      <c r="EH24" s="102">
        <f t="shared" si="644"/>
        <v>0</v>
      </c>
      <c r="EI24" s="58" t="e">
        <f t="shared" si="645"/>
        <v>#DIV/0!</v>
      </c>
      <c r="EJ24" s="96"/>
      <c r="EK24" s="101">
        <f>VLOOKUP($B24,'Prix MP'!$A$6:$F$187,4,FALSE)</f>
        <v>2.2639999999999998</v>
      </c>
      <c r="EL24" s="61">
        <f t="shared" si="646"/>
        <v>0</v>
      </c>
      <c r="EM24" s="102">
        <f t="shared" si="647"/>
        <v>0</v>
      </c>
      <c r="EN24" s="58" t="e">
        <f t="shared" si="648"/>
        <v>#DIV/0!</v>
      </c>
      <c r="EO24" s="96"/>
      <c r="EP24" s="101">
        <f>VLOOKUP($B24,'Prix MP'!$A$6:$F$187,4,FALSE)</f>
        <v>2.2639999999999998</v>
      </c>
      <c r="EQ24" s="61">
        <f t="shared" si="649"/>
        <v>0</v>
      </c>
      <c r="ER24" s="102">
        <f t="shared" si="650"/>
        <v>0</v>
      </c>
      <c r="ES24" s="58" t="e">
        <f t="shared" si="651"/>
        <v>#DIV/0!</v>
      </c>
      <c r="ET24" s="96"/>
      <c r="EU24" s="101">
        <f>VLOOKUP($B24,'Prix MP'!$A$6:$F$187,4,FALSE)</f>
        <v>2.2639999999999998</v>
      </c>
      <c r="EV24" s="61">
        <f t="shared" si="652"/>
        <v>0</v>
      </c>
      <c r="EW24" s="102">
        <f t="shared" si="653"/>
        <v>0</v>
      </c>
      <c r="EX24" s="58" t="e">
        <f t="shared" si="654"/>
        <v>#DIV/0!</v>
      </c>
      <c r="EY24" s="96"/>
      <c r="EZ24" s="101">
        <f>VLOOKUP($B24,'Prix MP'!$A$6:$F$187,4,FALSE)</f>
        <v>2.2639999999999998</v>
      </c>
      <c r="FA24" s="61">
        <f t="shared" si="655"/>
        <v>0</v>
      </c>
      <c r="FB24" s="102">
        <f t="shared" si="656"/>
        <v>0</v>
      </c>
      <c r="FC24" s="58" t="e">
        <f t="shared" si="657"/>
        <v>#DIV/0!</v>
      </c>
      <c r="FD24" s="96"/>
      <c r="FE24" s="101">
        <f>VLOOKUP($B24,'Prix MP'!$A$6:$F$187,4,FALSE)</f>
        <v>2.2639999999999998</v>
      </c>
      <c r="FF24" s="61">
        <f t="shared" si="658"/>
        <v>0</v>
      </c>
      <c r="FG24" s="102">
        <f t="shared" si="659"/>
        <v>0</v>
      </c>
      <c r="FH24" s="58" t="e">
        <f t="shared" si="660"/>
        <v>#DIV/0!</v>
      </c>
      <c r="FI24" s="96"/>
      <c r="FJ24" s="101">
        <f>VLOOKUP($B24,'Prix MP'!$A$6:$F$187,4,FALSE)</f>
        <v>2.2639999999999998</v>
      </c>
      <c r="FK24" s="61">
        <f t="shared" si="661"/>
        <v>0</v>
      </c>
      <c r="FL24" s="102">
        <f t="shared" si="662"/>
        <v>0</v>
      </c>
      <c r="FM24" s="58" t="e">
        <f t="shared" si="663"/>
        <v>#DIV/0!</v>
      </c>
      <c r="FN24" s="96"/>
      <c r="FO24" s="101">
        <f>VLOOKUP($B24,'Prix MP'!$A$6:$F$187,4,FALSE)</f>
        <v>2.2639999999999998</v>
      </c>
      <c r="FP24" s="61">
        <f t="shared" si="664"/>
        <v>0</v>
      </c>
      <c r="FQ24" s="102">
        <f t="shared" si="665"/>
        <v>0</v>
      </c>
      <c r="FR24" s="58" t="e">
        <f t="shared" si="666"/>
        <v>#DIV/0!</v>
      </c>
      <c r="FS24" s="96"/>
      <c r="FT24" s="101">
        <f>VLOOKUP($B24,'Prix MP'!$A$6:$F$187,4,FALSE)</f>
        <v>2.2639999999999998</v>
      </c>
      <c r="FU24" s="61">
        <f t="shared" si="667"/>
        <v>0</v>
      </c>
      <c r="FV24" s="102">
        <f t="shared" si="668"/>
        <v>0</v>
      </c>
      <c r="FW24" s="58" t="e">
        <f t="shared" si="669"/>
        <v>#DIV/0!</v>
      </c>
      <c r="FX24" s="96"/>
      <c r="FY24" s="101">
        <f>VLOOKUP($B24,'Prix MP'!$A$6:$F$187,4,FALSE)</f>
        <v>2.2639999999999998</v>
      </c>
      <c r="FZ24" s="61">
        <f t="shared" si="670"/>
        <v>0</v>
      </c>
      <c r="GA24" s="102">
        <f t="shared" si="671"/>
        <v>0</v>
      </c>
      <c r="GB24" s="58" t="e">
        <f t="shared" si="672"/>
        <v>#DIV/0!</v>
      </c>
      <c r="GC24" s="96"/>
      <c r="GD24" s="101">
        <f>VLOOKUP($B24,'Prix MP'!$A$6:$F$187,4,FALSE)</f>
        <v>2.2639999999999998</v>
      </c>
      <c r="GE24" s="61">
        <f t="shared" si="673"/>
        <v>0</v>
      </c>
      <c r="GF24" s="102">
        <f t="shared" si="674"/>
        <v>0</v>
      </c>
      <c r="GG24" s="58" t="e">
        <f t="shared" si="675"/>
        <v>#DIV/0!</v>
      </c>
      <c r="GH24" s="96"/>
      <c r="GI24" s="101">
        <f>VLOOKUP($B24,'Prix MP'!$A$6:$F$187,4,FALSE)</f>
        <v>2.2639999999999998</v>
      </c>
      <c r="GJ24" s="61">
        <f t="shared" si="676"/>
        <v>0</v>
      </c>
      <c r="GK24" s="102">
        <f t="shared" si="677"/>
        <v>0</v>
      </c>
      <c r="GL24" s="58" t="e">
        <f t="shared" si="678"/>
        <v>#DIV/0!</v>
      </c>
      <c r="GM24" s="96"/>
      <c r="GN24" s="101">
        <f>VLOOKUP($B24,'Prix MP'!$A$6:$F$187,4,FALSE)</f>
        <v>2.2639999999999998</v>
      </c>
      <c r="GO24" s="61">
        <f t="shared" si="679"/>
        <v>0</v>
      </c>
      <c r="GP24" s="102">
        <f t="shared" si="680"/>
        <v>0</v>
      </c>
      <c r="GQ24" s="58" t="e">
        <f t="shared" si="681"/>
        <v>#DIV/0!</v>
      </c>
      <c r="GR24" s="96"/>
      <c r="GS24" s="101">
        <f>VLOOKUP($B24,'Prix MP'!$A$6:$F$187,4,FALSE)</f>
        <v>2.2639999999999998</v>
      </c>
      <c r="GT24" s="61">
        <f t="shared" si="682"/>
        <v>0</v>
      </c>
      <c r="GU24" s="102">
        <f t="shared" si="683"/>
        <v>0</v>
      </c>
      <c r="GV24" s="58" t="e">
        <f t="shared" si="684"/>
        <v>#DIV/0!</v>
      </c>
      <c r="GW24" s="96"/>
      <c r="GX24" s="101">
        <f>VLOOKUP($B24,'Prix MP'!$A$6:$F$187,4,FALSE)</f>
        <v>2.2639999999999998</v>
      </c>
      <c r="GY24" s="61">
        <f t="shared" si="685"/>
        <v>0</v>
      </c>
      <c r="GZ24" s="102">
        <f t="shared" si="686"/>
        <v>0</v>
      </c>
      <c r="HA24" s="58" t="e">
        <f t="shared" si="687"/>
        <v>#DIV/0!</v>
      </c>
      <c r="HB24" s="96"/>
      <c r="HC24" s="101">
        <f>VLOOKUP($B24,'Prix MP'!$A$6:$F$187,4,FALSE)</f>
        <v>2.2639999999999998</v>
      </c>
      <c r="HD24" s="61">
        <f t="shared" si="688"/>
        <v>0</v>
      </c>
      <c r="HE24" s="102">
        <f t="shared" si="689"/>
        <v>0</v>
      </c>
      <c r="HF24" s="58" t="e">
        <f t="shared" si="690"/>
        <v>#DIV/0!</v>
      </c>
      <c r="HG24" s="96"/>
      <c r="HH24" s="101">
        <f>VLOOKUP($B24,'Prix MP'!$A$6:$F$187,4,FALSE)</f>
        <v>2.2639999999999998</v>
      </c>
      <c r="HI24" s="61">
        <f t="shared" si="691"/>
        <v>0</v>
      </c>
      <c r="HJ24" s="102">
        <f t="shared" si="692"/>
        <v>0</v>
      </c>
      <c r="HK24" s="58" t="e">
        <f t="shared" si="693"/>
        <v>#DIV/0!</v>
      </c>
      <c r="HL24" s="96"/>
      <c r="HM24" s="101">
        <f>VLOOKUP($B24,'Prix MP'!$A$6:$F$187,4,FALSE)</f>
        <v>2.2639999999999998</v>
      </c>
      <c r="HN24" s="61">
        <f t="shared" si="694"/>
        <v>0</v>
      </c>
      <c r="HO24" s="102">
        <f t="shared" si="695"/>
        <v>0</v>
      </c>
      <c r="HP24" s="58" t="e">
        <f t="shared" si="696"/>
        <v>#DIV/0!</v>
      </c>
      <c r="HQ24" s="96"/>
      <c r="HR24" s="101">
        <f>VLOOKUP($B24,'Prix MP'!$A$6:$F$187,4,FALSE)</f>
        <v>2.2639999999999998</v>
      </c>
      <c r="HS24" s="61">
        <f t="shared" si="697"/>
        <v>0</v>
      </c>
      <c r="HT24" s="102">
        <f t="shared" si="698"/>
        <v>0</v>
      </c>
      <c r="HU24" s="58" t="e">
        <f t="shared" si="699"/>
        <v>#DIV/0!</v>
      </c>
      <c r="HV24" s="96"/>
      <c r="HW24" s="101">
        <f>VLOOKUP($B24,'Prix MP'!$A$6:$F$187,4,FALSE)</f>
        <v>2.2639999999999998</v>
      </c>
      <c r="HX24" s="61">
        <f t="shared" si="700"/>
        <v>0</v>
      </c>
      <c r="HY24" s="102">
        <f t="shared" si="701"/>
        <v>0</v>
      </c>
      <c r="HZ24" s="58" t="e">
        <f t="shared" si="702"/>
        <v>#DIV/0!</v>
      </c>
      <c r="IA24" s="96"/>
      <c r="IB24" s="101">
        <f>VLOOKUP($B24,'Prix MP'!$A$6:$F$187,4,FALSE)</f>
        <v>2.2639999999999998</v>
      </c>
      <c r="IC24" s="61">
        <f t="shared" si="703"/>
        <v>0</v>
      </c>
      <c r="ID24" s="102">
        <f t="shared" si="704"/>
        <v>0</v>
      </c>
      <c r="IE24" s="58" t="e">
        <f t="shared" si="705"/>
        <v>#DIV/0!</v>
      </c>
      <c r="IF24" s="96"/>
      <c r="IG24" s="101">
        <f>VLOOKUP($B24,'Prix MP'!$A$6:$F$187,4,FALSE)</f>
        <v>2.2639999999999998</v>
      </c>
      <c r="IH24" s="61">
        <f t="shared" si="706"/>
        <v>0</v>
      </c>
      <c r="II24" s="102">
        <f t="shared" si="707"/>
        <v>0</v>
      </c>
      <c r="IJ24" s="58" t="e">
        <f t="shared" si="708"/>
        <v>#DIV/0!</v>
      </c>
      <c r="IK24" s="96"/>
      <c r="IL24" s="101">
        <f>VLOOKUP($B24,'Prix MP'!$A$6:$F$187,4,FALSE)</f>
        <v>2.2639999999999998</v>
      </c>
      <c r="IM24" s="61">
        <f t="shared" si="709"/>
        <v>0</v>
      </c>
      <c r="IN24" s="102">
        <f t="shared" si="710"/>
        <v>0</v>
      </c>
      <c r="IO24" s="58" t="e">
        <f t="shared" si="711"/>
        <v>#DIV/0!</v>
      </c>
      <c r="IP24" s="96"/>
      <c r="IQ24" s="101">
        <f>VLOOKUP($B24,'Prix MP'!$A$6:$F$187,4,FALSE)</f>
        <v>2.2639999999999998</v>
      </c>
      <c r="IR24" s="61">
        <f t="shared" si="712"/>
        <v>0</v>
      </c>
      <c r="IS24" s="102">
        <f t="shared" si="713"/>
        <v>0</v>
      </c>
      <c r="IT24" s="58" t="e">
        <f t="shared" si="714"/>
        <v>#DIV/0!</v>
      </c>
      <c r="IU24" s="96"/>
      <c r="IV24" s="101">
        <f>VLOOKUP($B24,'Prix MP'!$A$6:$F$187,4,FALSE)</f>
        <v>2.2639999999999998</v>
      </c>
      <c r="IW24" s="61">
        <f t="shared" si="715"/>
        <v>0</v>
      </c>
      <c r="IX24" s="102">
        <f t="shared" si="716"/>
        <v>0</v>
      </c>
      <c r="IY24" s="58" t="e">
        <f t="shared" si="717"/>
        <v>#DIV/0!</v>
      </c>
      <c r="IZ24" s="96"/>
      <c r="JA24" s="101">
        <f>VLOOKUP($B24,'Prix MP'!$A$6:$F$187,4,FALSE)</f>
        <v>2.2639999999999998</v>
      </c>
      <c r="JB24" s="61">
        <f t="shared" si="718"/>
        <v>0</v>
      </c>
      <c r="JC24" s="102">
        <f t="shared" si="719"/>
        <v>0</v>
      </c>
      <c r="JD24" s="58" t="e">
        <f t="shared" si="720"/>
        <v>#DIV/0!</v>
      </c>
      <c r="JE24" s="96"/>
      <c r="JF24" s="101">
        <f>VLOOKUP($B24,'Prix MP'!$A$6:$F$187,4,FALSE)</f>
        <v>2.2639999999999998</v>
      </c>
      <c r="JG24" s="61">
        <f t="shared" si="721"/>
        <v>0</v>
      </c>
      <c r="JH24" s="102">
        <f t="shared" si="722"/>
        <v>0</v>
      </c>
      <c r="JI24" s="58" t="e">
        <f t="shared" si="723"/>
        <v>#DIV/0!</v>
      </c>
      <c r="JJ24" s="96"/>
      <c r="JK24" s="101">
        <f>VLOOKUP($B24,'Prix MP'!$A$6:$F$187,4,FALSE)</f>
        <v>2.2639999999999998</v>
      </c>
      <c r="JL24" s="61">
        <f t="shared" si="724"/>
        <v>0</v>
      </c>
      <c r="JM24" s="102">
        <f t="shared" si="725"/>
        <v>0</v>
      </c>
      <c r="JN24" s="58" t="e">
        <f t="shared" si="726"/>
        <v>#DIV/0!</v>
      </c>
      <c r="JO24" s="96"/>
      <c r="JP24" s="101">
        <f>VLOOKUP($B24,'Prix MP'!$A$6:$F$187,4,FALSE)</f>
        <v>2.2639999999999998</v>
      </c>
      <c r="JQ24" s="61">
        <f t="shared" si="727"/>
        <v>0</v>
      </c>
      <c r="JR24" s="102">
        <f t="shared" si="728"/>
        <v>0</v>
      </c>
      <c r="JS24" s="58" t="e">
        <f t="shared" si="729"/>
        <v>#DIV/0!</v>
      </c>
      <c r="JT24" s="96"/>
      <c r="JU24" s="101">
        <f>VLOOKUP($B24,'Prix MP'!$A$6:$F$187,4,FALSE)</f>
        <v>2.2639999999999998</v>
      </c>
      <c r="JV24" s="61">
        <f t="shared" si="730"/>
        <v>0</v>
      </c>
      <c r="JW24" s="102">
        <f t="shared" si="731"/>
        <v>0</v>
      </c>
      <c r="JX24" s="58" t="e">
        <f t="shared" si="732"/>
        <v>#DIV/0!</v>
      </c>
      <c r="JY24" s="96"/>
      <c r="JZ24" s="101">
        <f>VLOOKUP($B24,'Prix MP'!$A$6:$F$187,4,FALSE)</f>
        <v>2.2639999999999998</v>
      </c>
      <c r="KA24" s="61">
        <f t="shared" si="733"/>
        <v>0</v>
      </c>
      <c r="KB24" s="102">
        <f t="shared" si="734"/>
        <v>0</v>
      </c>
      <c r="KC24" s="58" t="e">
        <f t="shared" si="735"/>
        <v>#DIV/0!</v>
      </c>
      <c r="KD24" s="96"/>
      <c r="KE24" s="101">
        <f>VLOOKUP($B24,'Prix MP'!$A$6:$F$187,4,FALSE)</f>
        <v>2.2639999999999998</v>
      </c>
      <c r="KF24" s="61">
        <f t="shared" si="736"/>
        <v>0</v>
      </c>
      <c r="KG24" s="102">
        <f t="shared" si="737"/>
        <v>0</v>
      </c>
      <c r="KH24" s="58" t="e">
        <f t="shared" si="738"/>
        <v>#DIV/0!</v>
      </c>
      <c r="KI24" s="96"/>
      <c r="KJ24" s="101">
        <f>VLOOKUP($B24,'Prix MP'!$A$6:$F$187,4,FALSE)</f>
        <v>2.2639999999999998</v>
      </c>
      <c r="KK24" s="61">
        <f t="shared" si="739"/>
        <v>0</v>
      </c>
      <c r="KL24" s="102">
        <f t="shared" si="740"/>
        <v>0</v>
      </c>
      <c r="KM24" s="58" t="e">
        <f t="shared" si="741"/>
        <v>#DIV/0!</v>
      </c>
      <c r="KN24" s="96"/>
      <c r="KO24" s="101">
        <f>VLOOKUP($B24,'Prix MP'!$A$6:$F$187,4,FALSE)</f>
        <v>2.2639999999999998</v>
      </c>
      <c r="KP24" s="61">
        <f t="shared" si="742"/>
        <v>0</v>
      </c>
      <c r="KQ24" s="102">
        <f t="shared" si="743"/>
        <v>0</v>
      </c>
      <c r="KR24" s="58" t="e">
        <f t="shared" si="744"/>
        <v>#DIV/0!</v>
      </c>
      <c r="KS24" s="96"/>
      <c r="KT24" s="101">
        <f>VLOOKUP($B24,'Prix MP'!$A$6:$F$187,4,FALSE)</f>
        <v>2.2639999999999998</v>
      </c>
      <c r="KU24" s="61">
        <f t="shared" si="745"/>
        <v>0</v>
      </c>
      <c r="KV24" s="102">
        <f t="shared" si="746"/>
        <v>0</v>
      </c>
      <c r="KW24" s="58" t="e">
        <f t="shared" si="747"/>
        <v>#DIV/0!</v>
      </c>
      <c r="KX24" s="96"/>
      <c r="KY24" s="101">
        <f>VLOOKUP($B24,'Prix MP'!$A$6:$F$187,4,FALSE)</f>
        <v>2.2639999999999998</v>
      </c>
      <c r="KZ24" s="61">
        <f t="shared" si="748"/>
        <v>0</v>
      </c>
      <c r="LA24" s="102">
        <f t="shared" si="749"/>
        <v>0</v>
      </c>
      <c r="LB24" s="58" t="e">
        <f t="shared" si="750"/>
        <v>#DIV/0!</v>
      </c>
      <c r="LC24" s="96"/>
      <c r="LD24" s="101">
        <f>VLOOKUP($B24,'Prix MP'!$A$6:$F$187,4,FALSE)</f>
        <v>2.2639999999999998</v>
      </c>
      <c r="LE24" s="61">
        <f t="shared" si="751"/>
        <v>0</v>
      </c>
      <c r="LF24" s="102">
        <f t="shared" si="752"/>
        <v>0</v>
      </c>
      <c r="LG24" s="58" t="e">
        <f t="shared" si="753"/>
        <v>#DIV/0!</v>
      </c>
      <c r="LH24" s="96"/>
      <c r="LI24" s="101">
        <f>VLOOKUP($B24,'Prix MP'!$A$6:$F$187,4,FALSE)</f>
        <v>2.2639999999999998</v>
      </c>
      <c r="LJ24" s="61">
        <f t="shared" si="754"/>
        <v>0</v>
      </c>
      <c r="LK24" s="102">
        <f t="shared" si="755"/>
        <v>0</v>
      </c>
      <c r="LL24" s="58" t="e">
        <f t="shared" si="756"/>
        <v>#DIV/0!</v>
      </c>
      <c r="LM24" s="96"/>
      <c r="LN24" s="101">
        <f>VLOOKUP($B24,'Prix MP'!$A$6:$F$187,4,FALSE)</f>
        <v>2.2639999999999998</v>
      </c>
      <c r="LO24" s="61">
        <f t="shared" si="757"/>
        <v>0</v>
      </c>
      <c r="LP24" s="102">
        <f t="shared" si="758"/>
        <v>0</v>
      </c>
      <c r="LQ24" s="58" t="e">
        <f t="shared" si="759"/>
        <v>#DIV/0!</v>
      </c>
      <c r="LR24" s="96"/>
      <c r="LS24" s="101">
        <f>VLOOKUP($B24,'Prix MP'!$A$6:$F$187,4,FALSE)</f>
        <v>2.2639999999999998</v>
      </c>
      <c r="LT24" s="61">
        <f t="shared" si="760"/>
        <v>0</v>
      </c>
      <c r="LU24" s="102">
        <f t="shared" si="761"/>
        <v>0</v>
      </c>
      <c r="LV24" s="58" t="e">
        <f t="shared" si="762"/>
        <v>#DIV/0!</v>
      </c>
      <c r="LW24" s="96"/>
      <c r="LX24" s="101">
        <f>VLOOKUP($B24,'Prix MP'!$A$6:$F$187,4,FALSE)</f>
        <v>2.2639999999999998</v>
      </c>
      <c r="LY24" s="61">
        <f t="shared" si="763"/>
        <v>0</v>
      </c>
      <c r="LZ24" s="102">
        <f t="shared" si="764"/>
        <v>0</v>
      </c>
      <c r="MA24" s="58" t="e">
        <f t="shared" si="765"/>
        <v>#DIV/0!</v>
      </c>
      <c r="MB24" s="96"/>
      <c r="MC24" s="101">
        <f>VLOOKUP($B24,'Prix MP'!$A$6:$F$187,4,FALSE)</f>
        <v>2.2639999999999998</v>
      </c>
      <c r="MD24" s="61">
        <f t="shared" si="766"/>
        <v>0</v>
      </c>
      <c r="ME24" s="102">
        <f t="shared" si="767"/>
        <v>0</v>
      </c>
      <c r="MF24" s="58" t="e">
        <f t="shared" si="768"/>
        <v>#DIV/0!</v>
      </c>
      <c r="MG24" s="96"/>
      <c r="MH24" s="101">
        <f>VLOOKUP($B24,'Prix MP'!$A$6:$F$187,4,FALSE)</f>
        <v>2.2639999999999998</v>
      </c>
      <c r="MI24" s="61">
        <f t="shared" si="769"/>
        <v>0</v>
      </c>
      <c r="MJ24" s="102">
        <f t="shared" si="770"/>
        <v>0</v>
      </c>
      <c r="MK24" s="58" t="e">
        <f t="shared" si="771"/>
        <v>#DIV/0!</v>
      </c>
      <c r="ML24" s="96"/>
      <c r="MM24" s="101">
        <f>VLOOKUP($B24,'Prix MP'!$A$6:$F$187,4,FALSE)</f>
        <v>2.2639999999999998</v>
      </c>
      <c r="MN24" s="61">
        <f t="shared" si="772"/>
        <v>0</v>
      </c>
      <c r="MO24" s="102">
        <f t="shared" si="773"/>
        <v>0</v>
      </c>
      <c r="MP24" s="58" t="e">
        <f t="shared" si="774"/>
        <v>#DIV/0!</v>
      </c>
      <c r="MQ24" s="96"/>
      <c r="MR24" s="101">
        <f>VLOOKUP($B24,'Prix MP'!$A$6:$F$187,4,FALSE)</f>
        <v>2.2639999999999998</v>
      </c>
      <c r="MS24" s="61">
        <f t="shared" si="775"/>
        <v>0</v>
      </c>
      <c r="MT24" s="102">
        <f t="shared" si="776"/>
        <v>0</v>
      </c>
      <c r="MU24" s="58" t="e">
        <f t="shared" si="777"/>
        <v>#DIV/0!</v>
      </c>
      <c r="MV24" s="96"/>
      <c r="MW24" s="101">
        <f>VLOOKUP($B24,'Prix MP'!$A$6:$F$187,4,FALSE)</f>
        <v>2.2639999999999998</v>
      </c>
      <c r="MX24" s="61">
        <f t="shared" si="778"/>
        <v>0</v>
      </c>
      <c r="MY24" s="102">
        <f t="shared" si="779"/>
        <v>0</v>
      </c>
      <c r="MZ24" s="58" t="e">
        <f t="shared" si="780"/>
        <v>#DIV/0!</v>
      </c>
      <c r="NA24" s="96"/>
      <c r="NB24" s="101">
        <f>VLOOKUP($B24,'Prix MP'!$A$6:$F$187,4,FALSE)</f>
        <v>2.2639999999999998</v>
      </c>
      <c r="NC24" s="61">
        <f t="shared" si="781"/>
        <v>0</v>
      </c>
      <c r="ND24" s="102">
        <f t="shared" si="782"/>
        <v>0</v>
      </c>
      <c r="NE24" s="58" t="e">
        <f t="shared" si="783"/>
        <v>#DIV/0!</v>
      </c>
      <c r="NF24" s="96"/>
      <c r="NG24" s="101">
        <f>VLOOKUP($B24,'Prix MP'!$A$6:$F$187,4,FALSE)</f>
        <v>2.2639999999999998</v>
      </c>
      <c r="NH24" s="61">
        <f t="shared" si="784"/>
        <v>0</v>
      </c>
      <c r="NI24" s="102">
        <f t="shared" si="785"/>
        <v>0</v>
      </c>
      <c r="NJ24" s="58" t="e">
        <f t="shared" si="786"/>
        <v>#DIV/0!</v>
      </c>
      <c r="NK24" s="96"/>
      <c r="NL24" s="101">
        <f>VLOOKUP($B24,'Prix MP'!$A$6:$F$187,4,FALSE)</f>
        <v>2.2639999999999998</v>
      </c>
      <c r="NM24" s="61">
        <f t="shared" si="787"/>
        <v>0</v>
      </c>
      <c r="NN24" s="102">
        <f t="shared" si="788"/>
        <v>0</v>
      </c>
      <c r="NO24" s="58" t="e">
        <f t="shared" si="789"/>
        <v>#DIV/0!</v>
      </c>
      <c r="NP24" s="96"/>
      <c r="NQ24" s="101">
        <f>VLOOKUP($B24,'Prix MP'!$A$6:$F$187,4,FALSE)</f>
        <v>2.2639999999999998</v>
      </c>
      <c r="NR24" s="61">
        <f t="shared" si="790"/>
        <v>0</v>
      </c>
      <c r="NS24" s="102">
        <f t="shared" si="791"/>
        <v>0</v>
      </c>
      <c r="NT24" s="58" t="e">
        <f t="shared" si="792"/>
        <v>#DIV/0!</v>
      </c>
      <c r="NU24" s="96"/>
      <c r="NV24" s="101">
        <f>VLOOKUP($B24,'Prix MP'!$A$6:$F$187,4,FALSE)</f>
        <v>2.2639999999999998</v>
      </c>
      <c r="NW24" s="61">
        <f t="shared" si="793"/>
        <v>0</v>
      </c>
      <c r="NX24" s="102">
        <f t="shared" si="794"/>
        <v>0</v>
      </c>
      <c r="NY24" s="58" t="e">
        <f t="shared" si="795"/>
        <v>#DIV/0!</v>
      </c>
      <c r="NZ24" s="96"/>
      <c r="OA24" s="101">
        <f>VLOOKUP($B24,'Prix MP'!$A$6:$F$187,4,FALSE)</f>
        <v>2.2639999999999998</v>
      </c>
      <c r="OB24" s="61">
        <f t="shared" si="796"/>
        <v>0</v>
      </c>
      <c r="OC24" s="102">
        <f t="shared" si="797"/>
        <v>0</v>
      </c>
      <c r="OD24" s="58" t="e">
        <f t="shared" si="798"/>
        <v>#DIV/0!</v>
      </c>
      <c r="OE24" s="96"/>
      <c r="OF24" s="101">
        <f>VLOOKUP($B24,'Prix MP'!$A$6:$F$187,4,FALSE)</f>
        <v>2.2639999999999998</v>
      </c>
      <c r="OG24" s="61">
        <f t="shared" si="799"/>
        <v>0</v>
      </c>
      <c r="OH24" s="102">
        <f t="shared" si="800"/>
        <v>0</v>
      </c>
      <c r="OI24" s="58" t="e">
        <f t="shared" si="801"/>
        <v>#DIV/0!</v>
      </c>
      <c r="OJ24" s="96"/>
      <c r="OK24" s="101">
        <f>VLOOKUP($B24,'Prix MP'!$A$6:$F$187,4,FALSE)</f>
        <v>2.2639999999999998</v>
      </c>
      <c r="OL24" s="61">
        <f t="shared" si="802"/>
        <v>0</v>
      </c>
      <c r="OM24" s="102">
        <f t="shared" si="803"/>
        <v>0</v>
      </c>
      <c r="ON24" s="58" t="e">
        <f t="shared" si="804"/>
        <v>#DIV/0!</v>
      </c>
      <c r="OO24" s="96"/>
      <c r="OP24" s="101">
        <f>VLOOKUP($B24,'Prix MP'!$A$6:$F$187,4,FALSE)</f>
        <v>2.2639999999999998</v>
      </c>
      <c r="OQ24" s="61">
        <f t="shared" si="805"/>
        <v>0</v>
      </c>
      <c r="OR24" s="102">
        <f t="shared" si="806"/>
        <v>0</v>
      </c>
      <c r="OS24" s="58" t="e">
        <f t="shared" si="807"/>
        <v>#DIV/0!</v>
      </c>
      <c r="OT24" s="96"/>
      <c r="OU24" s="101">
        <f>VLOOKUP($B24,'Prix MP'!$A$6:$F$187,4,FALSE)</f>
        <v>2.2639999999999998</v>
      </c>
      <c r="OV24" s="61">
        <f t="shared" si="808"/>
        <v>0</v>
      </c>
      <c r="OW24" s="102">
        <f t="shared" si="809"/>
        <v>0</v>
      </c>
      <c r="OX24" s="58" t="e">
        <f t="shared" si="810"/>
        <v>#DIV/0!</v>
      </c>
      <c r="OY24" s="96"/>
      <c r="OZ24" s="101">
        <f>VLOOKUP($B24,'Prix MP'!$A$6:$F$187,4,FALSE)</f>
        <v>2.2639999999999998</v>
      </c>
      <c r="PA24" s="61">
        <f t="shared" si="811"/>
        <v>0</v>
      </c>
      <c r="PB24" s="102">
        <f t="shared" si="812"/>
        <v>0</v>
      </c>
      <c r="PC24" s="58" t="e">
        <f t="shared" si="813"/>
        <v>#DIV/0!</v>
      </c>
      <c r="PD24" s="96"/>
      <c r="PE24" s="101">
        <f>VLOOKUP($B24,'Prix MP'!$A$6:$F$187,4,FALSE)</f>
        <v>2.2639999999999998</v>
      </c>
      <c r="PF24" s="61">
        <f t="shared" si="814"/>
        <v>0</v>
      </c>
      <c r="PG24" s="102">
        <f t="shared" si="815"/>
        <v>0</v>
      </c>
      <c r="PH24" s="58" t="e">
        <f t="shared" si="816"/>
        <v>#DIV/0!</v>
      </c>
      <c r="PI24" s="96"/>
      <c r="PJ24" s="101">
        <f>VLOOKUP($B24,'Prix MP'!$A$6:$F$187,4,FALSE)</f>
        <v>2.2639999999999998</v>
      </c>
      <c r="PK24" s="61">
        <f t="shared" si="817"/>
        <v>0</v>
      </c>
      <c r="PL24" s="102">
        <f t="shared" si="818"/>
        <v>0</v>
      </c>
      <c r="PM24" s="58" t="e">
        <f t="shared" si="819"/>
        <v>#DIV/0!</v>
      </c>
      <c r="PN24" s="96"/>
      <c r="PO24" s="101">
        <f>VLOOKUP($B24,'Prix MP'!$A$6:$F$187,4,FALSE)</f>
        <v>2.2639999999999998</v>
      </c>
      <c r="PP24" s="61">
        <f t="shared" si="820"/>
        <v>0</v>
      </c>
      <c r="PQ24" s="102">
        <f t="shared" si="821"/>
        <v>0</v>
      </c>
      <c r="PR24" s="58" t="e">
        <f t="shared" si="822"/>
        <v>#DIV/0!</v>
      </c>
      <c r="PS24" s="96"/>
      <c r="PT24" s="101">
        <f>VLOOKUP($B24,'Prix MP'!$A$6:$F$187,4,FALSE)</f>
        <v>2.2639999999999998</v>
      </c>
      <c r="PU24" s="61">
        <f t="shared" si="823"/>
        <v>0</v>
      </c>
      <c r="PV24" s="102">
        <f t="shared" si="824"/>
        <v>0</v>
      </c>
      <c r="PW24" s="58" t="e">
        <f t="shared" si="825"/>
        <v>#DIV/0!</v>
      </c>
      <c r="PX24" s="96"/>
      <c r="PY24" s="101">
        <f>VLOOKUP($B24,'Prix MP'!$A$6:$F$187,4,FALSE)</f>
        <v>2.2639999999999998</v>
      </c>
      <c r="PZ24" s="61">
        <f t="shared" si="826"/>
        <v>0</v>
      </c>
      <c r="QA24" s="102">
        <f t="shared" si="827"/>
        <v>0</v>
      </c>
      <c r="QB24" s="58" t="e">
        <f t="shared" si="828"/>
        <v>#DIV/0!</v>
      </c>
      <c r="QC24" s="96"/>
      <c r="QD24" s="101">
        <f>VLOOKUP($B24,'Prix MP'!$A$6:$F$187,4,FALSE)</f>
        <v>2.2639999999999998</v>
      </c>
      <c r="QE24" s="61">
        <f t="shared" si="829"/>
        <v>0</v>
      </c>
      <c r="QF24" s="102">
        <f t="shared" si="830"/>
        <v>0</v>
      </c>
      <c r="QG24" s="58" t="e">
        <f t="shared" si="831"/>
        <v>#DIV/0!</v>
      </c>
      <c r="QH24" s="96"/>
      <c r="QI24" s="101">
        <f>VLOOKUP($B24,'Prix MP'!$A$6:$F$187,4,FALSE)</f>
        <v>2.2639999999999998</v>
      </c>
      <c r="QJ24" s="61">
        <f t="shared" si="832"/>
        <v>0</v>
      </c>
      <c r="QK24" s="102">
        <f t="shared" si="833"/>
        <v>0</v>
      </c>
      <c r="QL24" s="58" t="e">
        <f t="shared" si="834"/>
        <v>#DIV/0!</v>
      </c>
      <c r="QM24" s="96"/>
      <c r="QN24" s="101">
        <f>VLOOKUP($B24,'Prix MP'!$A$6:$F$187,4,FALSE)</f>
        <v>2.2639999999999998</v>
      </c>
      <c r="QO24" s="61">
        <f t="shared" si="835"/>
        <v>0</v>
      </c>
      <c r="QP24" s="102">
        <f t="shared" si="836"/>
        <v>0</v>
      </c>
      <c r="QQ24" s="58" t="e">
        <f t="shared" si="837"/>
        <v>#DIV/0!</v>
      </c>
      <c r="QR24" s="96"/>
      <c r="QS24" s="101">
        <f>VLOOKUP($B24,'Prix MP'!$A$6:$F$187,4,FALSE)</f>
        <v>2.2639999999999998</v>
      </c>
      <c r="QT24" s="61">
        <f t="shared" si="838"/>
        <v>0</v>
      </c>
      <c r="QU24" s="102">
        <f t="shared" si="839"/>
        <v>0</v>
      </c>
      <c r="QV24" s="58" t="e">
        <f t="shared" si="840"/>
        <v>#DIV/0!</v>
      </c>
      <c r="QW24" s="96"/>
      <c r="QX24" s="101">
        <f>VLOOKUP($B24,'Prix MP'!$A$6:$F$187,4,FALSE)</f>
        <v>2.2639999999999998</v>
      </c>
      <c r="QY24" s="61">
        <f t="shared" si="841"/>
        <v>0</v>
      </c>
      <c r="QZ24" s="102">
        <f t="shared" si="842"/>
        <v>0</v>
      </c>
      <c r="RA24" s="58" t="e">
        <f t="shared" si="843"/>
        <v>#DIV/0!</v>
      </c>
      <c r="RB24" s="96"/>
      <c r="RC24" s="101">
        <f>VLOOKUP($B24,'Prix MP'!$A$6:$F$187,4,FALSE)</f>
        <v>2.2639999999999998</v>
      </c>
      <c r="RD24" s="61">
        <f t="shared" si="844"/>
        <v>0</v>
      </c>
      <c r="RE24" s="102">
        <f t="shared" si="845"/>
        <v>0</v>
      </c>
      <c r="RF24" s="58" t="e">
        <f t="shared" si="846"/>
        <v>#DIV/0!</v>
      </c>
      <c r="RG24" s="96"/>
      <c r="RH24" s="101">
        <f>VLOOKUP($B24,'Prix MP'!$A$6:$F$187,4,FALSE)</f>
        <v>2.2639999999999998</v>
      </c>
      <c r="RI24" s="61">
        <f t="shared" si="847"/>
        <v>0</v>
      </c>
      <c r="RJ24" s="102">
        <f t="shared" si="848"/>
        <v>0</v>
      </c>
      <c r="RK24" s="58" t="e">
        <f t="shared" si="849"/>
        <v>#DIV/0!</v>
      </c>
      <c r="RL24" s="96"/>
      <c r="RM24" s="101">
        <f>VLOOKUP($B24,'Prix MP'!$A$6:$F$187,4,FALSE)</f>
        <v>2.2639999999999998</v>
      </c>
      <c r="RN24" s="61">
        <f t="shared" si="850"/>
        <v>0</v>
      </c>
      <c r="RO24" s="102">
        <f t="shared" si="851"/>
        <v>0</v>
      </c>
      <c r="RP24" s="58" t="e">
        <f t="shared" si="852"/>
        <v>#DIV/0!</v>
      </c>
      <c r="RQ24" s="96"/>
      <c r="RR24" s="101">
        <f>VLOOKUP($B24,'Prix MP'!$A$6:$F$187,4,FALSE)</f>
        <v>2.2639999999999998</v>
      </c>
      <c r="RS24" s="61">
        <f t="shared" si="853"/>
        <v>0</v>
      </c>
      <c r="RT24" s="102">
        <f t="shared" si="854"/>
        <v>0</v>
      </c>
      <c r="RU24" s="58" t="e">
        <f t="shared" si="855"/>
        <v>#DIV/0!</v>
      </c>
      <c r="RV24" s="96"/>
      <c r="RW24" s="101">
        <f>VLOOKUP($B24,'Prix MP'!$A$6:$F$187,4,FALSE)</f>
        <v>2.2639999999999998</v>
      </c>
      <c r="RX24" s="61">
        <f t="shared" si="856"/>
        <v>0</v>
      </c>
      <c r="RY24" s="102">
        <f t="shared" si="857"/>
        <v>0</v>
      </c>
      <c r="RZ24" s="58" t="e">
        <f t="shared" si="858"/>
        <v>#DIV/0!</v>
      </c>
      <c r="SA24" s="96"/>
      <c r="SB24" s="101">
        <f>VLOOKUP($B24,'Prix MP'!$A$6:$F$187,4,FALSE)</f>
        <v>2.2639999999999998</v>
      </c>
      <c r="SC24" s="61">
        <f t="shared" si="859"/>
        <v>0</v>
      </c>
      <c r="SD24" s="102">
        <f t="shared" si="860"/>
        <v>0</v>
      </c>
      <c r="SE24" s="58" t="e">
        <f t="shared" si="861"/>
        <v>#DIV/0!</v>
      </c>
      <c r="SF24" s="96"/>
      <c r="SG24" s="101">
        <f>VLOOKUP($B24,'Prix MP'!$A$6:$F$187,4,FALSE)</f>
        <v>2.2639999999999998</v>
      </c>
      <c r="SH24" s="61">
        <f t="shared" si="862"/>
        <v>0</v>
      </c>
      <c r="SI24" s="102">
        <f t="shared" si="863"/>
        <v>0</v>
      </c>
      <c r="SJ24" s="58" t="e">
        <f t="shared" si="864"/>
        <v>#DIV/0!</v>
      </c>
      <c r="SK24" s="96"/>
      <c r="SL24" s="101">
        <f>VLOOKUP($B24,'Prix MP'!$A$6:$F$187,4,FALSE)</f>
        <v>2.2639999999999998</v>
      </c>
      <c r="SM24" s="61">
        <f t="shared" si="865"/>
        <v>0</v>
      </c>
      <c r="SN24" s="102">
        <f t="shared" si="866"/>
        <v>0</v>
      </c>
      <c r="SO24" s="58" t="e">
        <f t="shared" si="867"/>
        <v>#DIV/0!</v>
      </c>
      <c r="SP24" s="96"/>
      <c r="SQ24" s="101">
        <f>VLOOKUP($B24,'Prix MP'!$A$6:$F$187,4,FALSE)</f>
        <v>2.2639999999999998</v>
      </c>
      <c r="SR24" s="61">
        <f t="shared" si="868"/>
        <v>0</v>
      </c>
      <c r="SS24" s="102">
        <f t="shared" si="869"/>
        <v>0</v>
      </c>
      <c r="ST24" s="58" t="e">
        <f t="shared" si="870"/>
        <v>#DIV/0!</v>
      </c>
      <c r="SU24" s="53"/>
      <c r="SV24" s="164">
        <f t="shared" si="871"/>
        <v>1.25</v>
      </c>
      <c r="SW24" s="124">
        <f t="shared" si="896"/>
        <v>2.2639999999999998</v>
      </c>
      <c r="SX24" s="61">
        <f t="shared" si="897"/>
        <v>2.8299999999999996</v>
      </c>
      <c r="SY24" s="80">
        <f t="shared" si="898"/>
        <v>0</v>
      </c>
      <c r="SZ24" s="58">
        <f t="shared" si="899"/>
        <v>1.5</v>
      </c>
      <c r="TA24" s="53"/>
      <c r="TB24" s="164">
        <f t="shared" si="872"/>
        <v>1.5</v>
      </c>
      <c r="TC24" s="124">
        <f t="shared" si="900"/>
        <v>2.2639999999999998</v>
      </c>
      <c r="TD24" s="61">
        <f t="shared" si="901"/>
        <v>3.3959999999999999</v>
      </c>
      <c r="TE24" s="80">
        <f t="shared" si="902"/>
        <v>0</v>
      </c>
      <c r="TF24" s="58">
        <f t="shared" si="903"/>
        <v>1.5</v>
      </c>
      <c r="TG24" s="53"/>
      <c r="TH24" s="164" t="e">
        <f t="shared" si="873"/>
        <v>#DIV/0!</v>
      </c>
      <c r="TI24" s="124" t="e">
        <f t="shared" si="904"/>
        <v>#DIV/0!</v>
      </c>
      <c r="TJ24" s="61" t="e">
        <f t="shared" si="905"/>
        <v>#DIV/0!</v>
      </c>
      <c r="TK24" s="80" t="e">
        <f t="shared" si="906"/>
        <v>#DIV/0!</v>
      </c>
      <c r="TL24" s="58" t="e">
        <f t="shared" si="907"/>
        <v>#DIV/0!</v>
      </c>
      <c r="TM24" s="53"/>
      <c r="TN24" s="164">
        <f t="shared" si="874"/>
        <v>1.4285714285714286</v>
      </c>
      <c r="TO24" s="124">
        <f t="shared" si="908"/>
        <v>2.2640000000000002</v>
      </c>
      <c r="TP24" s="61">
        <f t="shared" si="909"/>
        <v>3.2342857142857144</v>
      </c>
      <c r="TQ24" s="80">
        <f t="shared" si="910"/>
        <v>0</v>
      </c>
      <c r="TR24" s="58">
        <f t="shared" si="911"/>
        <v>1.5000000000000002</v>
      </c>
      <c r="TS24" s="53"/>
      <c r="TT24" s="164" t="e">
        <f t="shared" si="875"/>
        <v>#DIV/0!</v>
      </c>
      <c r="TU24" s="124" t="e">
        <f t="shared" si="912"/>
        <v>#DIV/0!</v>
      </c>
      <c r="TV24" s="61" t="e">
        <f t="shared" si="913"/>
        <v>#DIV/0!</v>
      </c>
      <c r="TW24" s="80" t="e">
        <f t="shared" si="914"/>
        <v>#DIV/0!</v>
      </c>
      <c r="TX24" s="58" t="e">
        <f t="shared" si="915"/>
        <v>#DIV/0!</v>
      </c>
      <c r="TY24" s="53"/>
      <c r="TZ24" s="164">
        <f t="shared" si="876"/>
        <v>1.5335593220338983</v>
      </c>
      <c r="UA24" s="124">
        <f t="shared" si="916"/>
        <v>2.2640000000000002</v>
      </c>
      <c r="UB24" s="61">
        <f t="shared" si="917"/>
        <v>3.4719783050847459</v>
      </c>
      <c r="UC24" s="80">
        <f t="shared" si="918"/>
        <v>1.8418983050847437E-2</v>
      </c>
      <c r="UD24" s="58">
        <f t="shared" si="919"/>
        <v>1.508</v>
      </c>
      <c r="UE24" s="53"/>
      <c r="UF24" s="164">
        <f t="shared" si="877"/>
        <v>1.2441666666666669</v>
      </c>
      <c r="UG24" s="124">
        <f t="shared" si="920"/>
        <v>2.2639999999999998</v>
      </c>
      <c r="UH24" s="61">
        <f t="shared" si="921"/>
        <v>2.8167933333333335</v>
      </c>
      <c r="UI24" s="80">
        <f t="shared" si="922"/>
        <v>-1.3206666666666589E-2</v>
      </c>
      <c r="UJ24" s="58">
        <f t="shared" si="923"/>
        <v>1.4930000000000001</v>
      </c>
      <c r="UK24" s="53"/>
      <c r="UL24" s="164" t="e">
        <f t="shared" si="878"/>
        <v>#DIV/0!</v>
      </c>
      <c r="UM24" s="124" t="e">
        <f t="shared" si="924"/>
        <v>#DIV/0!</v>
      </c>
      <c r="UN24" s="61" t="e">
        <f t="shared" si="925"/>
        <v>#DIV/0!</v>
      </c>
      <c r="UO24" s="80" t="e">
        <f t="shared" si="926"/>
        <v>#DIV/0!</v>
      </c>
      <c r="UP24" s="58" t="e">
        <f t="shared" si="927"/>
        <v>#DIV/0!</v>
      </c>
      <c r="UQ24" s="53"/>
      <c r="UR24" s="164" t="e">
        <f t="shared" si="879"/>
        <v>#DIV/0!</v>
      </c>
      <c r="US24" s="124" t="e">
        <f t="shared" si="928"/>
        <v>#DIV/0!</v>
      </c>
      <c r="UT24" s="61" t="e">
        <f t="shared" si="929"/>
        <v>#DIV/0!</v>
      </c>
      <c r="UU24" s="80" t="e">
        <f t="shared" si="930"/>
        <v>#DIV/0!</v>
      </c>
      <c r="UV24" s="58" t="e">
        <f t="shared" si="931"/>
        <v>#DIV/0!</v>
      </c>
      <c r="UW24" s="53"/>
      <c r="UX24" s="164">
        <f t="shared" si="880"/>
        <v>1.1151696606786428</v>
      </c>
      <c r="UY24" s="124">
        <f t="shared" si="932"/>
        <v>2.2640000000000002</v>
      </c>
      <c r="UZ24" s="61">
        <f t="shared" si="933"/>
        <v>2.5247441117764473</v>
      </c>
      <c r="VA24" s="80">
        <f t="shared" si="934"/>
        <v>-0.86447744510978053</v>
      </c>
      <c r="VB24" s="58">
        <f t="shared" si="935"/>
        <v>1.1174000000000002</v>
      </c>
      <c r="VC24" s="53"/>
      <c r="VD24" s="164" t="e">
        <f t="shared" si="881"/>
        <v>#DIV/0!</v>
      </c>
      <c r="VE24" s="124" t="e">
        <f t="shared" si="936"/>
        <v>#DIV/0!</v>
      </c>
      <c r="VF24" s="61" t="e">
        <f t="shared" si="937"/>
        <v>#DIV/0!</v>
      </c>
      <c r="VG24" s="80" t="e">
        <f t="shared" si="938"/>
        <v>#DIV/0!</v>
      </c>
      <c r="VH24" s="58" t="e">
        <f t="shared" si="939"/>
        <v>#DIV/0!</v>
      </c>
      <c r="VI24" s="53"/>
      <c r="VJ24" s="164" t="e">
        <f t="shared" si="882"/>
        <v>#DIV/0!</v>
      </c>
      <c r="VK24" s="124" t="e">
        <f t="shared" si="940"/>
        <v>#DIV/0!</v>
      </c>
      <c r="VL24" s="61" t="e">
        <f t="shared" si="941"/>
        <v>#DIV/0!</v>
      </c>
      <c r="VM24" s="80" t="e">
        <f t="shared" si="942"/>
        <v>#DIV/0!</v>
      </c>
      <c r="VN24" s="58" t="e">
        <f t="shared" si="943"/>
        <v>#DIV/0!</v>
      </c>
      <c r="VO24" s="53"/>
    </row>
    <row r="25" spans="1:587" x14ac:dyDescent="0.2">
      <c r="B25" t="s">
        <v>162</v>
      </c>
      <c r="C25" s="184" t="s">
        <v>383</v>
      </c>
      <c r="D25" s="96">
        <v>0.8</v>
      </c>
      <c r="E25" s="124">
        <f>VLOOKUP($B25,'Prix MP'!$A$6:$F$187,4,FALSE)</f>
        <v>1.49</v>
      </c>
      <c r="F25" s="60">
        <f t="shared" si="883"/>
        <v>1.1919999999999999</v>
      </c>
      <c r="G25" s="53"/>
      <c r="H25" s="164">
        <f t="shared" si="578"/>
        <v>1.0375284738041002</v>
      </c>
      <c r="I25" s="124">
        <f t="shared" si="884"/>
        <v>1.49</v>
      </c>
      <c r="J25" s="61">
        <f t="shared" si="578"/>
        <v>1.5459174259681092</v>
      </c>
      <c r="K25" s="80">
        <f t="shared" si="885"/>
        <v>0.40890148063781329</v>
      </c>
      <c r="L25" s="58">
        <f t="shared" si="886"/>
        <v>1.0877014925373134</v>
      </c>
      <c r="M25" s="53"/>
      <c r="N25" s="164">
        <f t="shared" si="579"/>
        <v>18.218999999999998</v>
      </c>
      <c r="O25" s="124">
        <f t="shared" si="887"/>
        <v>1.4900000000000002</v>
      </c>
      <c r="P25" s="61">
        <f t="shared" si="579"/>
        <v>27.14631</v>
      </c>
      <c r="Q25" s="80">
        <f t="shared" si="888"/>
        <v>7.1803099999999986</v>
      </c>
      <c r="R25" s="58">
        <f t="shared" si="889"/>
        <v>1.0877014925373132</v>
      </c>
      <c r="S25" s="53"/>
      <c r="T25" s="96">
        <v>1.75</v>
      </c>
      <c r="U25" s="101">
        <v>1.49</v>
      </c>
      <c r="V25" s="61">
        <f t="shared" si="890"/>
        <v>2.6074999999999999</v>
      </c>
      <c r="W25" s="102">
        <f t="shared" si="891"/>
        <v>0.52150000000000007</v>
      </c>
      <c r="X25" s="58">
        <f t="shared" si="892"/>
        <v>1</v>
      </c>
      <c r="Y25" s="96">
        <v>3</v>
      </c>
      <c r="Z25" s="101">
        <v>1.49</v>
      </c>
      <c r="AA25" s="61">
        <f t="shared" si="893"/>
        <v>4.47</v>
      </c>
      <c r="AB25" s="102">
        <f t="shared" si="894"/>
        <v>0.89400000000000013</v>
      </c>
      <c r="AC25" s="58">
        <f t="shared" si="895"/>
        <v>1</v>
      </c>
      <c r="AD25" s="96">
        <v>2</v>
      </c>
      <c r="AE25" s="101">
        <v>1.49</v>
      </c>
      <c r="AF25" s="61">
        <f t="shared" si="580"/>
        <v>2.98</v>
      </c>
      <c r="AG25" s="102">
        <f t="shared" si="581"/>
        <v>0.59600000000000009</v>
      </c>
      <c r="AH25" s="58">
        <f t="shared" si="582"/>
        <v>1</v>
      </c>
      <c r="AI25" s="96">
        <v>2.9239999999999999</v>
      </c>
      <c r="AJ25" s="101">
        <v>1.49</v>
      </c>
      <c r="AK25" s="61">
        <f t="shared" si="583"/>
        <v>4.3567599999999995</v>
      </c>
      <c r="AL25" s="102">
        <f t="shared" si="584"/>
        <v>0.7807599999999999</v>
      </c>
      <c r="AM25" s="58">
        <f t="shared" si="585"/>
        <v>0.97466666666666668</v>
      </c>
      <c r="AN25" s="96">
        <v>1.966</v>
      </c>
      <c r="AO25" s="101">
        <v>1.49</v>
      </c>
      <c r="AP25" s="61">
        <f t="shared" si="586"/>
        <v>2.9293399999999998</v>
      </c>
      <c r="AQ25" s="102">
        <f t="shared" si="587"/>
        <v>0.54533999999999994</v>
      </c>
      <c r="AR25" s="58">
        <f t="shared" si="588"/>
        <v>0.98299999999999998</v>
      </c>
      <c r="AS25" s="96">
        <v>2</v>
      </c>
      <c r="AT25" s="101">
        <v>1.49</v>
      </c>
      <c r="AU25" s="61">
        <f t="shared" si="589"/>
        <v>2.98</v>
      </c>
      <c r="AV25" s="102">
        <f t="shared" si="590"/>
        <v>0.59600000000000009</v>
      </c>
      <c r="AW25" s="58">
        <f t="shared" si="591"/>
        <v>1</v>
      </c>
      <c r="AX25" s="96">
        <v>4.5789999999999997</v>
      </c>
      <c r="AY25" s="101">
        <v>1.49</v>
      </c>
      <c r="AZ25" s="61">
        <f t="shared" si="592"/>
        <v>6.8227099999999998</v>
      </c>
      <c r="BA25" s="102">
        <f t="shared" si="593"/>
        <v>3.2467100000000002</v>
      </c>
      <c r="BB25" s="58">
        <f t="shared" si="594"/>
        <v>1.5263333333333333</v>
      </c>
      <c r="BC25" s="96"/>
      <c r="BD25" s="101">
        <f>VLOOKUP($B25,'Prix MP'!$A$6:$F$187,4,FALSE)</f>
        <v>1.49</v>
      </c>
      <c r="BE25" s="61">
        <f t="shared" si="595"/>
        <v>0</v>
      </c>
      <c r="BF25" s="102">
        <f t="shared" si="596"/>
        <v>0</v>
      </c>
      <c r="BG25" s="58" t="e">
        <f t="shared" si="597"/>
        <v>#DIV/0!</v>
      </c>
      <c r="BH25" s="96"/>
      <c r="BI25" s="101">
        <f>VLOOKUP($B25,'Prix MP'!$A$6:$F$187,4,FALSE)</f>
        <v>1.49</v>
      </c>
      <c r="BJ25" s="61">
        <f t="shared" si="598"/>
        <v>0</v>
      </c>
      <c r="BK25" s="102">
        <f t="shared" si="599"/>
        <v>0</v>
      </c>
      <c r="BL25" s="58" t="e">
        <f t="shared" si="600"/>
        <v>#DIV/0!</v>
      </c>
      <c r="BM25" s="96"/>
      <c r="BN25" s="101">
        <f>VLOOKUP($B25,'Prix MP'!$A$6:$F$187,4,FALSE)</f>
        <v>1.49</v>
      </c>
      <c r="BO25" s="61">
        <f t="shared" si="601"/>
        <v>0</v>
      </c>
      <c r="BP25" s="102">
        <f t="shared" si="602"/>
        <v>0</v>
      </c>
      <c r="BQ25" s="58" t="e">
        <f t="shared" si="603"/>
        <v>#DIV/0!</v>
      </c>
      <c r="BR25" s="96"/>
      <c r="BS25" s="101">
        <f>VLOOKUP($B25,'Prix MP'!$A$6:$F$187,4,FALSE)</f>
        <v>1.49</v>
      </c>
      <c r="BT25" s="61">
        <f t="shared" si="604"/>
        <v>0</v>
      </c>
      <c r="BU25" s="102">
        <f t="shared" si="605"/>
        <v>0</v>
      </c>
      <c r="BV25" s="58" t="e">
        <f t="shared" si="606"/>
        <v>#DIV/0!</v>
      </c>
      <c r="BW25" s="96"/>
      <c r="BX25" s="101">
        <f>VLOOKUP($B25,'Prix MP'!$A$6:$F$187,4,FALSE)</f>
        <v>1.49</v>
      </c>
      <c r="BY25" s="61">
        <f t="shared" si="607"/>
        <v>0</v>
      </c>
      <c r="BZ25" s="102">
        <f t="shared" si="608"/>
        <v>0</v>
      </c>
      <c r="CA25" s="58" t="e">
        <f t="shared" si="609"/>
        <v>#DIV/0!</v>
      </c>
      <c r="CB25" s="96"/>
      <c r="CC25" s="101">
        <f>VLOOKUP($B25,'Prix MP'!$A$6:$F$187,4,FALSE)</f>
        <v>1.49</v>
      </c>
      <c r="CD25" s="61">
        <f t="shared" si="610"/>
        <v>0</v>
      </c>
      <c r="CE25" s="102">
        <f t="shared" si="611"/>
        <v>0</v>
      </c>
      <c r="CF25" s="58" t="e">
        <f t="shared" si="612"/>
        <v>#DIV/0!</v>
      </c>
      <c r="CG25" s="96"/>
      <c r="CH25" s="101">
        <f>VLOOKUP($B25,'Prix MP'!$A$6:$F$187,4,FALSE)</f>
        <v>1.49</v>
      </c>
      <c r="CI25" s="61">
        <f t="shared" si="613"/>
        <v>0</v>
      </c>
      <c r="CJ25" s="102">
        <f t="shared" si="614"/>
        <v>0</v>
      </c>
      <c r="CK25" s="58" t="e">
        <f t="shared" si="615"/>
        <v>#DIV/0!</v>
      </c>
      <c r="CL25" s="96"/>
      <c r="CM25" s="101">
        <f>VLOOKUP($B25,'Prix MP'!$A$6:$F$187,4,FALSE)</f>
        <v>1.49</v>
      </c>
      <c r="CN25" s="61">
        <f t="shared" si="616"/>
        <v>0</v>
      </c>
      <c r="CO25" s="102">
        <f t="shared" si="617"/>
        <v>0</v>
      </c>
      <c r="CP25" s="58" t="e">
        <f t="shared" si="618"/>
        <v>#DIV/0!</v>
      </c>
      <c r="CQ25" s="96"/>
      <c r="CR25" s="101">
        <f>VLOOKUP($B25,'Prix MP'!$A$6:$F$187,4,FALSE)</f>
        <v>1.49</v>
      </c>
      <c r="CS25" s="61">
        <f t="shared" si="619"/>
        <v>0</v>
      </c>
      <c r="CT25" s="102">
        <f t="shared" si="620"/>
        <v>0</v>
      </c>
      <c r="CU25" s="58" t="e">
        <f t="shared" si="621"/>
        <v>#DIV/0!</v>
      </c>
      <c r="CV25" s="96"/>
      <c r="CW25" s="101">
        <f>VLOOKUP($B25,'Prix MP'!$A$6:$F$187,4,FALSE)</f>
        <v>1.49</v>
      </c>
      <c r="CX25" s="61">
        <f t="shared" si="622"/>
        <v>0</v>
      </c>
      <c r="CY25" s="102">
        <f t="shared" si="623"/>
        <v>0</v>
      </c>
      <c r="CZ25" s="58" t="e">
        <f t="shared" si="624"/>
        <v>#DIV/0!</v>
      </c>
      <c r="DA25" s="96"/>
      <c r="DB25" s="101">
        <f>VLOOKUP($B25,'Prix MP'!$A$6:$F$187,4,FALSE)</f>
        <v>1.49</v>
      </c>
      <c r="DC25" s="61">
        <f t="shared" si="625"/>
        <v>0</v>
      </c>
      <c r="DD25" s="102">
        <f t="shared" si="626"/>
        <v>0</v>
      </c>
      <c r="DE25" s="58" t="e">
        <f t="shared" si="627"/>
        <v>#DIV/0!</v>
      </c>
      <c r="DF25" s="96"/>
      <c r="DG25" s="101">
        <f>VLOOKUP($B25,'Prix MP'!$A$6:$F$187,4,FALSE)</f>
        <v>1.49</v>
      </c>
      <c r="DH25" s="61">
        <f t="shared" si="628"/>
        <v>0</v>
      </c>
      <c r="DI25" s="102">
        <f t="shared" si="629"/>
        <v>0</v>
      </c>
      <c r="DJ25" s="58" t="e">
        <f t="shared" si="630"/>
        <v>#DIV/0!</v>
      </c>
      <c r="DK25" s="96"/>
      <c r="DL25" s="101">
        <f>VLOOKUP($B25,'Prix MP'!$A$6:$F$187,4,FALSE)</f>
        <v>1.49</v>
      </c>
      <c r="DM25" s="61">
        <f t="shared" si="631"/>
        <v>0</v>
      </c>
      <c r="DN25" s="102">
        <f t="shared" si="632"/>
        <v>0</v>
      </c>
      <c r="DO25" s="58" t="e">
        <f t="shared" si="633"/>
        <v>#DIV/0!</v>
      </c>
      <c r="DP25" s="96"/>
      <c r="DQ25" s="101">
        <f>VLOOKUP($B25,'Prix MP'!$A$6:$F$187,4,FALSE)</f>
        <v>1.49</v>
      </c>
      <c r="DR25" s="61">
        <f t="shared" si="634"/>
        <v>0</v>
      </c>
      <c r="DS25" s="102">
        <f t="shared" si="635"/>
        <v>0</v>
      </c>
      <c r="DT25" s="58" t="e">
        <f t="shared" si="636"/>
        <v>#DIV/0!</v>
      </c>
      <c r="DU25" s="96"/>
      <c r="DV25" s="101">
        <f>VLOOKUP($B25,'Prix MP'!$A$6:$F$187,4,FALSE)</f>
        <v>1.49</v>
      </c>
      <c r="DW25" s="61">
        <f t="shared" si="637"/>
        <v>0</v>
      </c>
      <c r="DX25" s="102">
        <f t="shared" si="638"/>
        <v>0</v>
      </c>
      <c r="DY25" s="58" t="e">
        <f t="shared" si="639"/>
        <v>#DIV/0!</v>
      </c>
      <c r="DZ25" s="96"/>
      <c r="EA25" s="101">
        <f>VLOOKUP($B25,'Prix MP'!$A$6:$F$187,4,FALSE)</f>
        <v>1.49</v>
      </c>
      <c r="EB25" s="61">
        <f t="shared" si="640"/>
        <v>0</v>
      </c>
      <c r="EC25" s="102">
        <f t="shared" si="641"/>
        <v>0</v>
      </c>
      <c r="ED25" s="58" t="e">
        <f t="shared" si="642"/>
        <v>#DIV/0!</v>
      </c>
      <c r="EE25" s="96"/>
      <c r="EF25" s="101">
        <f>VLOOKUP($B25,'Prix MP'!$A$6:$F$187,4,FALSE)</f>
        <v>1.49</v>
      </c>
      <c r="EG25" s="61">
        <f t="shared" si="643"/>
        <v>0</v>
      </c>
      <c r="EH25" s="102">
        <f t="shared" si="644"/>
        <v>0</v>
      </c>
      <c r="EI25" s="58" t="e">
        <f t="shared" si="645"/>
        <v>#DIV/0!</v>
      </c>
      <c r="EJ25" s="96"/>
      <c r="EK25" s="101">
        <f>VLOOKUP($B25,'Prix MP'!$A$6:$F$187,4,FALSE)</f>
        <v>1.49</v>
      </c>
      <c r="EL25" s="61">
        <f t="shared" si="646"/>
        <v>0</v>
      </c>
      <c r="EM25" s="102">
        <f t="shared" si="647"/>
        <v>0</v>
      </c>
      <c r="EN25" s="58" t="e">
        <f t="shared" si="648"/>
        <v>#DIV/0!</v>
      </c>
      <c r="EO25" s="96"/>
      <c r="EP25" s="101">
        <f>VLOOKUP($B25,'Prix MP'!$A$6:$F$187,4,FALSE)</f>
        <v>1.49</v>
      </c>
      <c r="EQ25" s="61">
        <f t="shared" si="649"/>
        <v>0</v>
      </c>
      <c r="ER25" s="102">
        <f t="shared" si="650"/>
        <v>0</v>
      </c>
      <c r="ES25" s="58" t="e">
        <f t="shared" si="651"/>
        <v>#DIV/0!</v>
      </c>
      <c r="ET25" s="96"/>
      <c r="EU25" s="101">
        <f>VLOOKUP($B25,'Prix MP'!$A$6:$F$187,4,FALSE)</f>
        <v>1.49</v>
      </c>
      <c r="EV25" s="61">
        <f t="shared" si="652"/>
        <v>0</v>
      </c>
      <c r="EW25" s="102">
        <f t="shared" si="653"/>
        <v>0</v>
      </c>
      <c r="EX25" s="58" t="e">
        <f t="shared" si="654"/>
        <v>#DIV/0!</v>
      </c>
      <c r="EY25" s="96"/>
      <c r="EZ25" s="101">
        <f>VLOOKUP($B25,'Prix MP'!$A$6:$F$187,4,FALSE)</f>
        <v>1.49</v>
      </c>
      <c r="FA25" s="61">
        <f t="shared" si="655"/>
        <v>0</v>
      </c>
      <c r="FB25" s="102">
        <f t="shared" si="656"/>
        <v>0</v>
      </c>
      <c r="FC25" s="58" t="e">
        <f t="shared" si="657"/>
        <v>#DIV/0!</v>
      </c>
      <c r="FD25" s="96"/>
      <c r="FE25" s="101">
        <f>VLOOKUP($B25,'Prix MP'!$A$6:$F$187,4,FALSE)</f>
        <v>1.49</v>
      </c>
      <c r="FF25" s="61">
        <f t="shared" si="658"/>
        <v>0</v>
      </c>
      <c r="FG25" s="102">
        <f t="shared" si="659"/>
        <v>0</v>
      </c>
      <c r="FH25" s="58" t="e">
        <f t="shared" si="660"/>
        <v>#DIV/0!</v>
      </c>
      <c r="FI25" s="96"/>
      <c r="FJ25" s="101">
        <f>VLOOKUP($B25,'Prix MP'!$A$6:$F$187,4,FALSE)</f>
        <v>1.49</v>
      </c>
      <c r="FK25" s="61">
        <f t="shared" si="661"/>
        <v>0</v>
      </c>
      <c r="FL25" s="102">
        <f t="shared" si="662"/>
        <v>0</v>
      </c>
      <c r="FM25" s="58" t="e">
        <f t="shared" si="663"/>
        <v>#DIV/0!</v>
      </c>
      <c r="FN25" s="96"/>
      <c r="FO25" s="101">
        <f>VLOOKUP($B25,'Prix MP'!$A$6:$F$187,4,FALSE)</f>
        <v>1.49</v>
      </c>
      <c r="FP25" s="61">
        <f t="shared" si="664"/>
        <v>0</v>
      </c>
      <c r="FQ25" s="102">
        <f t="shared" si="665"/>
        <v>0</v>
      </c>
      <c r="FR25" s="58" t="e">
        <f t="shared" si="666"/>
        <v>#DIV/0!</v>
      </c>
      <c r="FS25" s="96"/>
      <c r="FT25" s="101">
        <f>VLOOKUP($B25,'Prix MP'!$A$6:$F$187,4,FALSE)</f>
        <v>1.49</v>
      </c>
      <c r="FU25" s="61">
        <f t="shared" si="667"/>
        <v>0</v>
      </c>
      <c r="FV25" s="102">
        <f t="shared" si="668"/>
        <v>0</v>
      </c>
      <c r="FW25" s="58" t="e">
        <f t="shared" si="669"/>
        <v>#DIV/0!</v>
      </c>
      <c r="FX25" s="96"/>
      <c r="FY25" s="101">
        <f>VLOOKUP($B25,'Prix MP'!$A$6:$F$187,4,FALSE)</f>
        <v>1.49</v>
      </c>
      <c r="FZ25" s="61">
        <f t="shared" si="670"/>
        <v>0</v>
      </c>
      <c r="GA25" s="102">
        <f t="shared" si="671"/>
        <v>0</v>
      </c>
      <c r="GB25" s="58" t="e">
        <f t="shared" si="672"/>
        <v>#DIV/0!</v>
      </c>
      <c r="GC25" s="96"/>
      <c r="GD25" s="101">
        <f>VLOOKUP($B25,'Prix MP'!$A$6:$F$187,4,FALSE)</f>
        <v>1.49</v>
      </c>
      <c r="GE25" s="61">
        <f t="shared" si="673"/>
        <v>0</v>
      </c>
      <c r="GF25" s="102">
        <f t="shared" si="674"/>
        <v>0</v>
      </c>
      <c r="GG25" s="58" t="e">
        <f t="shared" si="675"/>
        <v>#DIV/0!</v>
      </c>
      <c r="GH25" s="96"/>
      <c r="GI25" s="101">
        <f>VLOOKUP($B25,'Prix MP'!$A$6:$F$187,4,FALSE)</f>
        <v>1.49</v>
      </c>
      <c r="GJ25" s="61">
        <f t="shared" si="676"/>
        <v>0</v>
      </c>
      <c r="GK25" s="102">
        <f t="shared" si="677"/>
        <v>0</v>
      </c>
      <c r="GL25" s="58" t="e">
        <f t="shared" si="678"/>
        <v>#DIV/0!</v>
      </c>
      <c r="GM25" s="96"/>
      <c r="GN25" s="101">
        <f>VLOOKUP($B25,'Prix MP'!$A$6:$F$187,4,FALSE)</f>
        <v>1.49</v>
      </c>
      <c r="GO25" s="61">
        <f t="shared" si="679"/>
        <v>0</v>
      </c>
      <c r="GP25" s="102">
        <f t="shared" si="680"/>
        <v>0</v>
      </c>
      <c r="GQ25" s="58" t="e">
        <f t="shared" si="681"/>
        <v>#DIV/0!</v>
      </c>
      <c r="GR25" s="96"/>
      <c r="GS25" s="101">
        <f>VLOOKUP($B25,'Prix MP'!$A$6:$F$187,4,FALSE)</f>
        <v>1.49</v>
      </c>
      <c r="GT25" s="61">
        <f t="shared" si="682"/>
        <v>0</v>
      </c>
      <c r="GU25" s="102">
        <f t="shared" si="683"/>
        <v>0</v>
      </c>
      <c r="GV25" s="58" t="e">
        <f t="shared" si="684"/>
        <v>#DIV/0!</v>
      </c>
      <c r="GW25" s="96"/>
      <c r="GX25" s="101">
        <f>VLOOKUP($B25,'Prix MP'!$A$6:$F$187,4,FALSE)</f>
        <v>1.49</v>
      </c>
      <c r="GY25" s="61">
        <f t="shared" si="685"/>
        <v>0</v>
      </c>
      <c r="GZ25" s="102">
        <f t="shared" si="686"/>
        <v>0</v>
      </c>
      <c r="HA25" s="58" t="e">
        <f t="shared" si="687"/>
        <v>#DIV/0!</v>
      </c>
      <c r="HB25" s="96"/>
      <c r="HC25" s="101">
        <f>VLOOKUP($B25,'Prix MP'!$A$6:$F$187,4,FALSE)</f>
        <v>1.49</v>
      </c>
      <c r="HD25" s="61">
        <f t="shared" si="688"/>
        <v>0</v>
      </c>
      <c r="HE25" s="102">
        <f t="shared" si="689"/>
        <v>0</v>
      </c>
      <c r="HF25" s="58" t="e">
        <f t="shared" si="690"/>
        <v>#DIV/0!</v>
      </c>
      <c r="HG25" s="96"/>
      <c r="HH25" s="101">
        <f>VLOOKUP($B25,'Prix MP'!$A$6:$F$187,4,FALSE)</f>
        <v>1.49</v>
      </c>
      <c r="HI25" s="61">
        <f t="shared" si="691"/>
        <v>0</v>
      </c>
      <c r="HJ25" s="102">
        <f t="shared" si="692"/>
        <v>0</v>
      </c>
      <c r="HK25" s="58" t="e">
        <f t="shared" si="693"/>
        <v>#DIV/0!</v>
      </c>
      <c r="HL25" s="96"/>
      <c r="HM25" s="101">
        <f>VLOOKUP($B25,'Prix MP'!$A$6:$F$187,4,FALSE)</f>
        <v>1.49</v>
      </c>
      <c r="HN25" s="61">
        <f t="shared" si="694"/>
        <v>0</v>
      </c>
      <c r="HO25" s="102">
        <f t="shared" si="695"/>
        <v>0</v>
      </c>
      <c r="HP25" s="58" t="e">
        <f t="shared" si="696"/>
        <v>#DIV/0!</v>
      </c>
      <c r="HQ25" s="96"/>
      <c r="HR25" s="101">
        <f>VLOOKUP($B25,'Prix MP'!$A$6:$F$187,4,FALSE)</f>
        <v>1.49</v>
      </c>
      <c r="HS25" s="61">
        <f t="shared" si="697"/>
        <v>0</v>
      </c>
      <c r="HT25" s="102">
        <f t="shared" si="698"/>
        <v>0</v>
      </c>
      <c r="HU25" s="58" t="e">
        <f t="shared" si="699"/>
        <v>#DIV/0!</v>
      </c>
      <c r="HV25" s="96"/>
      <c r="HW25" s="101">
        <f>VLOOKUP($B25,'Prix MP'!$A$6:$F$187,4,FALSE)</f>
        <v>1.49</v>
      </c>
      <c r="HX25" s="61">
        <f t="shared" si="700"/>
        <v>0</v>
      </c>
      <c r="HY25" s="102">
        <f t="shared" si="701"/>
        <v>0</v>
      </c>
      <c r="HZ25" s="58" t="e">
        <f t="shared" si="702"/>
        <v>#DIV/0!</v>
      </c>
      <c r="IA25" s="96"/>
      <c r="IB25" s="101">
        <f>VLOOKUP($B25,'Prix MP'!$A$6:$F$187,4,FALSE)</f>
        <v>1.49</v>
      </c>
      <c r="IC25" s="61">
        <f t="shared" si="703"/>
        <v>0</v>
      </c>
      <c r="ID25" s="102">
        <f t="shared" si="704"/>
        <v>0</v>
      </c>
      <c r="IE25" s="58" t="e">
        <f t="shared" si="705"/>
        <v>#DIV/0!</v>
      </c>
      <c r="IF25" s="96"/>
      <c r="IG25" s="101">
        <f>VLOOKUP($B25,'Prix MP'!$A$6:$F$187,4,FALSE)</f>
        <v>1.49</v>
      </c>
      <c r="IH25" s="61">
        <f t="shared" si="706"/>
        <v>0</v>
      </c>
      <c r="II25" s="102">
        <f t="shared" si="707"/>
        <v>0</v>
      </c>
      <c r="IJ25" s="58" t="e">
        <f t="shared" si="708"/>
        <v>#DIV/0!</v>
      </c>
      <c r="IK25" s="96"/>
      <c r="IL25" s="101">
        <f>VLOOKUP($B25,'Prix MP'!$A$6:$F$187,4,FALSE)</f>
        <v>1.49</v>
      </c>
      <c r="IM25" s="61">
        <f t="shared" si="709"/>
        <v>0</v>
      </c>
      <c r="IN25" s="102">
        <f t="shared" si="710"/>
        <v>0</v>
      </c>
      <c r="IO25" s="58" t="e">
        <f t="shared" si="711"/>
        <v>#DIV/0!</v>
      </c>
      <c r="IP25" s="96"/>
      <c r="IQ25" s="101">
        <f>VLOOKUP($B25,'Prix MP'!$A$6:$F$187,4,FALSE)</f>
        <v>1.49</v>
      </c>
      <c r="IR25" s="61">
        <f t="shared" si="712"/>
        <v>0</v>
      </c>
      <c r="IS25" s="102">
        <f t="shared" si="713"/>
        <v>0</v>
      </c>
      <c r="IT25" s="58" t="e">
        <f t="shared" si="714"/>
        <v>#DIV/0!</v>
      </c>
      <c r="IU25" s="96"/>
      <c r="IV25" s="101">
        <f>VLOOKUP($B25,'Prix MP'!$A$6:$F$187,4,FALSE)</f>
        <v>1.49</v>
      </c>
      <c r="IW25" s="61">
        <f t="shared" si="715"/>
        <v>0</v>
      </c>
      <c r="IX25" s="102">
        <f t="shared" si="716"/>
        <v>0</v>
      </c>
      <c r="IY25" s="58" t="e">
        <f t="shared" si="717"/>
        <v>#DIV/0!</v>
      </c>
      <c r="IZ25" s="96"/>
      <c r="JA25" s="101">
        <f>VLOOKUP($B25,'Prix MP'!$A$6:$F$187,4,FALSE)</f>
        <v>1.49</v>
      </c>
      <c r="JB25" s="61">
        <f t="shared" si="718"/>
        <v>0</v>
      </c>
      <c r="JC25" s="102">
        <f t="shared" si="719"/>
        <v>0</v>
      </c>
      <c r="JD25" s="58" t="e">
        <f t="shared" si="720"/>
        <v>#DIV/0!</v>
      </c>
      <c r="JE25" s="96"/>
      <c r="JF25" s="101">
        <f>VLOOKUP($B25,'Prix MP'!$A$6:$F$187,4,FALSE)</f>
        <v>1.49</v>
      </c>
      <c r="JG25" s="61">
        <f t="shared" si="721"/>
        <v>0</v>
      </c>
      <c r="JH25" s="102">
        <f t="shared" si="722"/>
        <v>0</v>
      </c>
      <c r="JI25" s="58" t="e">
        <f t="shared" si="723"/>
        <v>#DIV/0!</v>
      </c>
      <c r="JJ25" s="96"/>
      <c r="JK25" s="101">
        <f>VLOOKUP($B25,'Prix MP'!$A$6:$F$187,4,FALSE)</f>
        <v>1.49</v>
      </c>
      <c r="JL25" s="61">
        <f t="shared" si="724"/>
        <v>0</v>
      </c>
      <c r="JM25" s="102">
        <f t="shared" si="725"/>
        <v>0</v>
      </c>
      <c r="JN25" s="58" t="e">
        <f t="shared" si="726"/>
        <v>#DIV/0!</v>
      </c>
      <c r="JO25" s="96"/>
      <c r="JP25" s="101">
        <f>VLOOKUP($B25,'Prix MP'!$A$6:$F$187,4,FALSE)</f>
        <v>1.49</v>
      </c>
      <c r="JQ25" s="61">
        <f t="shared" si="727"/>
        <v>0</v>
      </c>
      <c r="JR25" s="102">
        <f t="shared" si="728"/>
        <v>0</v>
      </c>
      <c r="JS25" s="58" t="e">
        <f t="shared" si="729"/>
        <v>#DIV/0!</v>
      </c>
      <c r="JT25" s="96"/>
      <c r="JU25" s="101">
        <f>VLOOKUP($B25,'Prix MP'!$A$6:$F$187,4,FALSE)</f>
        <v>1.49</v>
      </c>
      <c r="JV25" s="61">
        <f t="shared" si="730"/>
        <v>0</v>
      </c>
      <c r="JW25" s="102">
        <f t="shared" si="731"/>
        <v>0</v>
      </c>
      <c r="JX25" s="58" t="e">
        <f t="shared" si="732"/>
        <v>#DIV/0!</v>
      </c>
      <c r="JY25" s="96"/>
      <c r="JZ25" s="101">
        <f>VLOOKUP($B25,'Prix MP'!$A$6:$F$187,4,FALSE)</f>
        <v>1.49</v>
      </c>
      <c r="KA25" s="61">
        <f t="shared" si="733"/>
        <v>0</v>
      </c>
      <c r="KB25" s="102">
        <f t="shared" si="734"/>
        <v>0</v>
      </c>
      <c r="KC25" s="58" t="e">
        <f t="shared" si="735"/>
        <v>#DIV/0!</v>
      </c>
      <c r="KD25" s="96"/>
      <c r="KE25" s="101">
        <f>VLOOKUP($B25,'Prix MP'!$A$6:$F$187,4,FALSE)</f>
        <v>1.49</v>
      </c>
      <c r="KF25" s="61">
        <f t="shared" si="736"/>
        <v>0</v>
      </c>
      <c r="KG25" s="102">
        <f t="shared" si="737"/>
        <v>0</v>
      </c>
      <c r="KH25" s="58" t="e">
        <f t="shared" si="738"/>
        <v>#DIV/0!</v>
      </c>
      <c r="KI25" s="96"/>
      <c r="KJ25" s="101">
        <f>VLOOKUP($B25,'Prix MP'!$A$6:$F$187,4,FALSE)</f>
        <v>1.49</v>
      </c>
      <c r="KK25" s="61">
        <f t="shared" si="739"/>
        <v>0</v>
      </c>
      <c r="KL25" s="102">
        <f t="shared" si="740"/>
        <v>0</v>
      </c>
      <c r="KM25" s="58" t="e">
        <f t="shared" si="741"/>
        <v>#DIV/0!</v>
      </c>
      <c r="KN25" s="96"/>
      <c r="KO25" s="101">
        <f>VLOOKUP($B25,'Prix MP'!$A$6:$F$187,4,FALSE)</f>
        <v>1.49</v>
      </c>
      <c r="KP25" s="61">
        <f t="shared" si="742"/>
        <v>0</v>
      </c>
      <c r="KQ25" s="102">
        <f t="shared" si="743"/>
        <v>0</v>
      </c>
      <c r="KR25" s="58" t="e">
        <f t="shared" si="744"/>
        <v>#DIV/0!</v>
      </c>
      <c r="KS25" s="96"/>
      <c r="KT25" s="101">
        <f>VLOOKUP($B25,'Prix MP'!$A$6:$F$187,4,FALSE)</f>
        <v>1.49</v>
      </c>
      <c r="KU25" s="61">
        <f t="shared" si="745"/>
        <v>0</v>
      </c>
      <c r="KV25" s="102">
        <f t="shared" si="746"/>
        <v>0</v>
      </c>
      <c r="KW25" s="58" t="e">
        <f t="shared" si="747"/>
        <v>#DIV/0!</v>
      </c>
      <c r="KX25" s="96"/>
      <c r="KY25" s="101">
        <f>VLOOKUP($B25,'Prix MP'!$A$6:$F$187,4,FALSE)</f>
        <v>1.49</v>
      </c>
      <c r="KZ25" s="61">
        <f t="shared" si="748"/>
        <v>0</v>
      </c>
      <c r="LA25" s="102">
        <f t="shared" si="749"/>
        <v>0</v>
      </c>
      <c r="LB25" s="58" t="e">
        <f t="shared" si="750"/>
        <v>#DIV/0!</v>
      </c>
      <c r="LC25" s="96"/>
      <c r="LD25" s="101">
        <f>VLOOKUP($B25,'Prix MP'!$A$6:$F$187,4,FALSE)</f>
        <v>1.49</v>
      </c>
      <c r="LE25" s="61">
        <f t="shared" si="751"/>
        <v>0</v>
      </c>
      <c r="LF25" s="102">
        <f t="shared" si="752"/>
        <v>0</v>
      </c>
      <c r="LG25" s="58" t="e">
        <f t="shared" si="753"/>
        <v>#DIV/0!</v>
      </c>
      <c r="LH25" s="96"/>
      <c r="LI25" s="101">
        <f>VLOOKUP($B25,'Prix MP'!$A$6:$F$187,4,FALSE)</f>
        <v>1.49</v>
      </c>
      <c r="LJ25" s="61">
        <f t="shared" si="754"/>
        <v>0</v>
      </c>
      <c r="LK25" s="102">
        <f t="shared" si="755"/>
        <v>0</v>
      </c>
      <c r="LL25" s="58" t="e">
        <f t="shared" si="756"/>
        <v>#DIV/0!</v>
      </c>
      <c r="LM25" s="96"/>
      <c r="LN25" s="101">
        <f>VLOOKUP($B25,'Prix MP'!$A$6:$F$187,4,FALSE)</f>
        <v>1.49</v>
      </c>
      <c r="LO25" s="61">
        <f t="shared" si="757"/>
        <v>0</v>
      </c>
      <c r="LP25" s="102">
        <f t="shared" si="758"/>
        <v>0</v>
      </c>
      <c r="LQ25" s="58" t="e">
        <f t="shared" si="759"/>
        <v>#DIV/0!</v>
      </c>
      <c r="LR25" s="96"/>
      <c r="LS25" s="101">
        <f>VLOOKUP($B25,'Prix MP'!$A$6:$F$187,4,FALSE)</f>
        <v>1.49</v>
      </c>
      <c r="LT25" s="61">
        <f t="shared" si="760"/>
        <v>0</v>
      </c>
      <c r="LU25" s="102">
        <f t="shared" si="761"/>
        <v>0</v>
      </c>
      <c r="LV25" s="58" t="e">
        <f t="shared" si="762"/>
        <v>#DIV/0!</v>
      </c>
      <c r="LW25" s="96"/>
      <c r="LX25" s="101">
        <f>VLOOKUP($B25,'Prix MP'!$A$6:$F$187,4,FALSE)</f>
        <v>1.49</v>
      </c>
      <c r="LY25" s="61">
        <f t="shared" si="763"/>
        <v>0</v>
      </c>
      <c r="LZ25" s="102">
        <f t="shared" si="764"/>
        <v>0</v>
      </c>
      <c r="MA25" s="58" t="e">
        <f t="shared" si="765"/>
        <v>#DIV/0!</v>
      </c>
      <c r="MB25" s="96"/>
      <c r="MC25" s="101">
        <f>VLOOKUP($B25,'Prix MP'!$A$6:$F$187,4,FALSE)</f>
        <v>1.49</v>
      </c>
      <c r="MD25" s="61">
        <f t="shared" si="766"/>
        <v>0</v>
      </c>
      <c r="ME25" s="102">
        <f t="shared" si="767"/>
        <v>0</v>
      </c>
      <c r="MF25" s="58" t="e">
        <f t="shared" si="768"/>
        <v>#DIV/0!</v>
      </c>
      <c r="MG25" s="96"/>
      <c r="MH25" s="101">
        <f>VLOOKUP($B25,'Prix MP'!$A$6:$F$187,4,FALSE)</f>
        <v>1.49</v>
      </c>
      <c r="MI25" s="61">
        <f t="shared" si="769"/>
        <v>0</v>
      </c>
      <c r="MJ25" s="102">
        <f t="shared" si="770"/>
        <v>0</v>
      </c>
      <c r="MK25" s="58" t="e">
        <f t="shared" si="771"/>
        <v>#DIV/0!</v>
      </c>
      <c r="ML25" s="96"/>
      <c r="MM25" s="101">
        <f>VLOOKUP($B25,'Prix MP'!$A$6:$F$187,4,FALSE)</f>
        <v>1.49</v>
      </c>
      <c r="MN25" s="61">
        <f t="shared" si="772"/>
        <v>0</v>
      </c>
      <c r="MO25" s="102">
        <f t="shared" si="773"/>
        <v>0</v>
      </c>
      <c r="MP25" s="58" t="e">
        <f t="shared" si="774"/>
        <v>#DIV/0!</v>
      </c>
      <c r="MQ25" s="96"/>
      <c r="MR25" s="101">
        <f>VLOOKUP($B25,'Prix MP'!$A$6:$F$187,4,FALSE)</f>
        <v>1.49</v>
      </c>
      <c r="MS25" s="61">
        <f t="shared" si="775"/>
        <v>0</v>
      </c>
      <c r="MT25" s="102">
        <f t="shared" si="776"/>
        <v>0</v>
      </c>
      <c r="MU25" s="58" t="e">
        <f t="shared" si="777"/>
        <v>#DIV/0!</v>
      </c>
      <c r="MV25" s="96"/>
      <c r="MW25" s="101">
        <f>VLOOKUP($B25,'Prix MP'!$A$6:$F$187,4,FALSE)</f>
        <v>1.49</v>
      </c>
      <c r="MX25" s="61">
        <f t="shared" si="778"/>
        <v>0</v>
      </c>
      <c r="MY25" s="102">
        <f t="shared" si="779"/>
        <v>0</v>
      </c>
      <c r="MZ25" s="58" t="e">
        <f t="shared" si="780"/>
        <v>#DIV/0!</v>
      </c>
      <c r="NA25" s="96"/>
      <c r="NB25" s="101">
        <f>VLOOKUP($B25,'Prix MP'!$A$6:$F$187,4,FALSE)</f>
        <v>1.49</v>
      </c>
      <c r="NC25" s="61">
        <f t="shared" si="781"/>
        <v>0</v>
      </c>
      <c r="ND25" s="102">
        <f t="shared" si="782"/>
        <v>0</v>
      </c>
      <c r="NE25" s="58" t="e">
        <f t="shared" si="783"/>
        <v>#DIV/0!</v>
      </c>
      <c r="NF25" s="96"/>
      <c r="NG25" s="101">
        <f>VLOOKUP($B25,'Prix MP'!$A$6:$F$187,4,FALSE)</f>
        <v>1.49</v>
      </c>
      <c r="NH25" s="61">
        <f t="shared" si="784"/>
        <v>0</v>
      </c>
      <c r="NI25" s="102">
        <f t="shared" si="785"/>
        <v>0</v>
      </c>
      <c r="NJ25" s="58" t="e">
        <f t="shared" si="786"/>
        <v>#DIV/0!</v>
      </c>
      <c r="NK25" s="96"/>
      <c r="NL25" s="101">
        <f>VLOOKUP($B25,'Prix MP'!$A$6:$F$187,4,FALSE)</f>
        <v>1.49</v>
      </c>
      <c r="NM25" s="61">
        <f t="shared" si="787"/>
        <v>0</v>
      </c>
      <c r="NN25" s="102">
        <f t="shared" si="788"/>
        <v>0</v>
      </c>
      <c r="NO25" s="58" t="e">
        <f t="shared" si="789"/>
        <v>#DIV/0!</v>
      </c>
      <c r="NP25" s="96"/>
      <c r="NQ25" s="101">
        <f>VLOOKUP($B25,'Prix MP'!$A$6:$F$187,4,FALSE)</f>
        <v>1.49</v>
      </c>
      <c r="NR25" s="61">
        <f t="shared" si="790"/>
        <v>0</v>
      </c>
      <c r="NS25" s="102">
        <f t="shared" si="791"/>
        <v>0</v>
      </c>
      <c r="NT25" s="58" t="e">
        <f t="shared" si="792"/>
        <v>#DIV/0!</v>
      </c>
      <c r="NU25" s="96"/>
      <c r="NV25" s="101">
        <f>VLOOKUP($B25,'Prix MP'!$A$6:$F$187,4,FALSE)</f>
        <v>1.49</v>
      </c>
      <c r="NW25" s="61">
        <f t="shared" si="793"/>
        <v>0</v>
      </c>
      <c r="NX25" s="102">
        <f t="shared" si="794"/>
        <v>0</v>
      </c>
      <c r="NY25" s="58" t="e">
        <f t="shared" si="795"/>
        <v>#DIV/0!</v>
      </c>
      <c r="NZ25" s="96"/>
      <c r="OA25" s="101">
        <f>VLOOKUP($B25,'Prix MP'!$A$6:$F$187,4,FALSE)</f>
        <v>1.49</v>
      </c>
      <c r="OB25" s="61">
        <f t="shared" si="796"/>
        <v>0</v>
      </c>
      <c r="OC25" s="102">
        <f t="shared" si="797"/>
        <v>0</v>
      </c>
      <c r="OD25" s="58" t="e">
        <f t="shared" si="798"/>
        <v>#DIV/0!</v>
      </c>
      <c r="OE25" s="96"/>
      <c r="OF25" s="101">
        <f>VLOOKUP($B25,'Prix MP'!$A$6:$F$187,4,FALSE)</f>
        <v>1.49</v>
      </c>
      <c r="OG25" s="61">
        <f t="shared" si="799"/>
        <v>0</v>
      </c>
      <c r="OH25" s="102">
        <f t="shared" si="800"/>
        <v>0</v>
      </c>
      <c r="OI25" s="58" t="e">
        <f t="shared" si="801"/>
        <v>#DIV/0!</v>
      </c>
      <c r="OJ25" s="96"/>
      <c r="OK25" s="101">
        <f>VLOOKUP($B25,'Prix MP'!$A$6:$F$187,4,FALSE)</f>
        <v>1.49</v>
      </c>
      <c r="OL25" s="61">
        <f t="shared" si="802"/>
        <v>0</v>
      </c>
      <c r="OM25" s="102">
        <f t="shared" si="803"/>
        <v>0</v>
      </c>
      <c r="ON25" s="58" t="e">
        <f t="shared" si="804"/>
        <v>#DIV/0!</v>
      </c>
      <c r="OO25" s="96"/>
      <c r="OP25" s="101">
        <f>VLOOKUP($B25,'Prix MP'!$A$6:$F$187,4,FALSE)</f>
        <v>1.49</v>
      </c>
      <c r="OQ25" s="61">
        <f t="shared" si="805"/>
        <v>0</v>
      </c>
      <c r="OR25" s="102">
        <f t="shared" si="806"/>
        <v>0</v>
      </c>
      <c r="OS25" s="58" t="e">
        <f t="shared" si="807"/>
        <v>#DIV/0!</v>
      </c>
      <c r="OT25" s="96"/>
      <c r="OU25" s="101">
        <f>VLOOKUP($B25,'Prix MP'!$A$6:$F$187,4,FALSE)</f>
        <v>1.49</v>
      </c>
      <c r="OV25" s="61">
        <f t="shared" si="808"/>
        <v>0</v>
      </c>
      <c r="OW25" s="102">
        <f t="shared" si="809"/>
        <v>0</v>
      </c>
      <c r="OX25" s="58" t="e">
        <f t="shared" si="810"/>
        <v>#DIV/0!</v>
      </c>
      <c r="OY25" s="96"/>
      <c r="OZ25" s="101">
        <f>VLOOKUP($B25,'Prix MP'!$A$6:$F$187,4,FALSE)</f>
        <v>1.49</v>
      </c>
      <c r="PA25" s="61">
        <f t="shared" si="811"/>
        <v>0</v>
      </c>
      <c r="PB25" s="102">
        <f t="shared" si="812"/>
        <v>0</v>
      </c>
      <c r="PC25" s="58" t="e">
        <f t="shared" si="813"/>
        <v>#DIV/0!</v>
      </c>
      <c r="PD25" s="96"/>
      <c r="PE25" s="101">
        <f>VLOOKUP($B25,'Prix MP'!$A$6:$F$187,4,FALSE)</f>
        <v>1.49</v>
      </c>
      <c r="PF25" s="61">
        <f t="shared" si="814"/>
        <v>0</v>
      </c>
      <c r="PG25" s="102">
        <f t="shared" si="815"/>
        <v>0</v>
      </c>
      <c r="PH25" s="58" t="e">
        <f t="shared" si="816"/>
        <v>#DIV/0!</v>
      </c>
      <c r="PI25" s="96"/>
      <c r="PJ25" s="101">
        <f>VLOOKUP($B25,'Prix MP'!$A$6:$F$187,4,FALSE)</f>
        <v>1.49</v>
      </c>
      <c r="PK25" s="61">
        <f t="shared" si="817"/>
        <v>0</v>
      </c>
      <c r="PL25" s="102">
        <f t="shared" si="818"/>
        <v>0</v>
      </c>
      <c r="PM25" s="58" t="e">
        <f t="shared" si="819"/>
        <v>#DIV/0!</v>
      </c>
      <c r="PN25" s="96"/>
      <c r="PO25" s="101">
        <f>VLOOKUP($B25,'Prix MP'!$A$6:$F$187,4,FALSE)</f>
        <v>1.49</v>
      </c>
      <c r="PP25" s="61">
        <f t="shared" si="820"/>
        <v>0</v>
      </c>
      <c r="PQ25" s="102">
        <f t="shared" si="821"/>
        <v>0</v>
      </c>
      <c r="PR25" s="58" t="e">
        <f t="shared" si="822"/>
        <v>#DIV/0!</v>
      </c>
      <c r="PS25" s="96"/>
      <c r="PT25" s="101">
        <f>VLOOKUP($B25,'Prix MP'!$A$6:$F$187,4,FALSE)</f>
        <v>1.49</v>
      </c>
      <c r="PU25" s="61">
        <f t="shared" si="823"/>
        <v>0</v>
      </c>
      <c r="PV25" s="102">
        <f t="shared" si="824"/>
        <v>0</v>
      </c>
      <c r="PW25" s="58" t="e">
        <f t="shared" si="825"/>
        <v>#DIV/0!</v>
      </c>
      <c r="PX25" s="96"/>
      <c r="PY25" s="101">
        <f>VLOOKUP($B25,'Prix MP'!$A$6:$F$187,4,FALSE)</f>
        <v>1.49</v>
      </c>
      <c r="PZ25" s="61">
        <f t="shared" si="826"/>
        <v>0</v>
      </c>
      <c r="QA25" s="102">
        <f t="shared" si="827"/>
        <v>0</v>
      </c>
      <c r="QB25" s="58" t="e">
        <f t="shared" si="828"/>
        <v>#DIV/0!</v>
      </c>
      <c r="QC25" s="96"/>
      <c r="QD25" s="101">
        <f>VLOOKUP($B25,'Prix MP'!$A$6:$F$187,4,FALSE)</f>
        <v>1.49</v>
      </c>
      <c r="QE25" s="61">
        <f t="shared" si="829"/>
        <v>0</v>
      </c>
      <c r="QF25" s="102">
        <f t="shared" si="830"/>
        <v>0</v>
      </c>
      <c r="QG25" s="58" t="e">
        <f t="shared" si="831"/>
        <v>#DIV/0!</v>
      </c>
      <c r="QH25" s="96"/>
      <c r="QI25" s="101">
        <f>VLOOKUP($B25,'Prix MP'!$A$6:$F$187,4,FALSE)</f>
        <v>1.49</v>
      </c>
      <c r="QJ25" s="61">
        <f t="shared" si="832"/>
        <v>0</v>
      </c>
      <c r="QK25" s="102">
        <f t="shared" si="833"/>
        <v>0</v>
      </c>
      <c r="QL25" s="58" t="e">
        <f t="shared" si="834"/>
        <v>#DIV/0!</v>
      </c>
      <c r="QM25" s="96"/>
      <c r="QN25" s="101">
        <f>VLOOKUP($B25,'Prix MP'!$A$6:$F$187,4,FALSE)</f>
        <v>1.49</v>
      </c>
      <c r="QO25" s="61">
        <f t="shared" si="835"/>
        <v>0</v>
      </c>
      <c r="QP25" s="102">
        <f t="shared" si="836"/>
        <v>0</v>
      </c>
      <c r="QQ25" s="58" t="e">
        <f t="shared" si="837"/>
        <v>#DIV/0!</v>
      </c>
      <c r="QR25" s="96"/>
      <c r="QS25" s="101">
        <f>VLOOKUP($B25,'Prix MP'!$A$6:$F$187,4,FALSE)</f>
        <v>1.49</v>
      </c>
      <c r="QT25" s="61">
        <f t="shared" si="838"/>
        <v>0</v>
      </c>
      <c r="QU25" s="102">
        <f t="shared" si="839"/>
        <v>0</v>
      </c>
      <c r="QV25" s="58" t="e">
        <f t="shared" si="840"/>
        <v>#DIV/0!</v>
      </c>
      <c r="QW25" s="96"/>
      <c r="QX25" s="101">
        <f>VLOOKUP($B25,'Prix MP'!$A$6:$F$187,4,FALSE)</f>
        <v>1.49</v>
      </c>
      <c r="QY25" s="61">
        <f t="shared" si="841"/>
        <v>0</v>
      </c>
      <c r="QZ25" s="102">
        <f t="shared" si="842"/>
        <v>0</v>
      </c>
      <c r="RA25" s="58" t="e">
        <f t="shared" si="843"/>
        <v>#DIV/0!</v>
      </c>
      <c r="RB25" s="96"/>
      <c r="RC25" s="101">
        <f>VLOOKUP($B25,'Prix MP'!$A$6:$F$187,4,FALSE)</f>
        <v>1.49</v>
      </c>
      <c r="RD25" s="61">
        <f t="shared" si="844"/>
        <v>0</v>
      </c>
      <c r="RE25" s="102">
        <f t="shared" si="845"/>
        <v>0</v>
      </c>
      <c r="RF25" s="58" t="e">
        <f t="shared" si="846"/>
        <v>#DIV/0!</v>
      </c>
      <c r="RG25" s="96"/>
      <c r="RH25" s="101">
        <f>VLOOKUP($B25,'Prix MP'!$A$6:$F$187,4,FALSE)</f>
        <v>1.49</v>
      </c>
      <c r="RI25" s="61">
        <f t="shared" si="847"/>
        <v>0</v>
      </c>
      <c r="RJ25" s="102">
        <f t="shared" si="848"/>
        <v>0</v>
      </c>
      <c r="RK25" s="58" t="e">
        <f t="shared" si="849"/>
        <v>#DIV/0!</v>
      </c>
      <c r="RL25" s="96"/>
      <c r="RM25" s="101">
        <f>VLOOKUP($B25,'Prix MP'!$A$6:$F$187,4,FALSE)</f>
        <v>1.49</v>
      </c>
      <c r="RN25" s="61">
        <f t="shared" si="850"/>
        <v>0</v>
      </c>
      <c r="RO25" s="102">
        <f t="shared" si="851"/>
        <v>0</v>
      </c>
      <c r="RP25" s="58" t="e">
        <f t="shared" si="852"/>
        <v>#DIV/0!</v>
      </c>
      <c r="RQ25" s="96"/>
      <c r="RR25" s="101">
        <f>VLOOKUP($B25,'Prix MP'!$A$6:$F$187,4,FALSE)</f>
        <v>1.49</v>
      </c>
      <c r="RS25" s="61">
        <f t="shared" si="853"/>
        <v>0</v>
      </c>
      <c r="RT25" s="102">
        <f t="shared" si="854"/>
        <v>0</v>
      </c>
      <c r="RU25" s="58" t="e">
        <f t="shared" si="855"/>
        <v>#DIV/0!</v>
      </c>
      <c r="RV25" s="96"/>
      <c r="RW25" s="101">
        <f>VLOOKUP($B25,'Prix MP'!$A$6:$F$187,4,FALSE)</f>
        <v>1.49</v>
      </c>
      <c r="RX25" s="61">
        <f t="shared" si="856"/>
        <v>0</v>
      </c>
      <c r="RY25" s="102">
        <f t="shared" si="857"/>
        <v>0</v>
      </c>
      <c r="RZ25" s="58" t="e">
        <f t="shared" si="858"/>
        <v>#DIV/0!</v>
      </c>
      <c r="SA25" s="96"/>
      <c r="SB25" s="101">
        <f>VLOOKUP($B25,'Prix MP'!$A$6:$F$187,4,FALSE)</f>
        <v>1.49</v>
      </c>
      <c r="SC25" s="61">
        <f t="shared" si="859"/>
        <v>0</v>
      </c>
      <c r="SD25" s="102">
        <f t="shared" si="860"/>
        <v>0</v>
      </c>
      <c r="SE25" s="58" t="e">
        <f t="shared" si="861"/>
        <v>#DIV/0!</v>
      </c>
      <c r="SF25" s="96"/>
      <c r="SG25" s="101">
        <f>VLOOKUP($B25,'Prix MP'!$A$6:$F$187,4,FALSE)</f>
        <v>1.49</v>
      </c>
      <c r="SH25" s="61">
        <f t="shared" si="862"/>
        <v>0</v>
      </c>
      <c r="SI25" s="102">
        <f t="shared" si="863"/>
        <v>0</v>
      </c>
      <c r="SJ25" s="58" t="e">
        <f t="shared" si="864"/>
        <v>#DIV/0!</v>
      </c>
      <c r="SK25" s="96"/>
      <c r="SL25" s="101">
        <f>VLOOKUP($B25,'Prix MP'!$A$6:$F$187,4,FALSE)</f>
        <v>1.49</v>
      </c>
      <c r="SM25" s="61">
        <f t="shared" si="865"/>
        <v>0</v>
      </c>
      <c r="SN25" s="102">
        <f t="shared" si="866"/>
        <v>0</v>
      </c>
      <c r="SO25" s="58" t="e">
        <f t="shared" si="867"/>
        <v>#DIV/0!</v>
      </c>
      <c r="SP25" s="96"/>
      <c r="SQ25" s="101">
        <f>VLOOKUP($B25,'Prix MP'!$A$6:$F$187,4,FALSE)</f>
        <v>1.49</v>
      </c>
      <c r="SR25" s="61">
        <f t="shared" si="868"/>
        <v>0</v>
      </c>
      <c r="SS25" s="102">
        <f t="shared" si="869"/>
        <v>0</v>
      </c>
      <c r="ST25" s="58" t="e">
        <f t="shared" si="870"/>
        <v>#DIV/0!</v>
      </c>
      <c r="SU25" s="53"/>
      <c r="SV25" s="164">
        <f t="shared" si="871"/>
        <v>0.83333333333333337</v>
      </c>
      <c r="SW25" s="124">
        <f t="shared" si="896"/>
        <v>1.4899999999999998</v>
      </c>
      <c r="SX25" s="61">
        <f t="shared" si="897"/>
        <v>1.2416666666666665</v>
      </c>
      <c r="SY25" s="80">
        <f t="shared" si="898"/>
        <v>0.24833333333333318</v>
      </c>
      <c r="SZ25" s="58">
        <f t="shared" si="899"/>
        <v>1</v>
      </c>
      <c r="TA25" s="53"/>
      <c r="TB25" s="164">
        <f t="shared" si="872"/>
        <v>1</v>
      </c>
      <c r="TC25" s="124">
        <f t="shared" si="900"/>
        <v>1.49</v>
      </c>
      <c r="TD25" s="61">
        <f t="shared" si="901"/>
        <v>1.49</v>
      </c>
      <c r="TE25" s="80">
        <f t="shared" si="902"/>
        <v>0.29800000000000004</v>
      </c>
      <c r="TF25" s="58">
        <f t="shared" si="903"/>
        <v>1</v>
      </c>
      <c r="TG25" s="53"/>
      <c r="TH25" s="164" t="e">
        <f t="shared" si="873"/>
        <v>#DIV/0!</v>
      </c>
      <c r="TI25" s="124" t="e">
        <f t="shared" si="904"/>
        <v>#DIV/0!</v>
      </c>
      <c r="TJ25" s="61" t="e">
        <f t="shared" si="905"/>
        <v>#DIV/0!</v>
      </c>
      <c r="TK25" s="80" t="e">
        <f t="shared" si="906"/>
        <v>#DIV/0!</v>
      </c>
      <c r="TL25" s="58" t="e">
        <f t="shared" si="907"/>
        <v>#DIV/0!</v>
      </c>
      <c r="TM25" s="53"/>
      <c r="TN25" s="164">
        <f t="shared" si="874"/>
        <v>0.95238095238095233</v>
      </c>
      <c r="TO25" s="124">
        <f t="shared" si="908"/>
        <v>1.4900000000000002</v>
      </c>
      <c r="TP25" s="61">
        <f t="shared" si="909"/>
        <v>1.4190476190476191</v>
      </c>
      <c r="TQ25" s="80">
        <f t="shared" si="910"/>
        <v>0.28380952380952373</v>
      </c>
      <c r="TR25" s="58">
        <f t="shared" si="911"/>
        <v>1</v>
      </c>
      <c r="TS25" s="53"/>
      <c r="TT25" s="164" t="e">
        <f t="shared" si="875"/>
        <v>#DIV/0!</v>
      </c>
      <c r="TU25" s="124" t="e">
        <f t="shared" si="912"/>
        <v>#DIV/0!</v>
      </c>
      <c r="TV25" s="61" t="e">
        <f t="shared" si="913"/>
        <v>#DIV/0!</v>
      </c>
      <c r="TW25" s="80" t="e">
        <f t="shared" si="914"/>
        <v>#DIV/0!</v>
      </c>
      <c r="TX25" s="58" t="e">
        <f t="shared" si="915"/>
        <v>#DIV/0!</v>
      </c>
      <c r="TY25" s="53"/>
      <c r="TZ25" s="164">
        <f t="shared" si="876"/>
        <v>0.99118644067796613</v>
      </c>
      <c r="UA25" s="124">
        <f t="shared" si="916"/>
        <v>1.4899999999999998</v>
      </c>
      <c r="UB25" s="61">
        <f t="shared" si="917"/>
        <v>1.4768677966101693</v>
      </c>
      <c r="UC25" s="80">
        <f t="shared" si="918"/>
        <v>0.26466440677966085</v>
      </c>
      <c r="UD25" s="58">
        <f t="shared" si="919"/>
        <v>0.97466666666666679</v>
      </c>
      <c r="UE25" s="53"/>
      <c r="UF25" s="164">
        <f t="shared" si="877"/>
        <v>0.8191666666666666</v>
      </c>
      <c r="UG25" s="124">
        <f t="shared" si="920"/>
        <v>1.49</v>
      </c>
      <c r="UH25" s="61">
        <f t="shared" si="921"/>
        <v>1.2205583333333332</v>
      </c>
      <c r="UI25" s="80">
        <f t="shared" si="922"/>
        <v>0.2272249999999999</v>
      </c>
      <c r="UJ25" s="58">
        <f t="shared" si="923"/>
        <v>0.98299999999999987</v>
      </c>
      <c r="UK25" s="53"/>
      <c r="UL25" s="164" t="e">
        <f t="shared" si="878"/>
        <v>#DIV/0!</v>
      </c>
      <c r="UM25" s="124" t="e">
        <f t="shared" si="924"/>
        <v>#DIV/0!</v>
      </c>
      <c r="UN25" s="61" t="e">
        <f t="shared" si="925"/>
        <v>#DIV/0!</v>
      </c>
      <c r="UO25" s="80" t="e">
        <f t="shared" si="926"/>
        <v>#DIV/0!</v>
      </c>
      <c r="UP25" s="58" t="e">
        <f t="shared" si="927"/>
        <v>#DIV/0!</v>
      </c>
      <c r="UQ25" s="53"/>
      <c r="UR25" s="164" t="e">
        <f t="shared" si="879"/>
        <v>#DIV/0!</v>
      </c>
      <c r="US25" s="124" t="e">
        <f t="shared" si="928"/>
        <v>#DIV/0!</v>
      </c>
      <c r="UT25" s="61" t="e">
        <f t="shared" si="929"/>
        <v>#DIV/0!</v>
      </c>
      <c r="UU25" s="80" t="e">
        <f t="shared" si="930"/>
        <v>#DIV/0!</v>
      </c>
      <c r="UV25" s="58" t="e">
        <f t="shared" si="931"/>
        <v>#DIV/0!</v>
      </c>
      <c r="UW25" s="53"/>
      <c r="UX25" s="164">
        <f t="shared" si="880"/>
        <v>1.3131736526946107</v>
      </c>
      <c r="UY25" s="124">
        <f t="shared" si="932"/>
        <v>1.4899999999999998</v>
      </c>
      <c r="UZ25" s="61">
        <f t="shared" si="933"/>
        <v>1.9566287425149698</v>
      </c>
      <c r="VA25" s="80">
        <f t="shared" si="934"/>
        <v>0.76700798403193593</v>
      </c>
      <c r="VB25" s="58">
        <f t="shared" si="935"/>
        <v>1.3158000000000001</v>
      </c>
      <c r="VC25" s="53"/>
      <c r="VD25" s="164" t="e">
        <f t="shared" si="881"/>
        <v>#DIV/0!</v>
      </c>
      <c r="VE25" s="124" t="e">
        <f t="shared" si="936"/>
        <v>#DIV/0!</v>
      </c>
      <c r="VF25" s="61" t="e">
        <f t="shared" si="937"/>
        <v>#DIV/0!</v>
      </c>
      <c r="VG25" s="80" t="e">
        <f t="shared" si="938"/>
        <v>#DIV/0!</v>
      </c>
      <c r="VH25" s="58" t="e">
        <f t="shared" si="939"/>
        <v>#DIV/0!</v>
      </c>
      <c r="VI25" s="53"/>
      <c r="VJ25" s="164" t="e">
        <f t="shared" si="882"/>
        <v>#DIV/0!</v>
      </c>
      <c r="VK25" s="124" t="e">
        <f t="shared" si="940"/>
        <v>#DIV/0!</v>
      </c>
      <c r="VL25" s="61" t="e">
        <f t="shared" si="941"/>
        <v>#DIV/0!</v>
      </c>
      <c r="VM25" s="80" t="e">
        <f t="shared" si="942"/>
        <v>#DIV/0!</v>
      </c>
      <c r="VN25" s="58" t="e">
        <f t="shared" si="943"/>
        <v>#DIV/0!</v>
      </c>
      <c r="VO25" s="53"/>
    </row>
    <row r="26" spans="1:587" x14ac:dyDescent="0.2">
      <c r="B26" s="204" t="s">
        <v>36</v>
      </c>
      <c r="C26" s="184" t="s">
        <v>391</v>
      </c>
      <c r="D26" s="96">
        <v>0.05</v>
      </c>
      <c r="E26" s="124">
        <f>VLOOKUP($B26,'Prix MP'!$A$6:$F$187,4,FALSE)</f>
        <v>3.27</v>
      </c>
      <c r="F26" s="60">
        <f t="shared" si="883"/>
        <v>0.16350000000000001</v>
      </c>
      <c r="G26" s="53"/>
      <c r="H26" s="164"/>
      <c r="I26" s="124"/>
      <c r="J26" s="61"/>
      <c r="K26" s="80"/>
      <c r="L26" s="58"/>
      <c r="M26" s="53"/>
      <c r="N26" s="164"/>
      <c r="O26" s="124"/>
      <c r="P26" s="61"/>
      <c r="Q26" s="80"/>
      <c r="R26" s="58"/>
      <c r="S26" s="53"/>
      <c r="T26" s="96">
        <v>1.75</v>
      </c>
      <c r="U26" s="101">
        <v>1.49</v>
      </c>
      <c r="V26" s="61"/>
      <c r="W26" s="102"/>
      <c r="X26" s="58"/>
      <c r="Y26" s="96">
        <v>3</v>
      </c>
      <c r="Z26" s="101">
        <v>1.49</v>
      </c>
      <c r="AA26" s="61"/>
      <c r="AB26" s="102"/>
      <c r="AC26" s="58"/>
      <c r="AD26" s="96"/>
      <c r="AE26" s="101"/>
      <c r="AF26" s="61"/>
      <c r="AG26" s="102"/>
      <c r="AH26" s="58"/>
      <c r="AI26" s="96"/>
      <c r="AJ26" s="101"/>
      <c r="AK26" s="61"/>
      <c r="AL26" s="102"/>
      <c r="AM26" s="58"/>
      <c r="AN26" s="96"/>
      <c r="AO26" s="101"/>
      <c r="AP26" s="61"/>
      <c r="AQ26" s="102"/>
      <c r="AR26" s="58"/>
      <c r="AS26" s="96"/>
      <c r="AT26" s="101"/>
      <c r="AU26" s="61"/>
      <c r="AV26" s="102"/>
      <c r="AW26" s="58"/>
      <c r="AX26" s="96"/>
      <c r="AY26" s="101"/>
      <c r="AZ26" s="61"/>
      <c r="BA26" s="102"/>
      <c r="BB26" s="58"/>
      <c r="BC26" s="96"/>
      <c r="BD26" s="101"/>
      <c r="BE26" s="61"/>
      <c r="BF26" s="102"/>
      <c r="BG26" s="58"/>
      <c r="BH26" s="96"/>
      <c r="BI26" s="101"/>
      <c r="BJ26" s="61"/>
      <c r="BK26" s="102"/>
      <c r="BL26" s="58"/>
      <c r="BM26" s="96"/>
      <c r="BN26" s="101"/>
      <c r="BO26" s="61"/>
      <c r="BP26" s="102"/>
      <c r="BQ26" s="58"/>
      <c r="BR26" s="96"/>
      <c r="BS26" s="101"/>
      <c r="BT26" s="61"/>
      <c r="BU26" s="102"/>
      <c r="BV26" s="58"/>
      <c r="BW26" s="96"/>
      <c r="BX26" s="101"/>
      <c r="BY26" s="61"/>
      <c r="BZ26" s="102"/>
      <c r="CA26" s="58"/>
      <c r="CB26" s="96"/>
      <c r="CC26" s="101"/>
      <c r="CD26" s="61"/>
      <c r="CE26" s="102"/>
      <c r="CF26" s="58"/>
      <c r="CG26" s="96"/>
      <c r="CH26" s="101"/>
      <c r="CI26" s="61"/>
      <c r="CJ26" s="102"/>
      <c r="CK26" s="58"/>
      <c r="CL26" s="96"/>
      <c r="CM26" s="101"/>
      <c r="CN26" s="61"/>
      <c r="CO26" s="102"/>
      <c r="CP26" s="58"/>
      <c r="CQ26" s="96"/>
      <c r="CR26" s="101"/>
      <c r="CS26" s="61"/>
      <c r="CT26" s="102"/>
      <c r="CU26" s="58"/>
      <c r="CV26" s="96"/>
      <c r="CW26" s="101"/>
      <c r="CX26" s="61"/>
      <c r="CY26" s="102"/>
      <c r="CZ26" s="58"/>
      <c r="DA26" s="96"/>
      <c r="DB26" s="101"/>
      <c r="DC26" s="61"/>
      <c r="DD26" s="102"/>
      <c r="DE26" s="58"/>
      <c r="DF26" s="96"/>
      <c r="DG26" s="101"/>
      <c r="DH26" s="61"/>
      <c r="DI26" s="102"/>
      <c r="DJ26" s="58"/>
      <c r="DK26" s="96"/>
      <c r="DL26" s="101"/>
      <c r="DM26" s="61"/>
      <c r="DN26" s="102"/>
      <c r="DO26" s="58"/>
      <c r="DP26" s="96"/>
      <c r="DQ26" s="101"/>
      <c r="DR26" s="61"/>
      <c r="DS26" s="102"/>
      <c r="DT26" s="58"/>
      <c r="DU26" s="96"/>
      <c r="DV26" s="101"/>
      <c r="DW26" s="61"/>
      <c r="DX26" s="102"/>
      <c r="DY26" s="58"/>
      <c r="DZ26" s="96"/>
      <c r="EA26" s="101"/>
      <c r="EB26" s="61"/>
      <c r="EC26" s="102"/>
      <c r="ED26" s="58"/>
      <c r="EE26" s="96"/>
      <c r="EF26" s="101"/>
      <c r="EG26" s="61"/>
      <c r="EH26" s="102"/>
      <c r="EI26" s="58"/>
      <c r="EJ26" s="96"/>
      <c r="EK26" s="101"/>
      <c r="EL26" s="61"/>
      <c r="EM26" s="102"/>
      <c r="EN26" s="58"/>
      <c r="EO26" s="96"/>
      <c r="EP26" s="101"/>
      <c r="EQ26" s="61"/>
      <c r="ER26" s="102"/>
      <c r="ES26" s="58"/>
      <c r="ET26" s="96"/>
      <c r="EU26" s="101"/>
      <c r="EV26" s="61"/>
      <c r="EW26" s="102"/>
      <c r="EX26" s="58"/>
      <c r="EY26" s="96"/>
      <c r="EZ26" s="101"/>
      <c r="FA26" s="61"/>
      <c r="FB26" s="102"/>
      <c r="FC26" s="58"/>
      <c r="FD26" s="96"/>
      <c r="FE26" s="101"/>
      <c r="FF26" s="61"/>
      <c r="FG26" s="102"/>
      <c r="FH26" s="58"/>
      <c r="FI26" s="96"/>
      <c r="FJ26" s="101"/>
      <c r="FK26" s="61"/>
      <c r="FL26" s="102"/>
      <c r="FM26" s="58"/>
      <c r="FN26" s="96"/>
      <c r="FO26" s="101"/>
      <c r="FP26" s="61"/>
      <c r="FQ26" s="102"/>
      <c r="FR26" s="58"/>
      <c r="FS26" s="96"/>
      <c r="FT26" s="101"/>
      <c r="FU26" s="61"/>
      <c r="FV26" s="102"/>
      <c r="FW26" s="58"/>
      <c r="FX26" s="96"/>
      <c r="FY26" s="101"/>
      <c r="FZ26" s="61"/>
      <c r="GA26" s="102"/>
      <c r="GB26" s="58"/>
      <c r="GC26" s="96"/>
      <c r="GD26" s="101"/>
      <c r="GE26" s="61"/>
      <c r="GF26" s="102"/>
      <c r="GG26" s="58"/>
      <c r="GH26" s="96"/>
      <c r="GI26" s="101"/>
      <c r="GJ26" s="61"/>
      <c r="GK26" s="102"/>
      <c r="GL26" s="58"/>
      <c r="GM26" s="96"/>
      <c r="GN26" s="101"/>
      <c r="GO26" s="61"/>
      <c r="GP26" s="102"/>
      <c r="GQ26" s="58"/>
      <c r="GR26" s="96"/>
      <c r="GS26" s="101"/>
      <c r="GT26" s="61"/>
      <c r="GU26" s="102"/>
      <c r="GV26" s="58"/>
      <c r="GW26" s="96"/>
      <c r="GX26" s="101"/>
      <c r="GY26" s="61"/>
      <c r="GZ26" s="102"/>
      <c r="HA26" s="58"/>
      <c r="HB26" s="96"/>
      <c r="HC26" s="101"/>
      <c r="HD26" s="61"/>
      <c r="HE26" s="102"/>
      <c r="HF26" s="58"/>
      <c r="HG26" s="96"/>
      <c r="HH26" s="101"/>
      <c r="HI26" s="61"/>
      <c r="HJ26" s="102"/>
      <c r="HK26" s="58"/>
      <c r="HL26" s="96"/>
      <c r="HM26" s="101"/>
      <c r="HN26" s="61"/>
      <c r="HO26" s="102"/>
      <c r="HP26" s="58"/>
      <c r="HQ26" s="96"/>
      <c r="HR26" s="101"/>
      <c r="HS26" s="61"/>
      <c r="HT26" s="102"/>
      <c r="HU26" s="58"/>
      <c r="HV26" s="96"/>
      <c r="HW26" s="101"/>
      <c r="HX26" s="61"/>
      <c r="HY26" s="102"/>
      <c r="HZ26" s="58"/>
      <c r="IA26" s="96"/>
      <c r="IB26" s="101"/>
      <c r="IC26" s="61"/>
      <c r="ID26" s="102"/>
      <c r="IE26" s="58"/>
      <c r="IF26" s="96"/>
      <c r="IG26" s="101"/>
      <c r="IH26" s="61"/>
      <c r="II26" s="102"/>
      <c r="IJ26" s="58"/>
      <c r="IK26" s="96"/>
      <c r="IL26" s="101"/>
      <c r="IM26" s="61"/>
      <c r="IN26" s="102"/>
      <c r="IO26" s="58"/>
      <c r="IP26" s="96"/>
      <c r="IQ26" s="101"/>
      <c r="IR26" s="61"/>
      <c r="IS26" s="102"/>
      <c r="IT26" s="58"/>
      <c r="IU26" s="96"/>
      <c r="IV26" s="101"/>
      <c r="IW26" s="61"/>
      <c r="IX26" s="102"/>
      <c r="IY26" s="58"/>
      <c r="IZ26" s="96"/>
      <c r="JA26" s="101"/>
      <c r="JB26" s="61"/>
      <c r="JC26" s="102"/>
      <c r="JD26" s="58"/>
      <c r="JE26" s="96"/>
      <c r="JF26" s="101"/>
      <c r="JG26" s="61"/>
      <c r="JH26" s="102"/>
      <c r="JI26" s="58"/>
      <c r="JJ26" s="96"/>
      <c r="JK26" s="101"/>
      <c r="JL26" s="61"/>
      <c r="JM26" s="102"/>
      <c r="JN26" s="58"/>
      <c r="JO26" s="96"/>
      <c r="JP26" s="101"/>
      <c r="JQ26" s="61"/>
      <c r="JR26" s="102"/>
      <c r="JS26" s="58"/>
      <c r="JT26" s="96"/>
      <c r="JU26" s="101"/>
      <c r="JV26" s="61"/>
      <c r="JW26" s="102"/>
      <c r="JX26" s="58"/>
      <c r="JY26" s="96"/>
      <c r="JZ26" s="101"/>
      <c r="KA26" s="61"/>
      <c r="KB26" s="102"/>
      <c r="KC26" s="58"/>
      <c r="KD26" s="96"/>
      <c r="KE26" s="101"/>
      <c r="KF26" s="61"/>
      <c r="KG26" s="102"/>
      <c r="KH26" s="58"/>
      <c r="KI26" s="96"/>
      <c r="KJ26" s="101"/>
      <c r="KK26" s="61"/>
      <c r="KL26" s="102"/>
      <c r="KM26" s="58"/>
      <c r="KN26" s="96"/>
      <c r="KO26" s="101"/>
      <c r="KP26" s="61"/>
      <c r="KQ26" s="102"/>
      <c r="KR26" s="58"/>
      <c r="KS26" s="96"/>
      <c r="KT26" s="101"/>
      <c r="KU26" s="61"/>
      <c r="KV26" s="102"/>
      <c r="KW26" s="58"/>
      <c r="KX26" s="96"/>
      <c r="KY26" s="101"/>
      <c r="KZ26" s="61"/>
      <c r="LA26" s="102"/>
      <c r="LB26" s="58"/>
      <c r="LC26" s="96"/>
      <c r="LD26" s="101"/>
      <c r="LE26" s="61"/>
      <c r="LF26" s="102"/>
      <c r="LG26" s="58"/>
      <c r="LH26" s="96"/>
      <c r="LI26" s="101"/>
      <c r="LJ26" s="61"/>
      <c r="LK26" s="102"/>
      <c r="LL26" s="58"/>
      <c r="LM26" s="96"/>
      <c r="LN26" s="101"/>
      <c r="LO26" s="61"/>
      <c r="LP26" s="102"/>
      <c r="LQ26" s="58"/>
      <c r="LR26" s="96"/>
      <c r="LS26" s="101"/>
      <c r="LT26" s="61"/>
      <c r="LU26" s="102"/>
      <c r="LV26" s="58"/>
      <c r="LW26" s="96"/>
      <c r="LX26" s="101"/>
      <c r="LY26" s="61"/>
      <c r="LZ26" s="102"/>
      <c r="MA26" s="58"/>
      <c r="MB26" s="96"/>
      <c r="MC26" s="101"/>
      <c r="MD26" s="61"/>
      <c r="ME26" s="102"/>
      <c r="MF26" s="58"/>
      <c r="MG26" s="96"/>
      <c r="MH26" s="101"/>
      <c r="MI26" s="61"/>
      <c r="MJ26" s="102"/>
      <c r="MK26" s="58"/>
      <c r="ML26" s="96"/>
      <c r="MM26" s="101"/>
      <c r="MN26" s="61"/>
      <c r="MO26" s="102"/>
      <c r="MP26" s="58"/>
      <c r="MQ26" s="96"/>
      <c r="MR26" s="101"/>
      <c r="MS26" s="61"/>
      <c r="MT26" s="102"/>
      <c r="MU26" s="58"/>
      <c r="MV26" s="96"/>
      <c r="MW26" s="101"/>
      <c r="MX26" s="61"/>
      <c r="MY26" s="102"/>
      <c r="MZ26" s="58"/>
      <c r="NA26" s="96"/>
      <c r="NB26" s="101"/>
      <c r="NC26" s="61"/>
      <c r="ND26" s="102"/>
      <c r="NE26" s="58"/>
      <c r="NF26" s="96"/>
      <c r="NG26" s="101"/>
      <c r="NH26" s="61"/>
      <c r="NI26" s="102"/>
      <c r="NJ26" s="58"/>
      <c r="NK26" s="96"/>
      <c r="NL26" s="101"/>
      <c r="NM26" s="61"/>
      <c r="NN26" s="102"/>
      <c r="NO26" s="58"/>
      <c r="NP26" s="96"/>
      <c r="NQ26" s="101"/>
      <c r="NR26" s="61"/>
      <c r="NS26" s="102"/>
      <c r="NT26" s="58"/>
      <c r="NU26" s="96"/>
      <c r="NV26" s="101"/>
      <c r="NW26" s="61"/>
      <c r="NX26" s="102"/>
      <c r="NY26" s="58"/>
      <c r="NZ26" s="96"/>
      <c r="OA26" s="101"/>
      <c r="OB26" s="61"/>
      <c r="OC26" s="102"/>
      <c r="OD26" s="58"/>
      <c r="OE26" s="96"/>
      <c r="OF26" s="101"/>
      <c r="OG26" s="61"/>
      <c r="OH26" s="102"/>
      <c r="OI26" s="58"/>
      <c r="OJ26" s="96"/>
      <c r="OK26" s="101"/>
      <c r="OL26" s="61"/>
      <c r="OM26" s="102"/>
      <c r="ON26" s="58"/>
      <c r="OO26" s="96"/>
      <c r="OP26" s="101"/>
      <c r="OQ26" s="61"/>
      <c r="OR26" s="102"/>
      <c r="OS26" s="58"/>
      <c r="OT26" s="96"/>
      <c r="OU26" s="101"/>
      <c r="OV26" s="61"/>
      <c r="OW26" s="102"/>
      <c r="OX26" s="58"/>
      <c r="OY26" s="96"/>
      <c r="OZ26" s="101"/>
      <c r="PA26" s="61"/>
      <c r="PB26" s="102"/>
      <c r="PC26" s="58"/>
      <c r="PD26" s="96"/>
      <c r="PE26" s="101"/>
      <c r="PF26" s="61"/>
      <c r="PG26" s="102"/>
      <c r="PH26" s="58"/>
      <c r="PI26" s="96"/>
      <c r="PJ26" s="101"/>
      <c r="PK26" s="61"/>
      <c r="PL26" s="102"/>
      <c r="PM26" s="58"/>
      <c r="PN26" s="96"/>
      <c r="PO26" s="101"/>
      <c r="PP26" s="61"/>
      <c r="PQ26" s="102"/>
      <c r="PR26" s="58"/>
      <c r="PS26" s="96"/>
      <c r="PT26" s="101"/>
      <c r="PU26" s="61"/>
      <c r="PV26" s="102"/>
      <c r="PW26" s="58"/>
      <c r="PX26" s="96"/>
      <c r="PY26" s="101"/>
      <c r="PZ26" s="61"/>
      <c r="QA26" s="102"/>
      <c r="QB26" s="58"/>
      <c r="QC26" s="96"/>
      <c r="QD26" s="101"/>
      <c r="QE26" s="61"/>
      <c r="QF26" s="102"/>
      <c r="QG26" s="58"/>
      <c r="QH26" s="96"/>
      <c r="QI26" s="101"/>
      <c r="QJ26" s="61"/>
      <c r="QK26" s="102"/>
      <c r="QL26" s="58"/>
      <c r="QM26" s="96"/>
      <c r="QN26" s="101"/>
      <c r="QO26" s="61"/>
      <c r="QP26" s="102"/>
      <c r="QQ26" s="58"/>
      <c r="QR26" s="96"/>
      <c r="QS26" s="101"/>
      <c r="QT26" s="61"/>
      <c r="QU26" s="102"/>
      <c r="QV26" s="58"/>
      <c r="QW26" s="96"/>
      <c r="QX26" s="101"/>
      <c r="QY26" s="61"/>
      <c r="QZ26" s="102"/>
      <c r="RA26" s="58"/>
      <c r="RB26" s="96"/>
      <c r="RC26" s="101"/>
      <c r="RD26" s="61"/>
      <c r="RE26" s="102"/>
      <c r="RF26" s="58"/>
      <c r="RG26" s="96"/>
      <c r="RH26" s="101"/>
      <c r="RI26" s="61"/>
      <c r="RJ26" s="102"/>
      <c r="RK26" s="58"/>
      <c r="RL26" s="96"/>
      <c r="RM26" s="101"/>
      <c r="RN26" s="61"/>
      <c r="RO26" s="102"/>
      <c r="RP26" s="58"/>
      <c r="RQ26" s="96"/>
      <c r="RR26" s="101"/>
      <c r="RS26" s="61"/>
      <c r="RT26" s="102"/>
      <c r="RU26" s="58"/>
      <c r="RV26" s="96"/>
      <c r="RW26" s="101"/>
      <c r="RX26" s="61"/>
      <c r="RY26" s="102"/>
      <c r="RZ26" s="58"/>
      <c r="SA26" s="96"/>
      <c r="SB26" s="101"/>
      <c r="SC26" s="61"/>
      <c r="SD26" s="102"/>
      <c r="SE26" s="58"/>
      <c r="SF26" s="96"/>
      <c r="SG26" s="101"/>
      <c r="SH26" s="61"/>
      <c r="SI26" s="102"/>
      <c r="SJ26" s="58"/>
      <c r="SK26" s="96"/>
      <c r="SL26" s="101"/>
      <c r="SM26" s="61"/>
      <c r="SN26" s="102"/>
      <c r="SO26" s="58"/>
      <c r="SP26" s="96"/>
      <c r="SQ26" s="101"/>
      <c r="SR26" s="61"/>
      <c r="SS26" s="102"/>
      <c r="ST26" s="58"/>
      <c r="SU26" s="53"/>
      <c r="SV26" s="164">
        <f t="shared" ref="SV26:SV27" si="944">SUMIFS($S26:$SU26,$S$2:$SU$2,SV$2,$S$1:$SU$1,SW$11)/SX$1*SX$13</f>
        <v>0.83333333333333337</v>
      </c>
      <c r="SW26" s="124">
        <f t="shared" ref="SW26:SW27" si="945">SX26/SV26</f>
        <v>0</v>
      </c>
      <c r="SX26" s="61">
        <f t="shared" ref="SX26:SX27" si="946">SUMIFS($S26:$SU26,$S$2:$SU$2,SX$2,$S$1:$SU$1,SW$11)/SX$1*SX$13</f>
        <v>0</v>
      </c>
      <c r="SY26" s="80">
        <f t="shared" ref="SY26:SY27" si="947">SX26-$D26*SW26*SV$18</f>
        <v>0</v>
      </c>
      <c r="SZ26" s="58">
        <f t="shared" ref="SZ26:SZ27" si="948">SV26/SV$18</f>
        <v>1</v>
      </c>
      <c r="TA26" s="53"/>
      <c r="TB26" s="164">
        <f t="shared" ref="TB26:TB27" si="949">SUMIFS($S26:$SU26,$S$2:$SU$2,TB$2,$S$1:$SU$1,TC$11)/TD$1*TD$13</f>
        <v>1</v>
      </c>
      <c r="TC26" s="124">
        <f t="shared" ref="TC26:TC27" si="950">TD26/TB26</f>
        <v>0</v>
      </c>
      <c r="TD26" s="61">
        <f t="shared" ref="TD26:TD27" si="951">SUMIFS($S26:$SU26,$S$2:$SU$2,TD$2,$S$1:$SU$1,TC$11)/TD$1*TD$13</f>
        <v>0</v>
      </c>
      <c r="TE26" s="80">
        <f t="shared" ref="TE26:TE27" si="952">TD26-$D26*TC26*TB$18</f>
        <v>0</v>
      </c>
      <c r="TF26" s="58">
        <f t="shared" ref="TF26:TF27" si="953">TB26/TB$18</f>
        <v>1</v>
      </c>
      <c r="TG26" s="53"/>
      <c r="TH26" s="164" t="e">
        <f t="shared" ref="TH26:TH27" si="954">SUMIFS($S26:$SU26,$S$2:$SU$2,TH$2,$S$1:$SU$1,TI$11)/TJ$1*TJ$13</f>
        <v>#DIV/0!</v>
      </c>
      <c r="TI26" s="124" t="e">
        <f t="shared" ref="TI26:TI27" si="955">TJ26/TH26</f>
        <v>#DIV/0!</v>
      </c>
      <c r="TJ26" s="61" t="e">
        <f t="shared" ref="TJ26:TJ27" si="956">SUMIFS($S26:$SU26,$S$2:$SU$2,TJ$2,$S$1:$SU$1,TI$11)/TJ$1*TJ$13</f>
        <v>#DIV/0!</v>
      </c>
      <c r="TK26" s="80" t="e">
        <f t="shared" ref="TK26:TK27" si="957">TJ26-$D26*TI26*TH$18</f>
        <v>#DIV/0!</v>
      </c>
      <c r="TL26" s="58" t="e">
        <f t="shared" ref="TL26:TL27" si="958">TH26/TH$18</f>
        <v>#DIV/0!</v>
      </c>
      <c r="TM26" s="53"/>
      <c r="TN26" s="164">
        <f t="shared" ref="TN26:TN27" si="959">SUMIFS($S26:$SU26,$S$2:$SU$2,TN$2,$S$1:$SU$1,TO$11)/TP$1*TP$13</f>
        <v>0</v>
      </c>
      <c r="TO26" s="124" t="e">
        <f t="shared" ref="TO26:TO27" si="960">TP26/TN26</f>
        <v>#DIV/0!</v>
      </c>
      <c r="TP26" s="61">
        <f t="shared" ref="TP26:TP27" si="961">SUMIFS($S26:$SU26,$S$2:$SU$2,TP$2,$S$1:$SU$1,TO$11)/TP$1*TP$13</f>
        <v>0</v>
      </c>
      <c r="TQ26" s="80" t="e">
        <f t="shared" ref="TQ26:TQ27" si="962">TP26-$D26*TO26*TN$18</f>
        <v>#DIV/0!</v>
      </c>
      <c r="TR26" s="58">
        <f t="shared" ref="TR26:TR27" si="963">TN26/TN$18</f>
        <v>0</v>
      </c>
      <c r="TS26" s="53"/>
      <c r="TT26" s="164" t="e">
        <f t="shared" ref="TT26:TT27" si="964">SUMIFS($S26:$SU26,$S$2:$SU$2,TT$2,$S$1:$SU$1,TU$11)/TV$1*TV$13</f>
        <v>#DIV/0!</v>
      </c>
      <c r="TU26" s="124" t="e">
        <f t="shared" ref="TU26:TU27" si="965">TV26/TT26</f>
        <v>#DIV/0!</v>
      </c>
      <c r="TV26" s="61" t="e">
        <f t="shared" ref="TV26:TV27" si="966">SUMIFS($S26:$SU26,$S$2:$SU$2,TV$2,$S$1:$SU$1,TU$11)/TV$1*TV$13</f>
        <v>#DIV/0!</v>
      </c>
      <c r="TW26" s="80" t="e">
        <f t="shared" ref="TW26:TW27" si="967">TV26-$D26*TU26*TT$18</f>
        <v>#DIV/0!</v>
      </c>
      <c r="TX26" s="58" t="e">
        <f t="shared" ref="TX26:TX27" si="968">TT26/TT$18</f>
        <v>#DIV/0!</v>
      </c>
      <c r="TY26" s="53"/>
      <c r="TZ26" s="164">
        <f t="shared" ref="TZ26:TZ27" si="969">SUMIFS($S26:$SU26,$S$2:$SU$2,TZ$2,$S$1:$SU$1,UA$11)/UB$1*UB$13</f>
        <v>0</v>
      </c>
      <c r="UA26" s="124" t="e">
        <f t="shared" ref="UA26:UA27" si="970">UB26/TZ26</f>
        <v>#DIV/0!</v>
      </c>
      <c r="UB26" s="61">
        <f t="shared" ref="UB26:UB27" si="971">SUMIFS($S26:$SU26,$S$2:$SU$2,UB$2,$S$1:$SU$1,UA$11)/UB$1*UB$13</f>
        <v>0</v>
      </c>
      <c r="UC26" s="80" t="e">
        <f t="shared" ref="UC26:UC27" si="972">UB26-$D26*UA26*TZ$18</f>
        <v>#DIV/0!</v>
      </c>
      <c r="UD26" s="58">
        <f t="shared" ref="UD26:UD27" si="973">TZ26/TZ$18</f>
        <v>0</v>
      </c>
      <c r="UE26" s="53"/>
      <c r="UF26" s="164">
        <f t="shared" ref="UF26:UF27" si="974">SUMIFS($S26:$SU26,$S$2:$SU$2,UF$2,$S$1:$SU$1,UG$11)/UH$1*UH$13</f>
        <v>0</v>
      </c>
      <c r="UG26" s="124" t="e">
        <f t="shared" ref="UG26:UG27" si="975">UH26/UF26</f>
        <v>#DIV/0!</v>
      </c>
      <c r="UH26" s="61">
        <f t="shared" ref="UH26:UH27" si="976">SUMIFS($S26:$SU26,$S$2:$SU$2,UH$2,$S$1:$SU$1,UG$11)/UH$1*UH$13</f>
        <v>0</v>
      </c>
      <c r="UI26" s="80" t="e">
        <f t="shared" ref="UI26:UI27" si="977">UH26-$D26*UG26*UF$18</f>
        <v>#DIV/0!</v>
      </c>
      <c r="UJ26" s="58">
        <f t="shared" ref="UJ26:UJ27" si="978">UF26/UF$18</f>
        <v>0</v>
      </c>
      <c r="UK26" s="53"/>
      <c r="UL26" s="164" t="e">
        <f t="shared" ref="UL26:UL27" si="979">SUMIFS($S26:$SU26,$S$2:$SU$2,UL$2,$S$1:$SU$1,UM$11)/UN$1*UN$13</f>
        <v>#DIV/0!</v>
      </c>
      <c r="UM26" s="124" t="e">
        <f t="shared" ref="UM26:UM27" si="980">UN26/UL26</f>
        <v>#DIV/0!</v>
      </c>
      <c r="UN26" s="61" t="e">
        <f t="shared" ref="UN26:UN27" si="981">SUMIFS($S26:$SU26,$S$2:$SU$2,UN$2,$S$1:$SU$1,UM$11)/UN$1*UN$13</f>
        <v>#DIV/0!</v>
      </c>
      <c r="UO26" s="80" t="e">
        <f t="shared" ref="UO26:UO27" si="982">UN26-$D26*UM26*UL$18</f>
        <v>#DIV/0!</v>
      </c>
      <c r="UP26" s="58" t="e">
        <f t="shared" ref="UP26:UP27" si="983">UL26/UL$18</f>
        <v>#DIV/0!</v>
      </c>
      <c r="UQ26" s="53"/>
      <c r="UR26" s="164" t="e">
        <f t="shared" ref="UR26:UR27" si="984">SUMIFS($S26:$SU26,$S$2:$SU$2,UR$2,$S$1:$SU$1,US$11)/UT$1*UT$13</f>
        <v>#DIV/0!</v>
      </c>
      <c r="US26" s="124" t="e">
        <f t="shared" ref="US26:US27" si="985">UT26/UR26</f>
        <v>#DIV/0!</v>
      </c>
      <c r="UT26" s="61" t="e">
        <f t="shared" ref="UT26:UT27" si="986">SUMIFS($S26:$SU26,$S$2:$SU$2,UT$2,$S$1:$SU$1,US$11)/UT$1*UT$13</f>
        <v>#DIV/0!</v>
      </c>
      <c r="UU26" s="80" t="e">
        <f t="shared" ref="UU26:UU27" si="987">UT26-$D26*US26*UR$18</f>
        <v>#DIV/0!</v>
      </c>
      <c r="UV26" s="58" t="e">
        <f t="shared" ref="UV26:UV27" si="988">UR26/UR$18</f>
        <v>#DIV/0!</v>
      </c>
      <c r="UW26" s="53"/>
      <c r="UX26" s="164">
        <f t="shared" ref="UX26:UX27" si="989">SUMIFS($S26:$SU26,$S$2:$SU$2,UX$2,$S$1:$SU$1,UY$11)/UZ$1*UZ$13</f>
        <v>0</v>
      </c>
      <c r="UY26" s="124" t="e">
        <f t="shared" ref="UY26:UY27" si="990">UZ26/UX26</f>
        <v>#DIV/0!</v>
      </c>
      <c r="UZ26" s="61">
        <f t="shared" ref="UZ26:UZ27" si="991">SUMIFS($S26:$SU26,$S$2:$SU$2,UZ$2,$S$1:$SU$1,UY$11)/UZ$1*UZ$13</f>
        <v>0</v>
      </c>
      <c r="VA26" s="80" t="e">
        <f t="shared" ref="VA26:VA27" si="992">UZ26-$D26*UY26*UX$18</f>
        <v>#DIV/0!</v>
      </c>
      <c r="VB26" s="58">
        <f t="shared" ref="VB26:VB27" si="993">UX26/UX$18</f>
        <v>0</v>
      </c>
      <c r="VC26" s="53"/>
      <c r="VD26" s="164" t="e">
        <f t="shared" ref="VD26:VD27" si="994">SUMIFS($S26:$SU26,$S$2:$SU$2,VD$2,$S$1:$SU$1,VE$11)/VF$1*VF$13</f>
        <v>#DIV/0!</v>
      </c>
      <c r="VE26" s="124" t="e">
        <f t="shared" ref="VE26:VE27" si="995">VF26/VD26</f>
        <v>#DIV/0!</v>
      </c>
      <c r="VF26" s="61" t="e">
        <f t="shared" ref="VF26:VF27" si="996">SUMIFS($S26:$SU26,$S$2:$SU$2,VF$2,$S$1:$SU$1,VE$11)/VF$1*VF$13</f>
        <v>#DIV/0!</v>
      </c>
      <c r="VG26" s="80" t="e">
        <f t="shared" ref="VG26:VG27" si="997">VF26-$D26*VE26*VD$18</f>
        <v>#DIV/0!</v>
      </c>
      <c r="VH26" s="58" t="e">
        <f t="shared" ref="VH26:VH27" si="998">VD26/VD$18</f>
        <v>#DIV/0!</v>
      </c>
      <c r="VI26" s="53"/>
      <c r="VJ26" s="164" t="e">
        <f t="shared" ref="VJ26:VJ27" si="999">SUMIFS($S26:$SU26,$S$2:$SU$2,VJ$2,$S$1:$SU$1,VK$11)/VL$1*VL$13</f>
        <v>#DIV/0!</v>
      </c>
      <c r="VK26" s="124" t="e">
        <f t="shared" ref="VK26:VK27" si="1000">VL26/VJ26</f>
        <v>#DIV/0!</v>
      </c>
      <c r="VL26" s="61" t="e">
        <f t="shared" ref="VL26:VL27" si="1001">SUMIFS($S26:$SU26,$S$2:$SU$2,VL$2,$S$1:$SU$1,VK$11)/VL$1*VL$13</f>
        <v>#DIV/0!</v>
      </c>
      <c r="VM26" s="80" t="e">
        <f t="shared" ref="VM26:VM27" si="1002">VL26-$D26*VK26*VJ$18</f>
        <v>#DIV/0!</v>
      </c>
      <c r="VN26" s="58" t="e">
        <f t="shared" ref="VN26:VN27" si="1003">VJ26/VJ$18</f>
        <v>#DIV/0!</v>
      </c>
      <c r="VO26" s="53"/>
    </row>
    <row r="27" spans="1:587" x14ac:dyDescent="0.2">
      <c r="A27" s="204"/>
      <c r="B27" s="204"/>
      <c r="C27" s="184"/>
      <c r="D27" s="96"/>
      <c r="E27" s="124"/>
      <c r="F27" s="60"/>
      <c r="G27" s="53"/>
      <c r="H27" s="164"/>
      <c r="I27" s="124"/>
      <c r="J27" s="61"/>
      <c r="K27" s="80"/>
      <c r="L27" s="58"/>
      <c r="M27" s="53"/>
      <c r="N27" s="164"/>
      <c r="O27" s="124"/>
      <c r="P27" s="61"/>
      <c r="Q27" s="80"/>
      <c r="R27" s="58"/>
      <c r="S27" s="53"/>
      <c r="T27" s="96"/>
      <c r="U27" s="101"/>
      <c r="V27" s="61"/>
      <c r="W27" s="102"/>
      <c r="X27" s="58"/>
      <c r="Y27" s="96"/>
      <c r="Z27" s="101"/>
      <c r="AA27" s="61"/>
      <c r="AB27" s="102"/>
      <c r="AC27" s="58"/>
      <c r="AD27" s="96"/>
      <c r="AE27" s="101"/>
      <c r="AF27" s="61"/>
      <c r="AG27" s="102"/>
      <c r="AH27" s="58"/>
      <c r="AI27" s="96"/>
      <c r="AJ27" s="101"/>
      <c r="AK27" s="61"/>
      <c r="AL27" s="102"/>
      <c r="AM27" s="58"/>
      <c r="AN27" s="96"/>
      <c r="AO27" s="101"/>
      <c r="AP27" s="61"/>
      <c r="AQ27" s="102"/>
      <c r="AR27" s="58"/>
      <c r="AS27" s="96"/>
      <c r="AT27" s="101"/>
      <c r="AU27" s="61"/>
      <c r="AV27" s="102"/>
      <c r="AW27" s="58"/>
      <c r="AX27" s="96"/>
      <c r="AY27" s="101"/>
      <c r="AZ27" s="61"/>
      <c r="BA27" s="102"/>
      <c r="BB27" s="58"/>
      <c r="BC27" s="96"/>
      <c r="BD27" s="101"/>
      <c r="BE27" s="61"/>
      <c r="BF27" s="102"/>
      <c r="BG27" s="58"/>
      <c r="BH27" s="96"/>
      <c r="BI27" s="101"/>
      <c r="BJ27" s="61"/>
      <c r="BK27" s="102"/>
      <c r="BL27" s="58"/>
      <c r="BM27" s="96"/>
      <c r="BN27" s="101"/>
      <c r="BO27" s="61"/>
      <c r="BP27" s="102"/>
      <c r="BQ27" s="58"/>
      <c r="BR27" s="96"/>
      <c r="BS27" s="101"/>
      <c r="BT27" s="61"/>
      <c r="BU27" s="102"/>
      <c r="BV27" s="58"/>
      <c r="BW27" s="96"/>
      <c r="BX27" s="101"/>
      <c r="BY27" s="61"/>
      <c r="BZ27" s="102"/>
      <c r="CA27" s="58"/>
      <c r="CB27" s="96"/>
      <c r="CC27" s="101"/>
      <c r="CD27" s="61"/>
      <c r="CE27" s="102"/>
      <c r="CF27" s="58"/>
      <c r="CG27" s="96"/>
      <c r="CH27" s="101"/>
      <c r="CI27" s="61"/>
      <c r="CJ27" s="102"/>
      <c r="CK27" s="58"/>
      <c r="CL27" s="96"/>
      <c r="CM27" s="101"/>
      <c r="CN27" s="61"/>
      <c r="CO27" s="102"/>
      <c r="CP27" s="58"/>
      <c r="CQ27" s="96"/>
      <c r="CR27" s="101"/>
      <c r="CS27" s="61"/>
      <c r="CT27" s="102"/>
      <c r="CU27" s="58"/>
      <c r="CV27" s="96"/>
      <c r="CW27" s="101"/>
      <c r="CX27" s="61"/>
      <c r="CY27" s="102"/>
      <c r="CZ27" s="58"/>
      <c r="DA27" s="96"/>
      <c r="DB27" s="101"/>
      <c r="DC27" s="61"/>
      <c r="DD27" s="102"/>
      <c r="DE27" s="58"/>
      <c r="DF27" s="96"/>
      <c r="DG27" s="101"/>
      <c r="DH27" s="61"/>
      <c r="DI27" s="102"/>
      <c r="DJ27" s="58"/>
      <c r="DK27" s="96"/>
      <c r="DL27" s="101"/>
      <c r="DM27" s="61"/>
      <c r="DN27" s="102"/>
      <c r="DO27" s="58"/>
      <c r="DP27" s="96"/>
      <c r="DQ27" s="101"/>
      <c r="DR27" s="61"/>
      <c r="DS27" s="102"/>
      <c r="DT27" s="58"/>
      <c r="DU27" s="96"/>
      <c r="DV27" s="101"/>
      <c r="DW27" s="61"/>
      <c r="DX27" s="102"/>
      <c r="DY27" s="58"/>
      <c r="DZ27" s="96"/>
      <c r="EA27" s="101"/>
      <c r="EB27" s="61"/>
      <c r="EC27" s="102"/>
      <c r="ED27" s="58"/>
      <c r="EE27" s="96"/>
      <c r="EF27" s="101"/>
      <c r="EG27" s="61"/>
      <c r="EH27" s="102"/>
      <c r="EI27" s="58"/>
      <c r="EJ27" s="96"/>
      <c r="EK27" s="101"/>
      <c r="EL27" s="61"/>
      <c r="EM27" s="102"/>
      <c r="EN27" s="58"/>
      <c r="EO27" s="96"/>
      <c r="EP27" s="101"/>
      <c r="EQ27" s="61"/>
      <c r="ER27" s="102"/>
      <c r="ES27" s="58"/>
      <c r="ET27" s="96"/>
      <c r="EU27" s="101"/>
      <c r="EV27" s="61"/>
      <c r="EW27" s="102"/>
      <c r="EX27" s="58"/>
      <c r="EY27" s="96"/>
      <c r="EZ27" s="101"/>
      <c r="FA27" s="61"/>
      <c r="FB27" s="102"/>
      <c r="FC27" s="58"/>
      <c r="FD27" s="96"/>
      <c r="FE27" s="101"/>
      <c r="FF27" s="61"/>
      <c r="FG27" s="102"/>
      <c r="FH27" s="58"/>
      <c r="FI27" s="96"/>
      <c r="FJ27" s="101"/>
      <c r="FK27" s="61"/>
      <c r="FL27" s="102"/>
      <c r="FM27" s="58"/>
      <c r="FN27" s="96"/>
      <c r="FO27" s="101"/>
      <c r="FP27" s="61"/>
      <c r="FQ27" s="102"/>
      <c r="FR27" s="58"/>
      <c r="FS27" s="96"/>
      <c r="FT27" s="101"/>
      <c r="FU27" s="61"/>
      <c r="FV27" s="102"/>
      <c r="FW27" s="58"/>
      <c r="FX27" s="96"/>
      <c r="FY27" s="101"/>
      <c r="FZ27" s="61"/>
      <c r="GA27" s="102"/>
      <c r="GB27" s="58"/>
      <c r="GC27" s="96"/>
      <c r="GD27" s="101"/>
      <c r="GE27" s="61"/>
      <c r="GF27" s="102"/>
      <c r="GG27" s="58"/>
      <c r="GH27" s="96"/>
      <c r="GI27" s="101"/>
      <c r="GJ27" s="61"/>
      <c r="GK27" s="102"/>
      <c r="GL27" s="58"/>
      <c r="GM27" s="96"/>
      <c r="GN27" s="101"/>
      <c r="GO27" s="61"/>
      <c r="GP27" s="102"/>
      <c r="GQ27" s="58"/>
      <c r="GR27" s="96"/>
      <c r="GS27" s="101"/>
      <c r="GT27" s="61"/>
      <c r="GU27" s="102"/>
      <c r="GV27" s="58"/>
      <c r="GW27" s="96"/>
      <c r="GX27" s="101"/>
      <c r="GY27" s="61"/>
      <c r="GZ27" s="102"/>
      <c r="HA27" s="58"/>
      <c r="HB27" s="96"/>
      <c r="HC27" s="101"/>
      <c r="HD27" s="61"/>
      <c r="HE27" s="102"/>
      <c r="HF27" s="58"/>
      <c r="HG27" s="96"/>
      <c r="HH27" s="101"/>
      <c r="HI27" s="61"/>
      <c r="HJ27" s="102"/>
      <c r="HK27" s="58"/>
      <c r="HL27" s="96"/>
      <c r="HM27" s="101"/>
      <c r="HN27" s="61"/>
      <c r="HO27" s="102"/>
      <c r="HP27" s="58"/>
      <c r="HQ27" s="96"/>
      <c r="HR27" s="101"/>
      <c r="HS27" s="61"/>
      <c r="HT27" s="102"/>
      <c r="HU27" s="58"/>
      <c r="HV27" s="96"/>
      <c r="HW27" s="101"/>
      <c r="HX27" s="61"/>
      <c r="HY27" s="102"/>
      <c r="HZ27" s="58"/>
      <c r="IA27" s="96"/>
      <c r="IB27" s="101"/>
      <c r="IC27" s="61"/>
      <c r="ID27" s="102"/>
      <c r="IE27" s="58"/>
      <c r="IF27" s="96"/>
      <c r="IG27" s="101"/>
      <c r="IH27" s="61"/>
      <c r="II27" s="102"/>
      <c r="IJ27" s="58"/>
      <c r="IK27" s="96"/>
      <c r="IL27" s="101"/>
      <c r="IM27" s="61"/>
      <c r="IN27" s="102"/>
      <c r="IO27" s="58"/>
      <c r="IP27" s="96"/>
      <c r="IQ27" s="101"/>
      <c r="IR27" s="61"/>
      <c r="IS27" s="102"/>
      <c r="IT27" s="58"/>
      <c r="IU27" s="96"/>
      <c r="IV27" s="101"/>
      <c r="IW27" s="61"/>
      <c r="IX27" s="102"/>
      <c r="IY27" s="58"/>
      <c r="IZ27" s="96"/>
      <c r="JA27" s="101"/>
      <c r="JB27" s="61"/>
      <c r="JC27" s="102"/>
      <c r="JD27" s="58"/>
      <c r="JE27" s="96"/>
      <c r="JF27" s="101"/>
      <c r="JG27" s="61"/>
      <c r="JH27" s="102"/>
      <c r="JI27" s="58"/>
      <c r="JJ27" s="96"/>
      <c r="JK27" s="101"/>
      <c r="JL27" s="61"/>
      <c r="JM27" s="102"/>
      <c r="JN27" s="58"/>
      <c r="JO27" s="96"/>
      <c r="JP27" s="101"/>
      <c r="JQ27" s="61"/>
      <c r="JR27" s="102"/>
      <c r="JS27" s="58"/>
      <c r="JT27" s="96"/>
      <c r="JU27" s="101"/>
      <c r="JV27" s="61"/>
      <c r="JW27" s="102"/>
      <c r="JX27" s="58"/>
      <c r="JY27" s="96"/>
      <c r="JZ27" s="101"/>
      <c r="KA27" s="61"/>
      <c r="KB27" s="102"/>
      <c r="KC27" s="58"/>
      <c r="KD27" s="96"/>
      <c r="KE27" s="101"/>
      <c r="KF27" s="61"/>
      <c r="KG27" s="102"/>
      <c r="KH27" s="58"/>
      <c r="KI27" s="96"/>
      <c r="KJ27" s="101"/>
      <c r="KK27" s="61"/>
      <c r="KL27" s="102"/>
      <c r="KM27" s="58"/>
      <c r="KN27" s="96"/>
      <c r="KO27" s="101"/>
      <c r="KP27" s="61"/>
      <c r="KQ27" s="102"/>
      <c r="KR27" s="58"/>
      <c r="KS27" s="96"/>
      <c r="KT27" s="101"/>
      <c r="KU27" s="61"/>
      <c r="KV27" s="102"/>
      <c r="KW27" s="58"/>
      <c r="KX27" s="96"/>
      <c r="KY27" s="101"/>
      <c r="KZ27" s="61"/>
      <c r="LA27" s="102"/>
      <c r="LB27" s="58"/>
      <c r="LC27" s="96"/>
      <c r="LD27" s="101"/>
      <c r="LE27" s="61"/>
      <c r="LF27" s="102"/>
      <c r="LG27" s="58"/>
      <c r="LH27" s="96"/>
      <c r="LI27" s="101"/>
      <c r="LJ27" s="61"/>
      <c r="LK27" s="102"/>
      <c r="LL27" s="58"/>
      <c r="LM27" s="96"/>
      <c r="LN27" s="101"/>
      <c r="LO27" s="61"/>
      <c r="LP27" s="102"/>
      <c r="LQ27" s="58"/>
      <c r="LR27" s="96"/>
      <c r="LS27" s="101"/>
      <c r="LT27" s="61"/>
      <c r="LU27" s="102"/>
      <c r="LV27" s="58"/>
      <c r="LW27" s="96"/>
      <c r="LX27" s="101"/>
      <c r="LY27" s="61"/>
      <c r="LZ27" s="102"/>
      <c r="MA27" s="58"/>
      <c r="MB27" s="96"/>
      <c r="MC27" s="101"/>
      <c r="MD27" s="61"/>
      <c r="ME27" s="102"/>
      <c r="MF27" s="58"/>
      <c r="MG27" s="96"/>
      <c r="MH27" s="101"/>
      <c r="MI27" s="61"/>
      <c r="MJ27" s="102"/>
      <c r="MK27" s="58"/>
      <c r="ML27" s="96"/>
      <c r="MM27" s="101"/>
      <c r="MN27" s="61"/>
      <c r="MO27" s="102"/>
      <c r="MP27" s="58"/>
      <c r="MQ27" s="96"/>
      <c r="MR27" s="101"/>
      <c r="MS27" s="61"/>
      <c r="MT27" s="102"/>
      <c r="MU27" s="58"/>
      <c r="MV27" s="96"/>
      <c r="MW27" s="101"/>
      <c r="MX27" s="61"/>
      <c r="MY27" s="102"/>
      <c r="MZ27" s="58"/>
      <c r="NA27" s="96"/>
      <c r="NB27" s="101"/>
      <c r="NC27" s="61"/>
      <c r="ND27" s="102"/>
      <c r="NE27" s="58"/>
      <c r="NF27" s="96"/>
      <c r="NG27" s="101"/>
      <c r="NH27" s="61"/>
      <c r="NI27" s="102"/>
      <c r="NJ27" s="58"/>
      <c r="NK27" s="96"/>
      <c r="NL27" s="101"/>
      <c r="NM27" s="61"/>
      <c r="NN27" s="102"/>
      <c r="NO27" s="58"/>
      <c r="NP27" s="96"/>
      <c r="NQ27" s="101"/>
      <c r="NR27" s="61"/>
      <c r="NS27" s="102"/>
      <c r="NT27" s="58"/>
      <c r="NU27" s="96"/>
      <c r="NV27" s="101"/>
      <c r="NW27" s="61"/>
      <c r="NX27" s="102"/>
      <c r="NY27" s="58"/>
      <c r="NZ27" s="96"/>
      <c r="OA27" s="101"/>
      <c r="OB27" s="61"/>
      <c r="OC27" s="102"/>
      <c r="OD27" s="58"/>
      <c r="OE27" s="96"/>
      <c r="OF27" s="101"/>
      <c r="OG27" s="61"/>
      <c r="OH27" s="102"/>
      <c r="OI27" s="58"/>
      <c r="OJ27" s="96"/>
      <c r="OK27" s="101"/>
      <c r="OL27" s="61"/>
      <c r="OM27" s="102"/>
      <c r="ON27" s="58"/>
      <c r="OO27" s="96"/>
      <c r="OP27" s="101"/>
      <c r="OQ27" s="61"/>
      <c r="OR27" s="102"/>
      <c r="OS27" s="58"/>
      <c r="OT27" s="96"/>
      <c r="OU27" s="101"/>
      <c r="OV27" s="61"/>
      <c r="OW27" s="102"/>
      <c r="OX27" s="58"/>
      <c r="OY27" s="96"/>
      <c r="OZ27" s="101"/>
      <c r="PA27" s="61"/>
      <c r="PB27" s="102"/>
      <c r="PC27" s="58"/>
      <c r="PD27" s="96"/>
      <c r="PE27" s="101"/>
      <c r="PF27" s="61"/>
      <c r="PG27" s="102"/>
      <c r="PH27" s="58"/>
      <c r="PI27" s="96"/>
      <c r="PJ27" s="101"/>
      <c r="PK27" s="61"/>
      <c r="PL27" s="102"/>
      <c r="PM27" s="58"/>
      <c r="PN27" s="96"/>
      <c r="PO27" s="101"/>
      <c r="PP27" s="61"/>
      <c r="PQ27" s="102"/>
      <c r="PR27" s="58"/>
      <c r="PS27" s="96"/>
      <c r="PT27" s="101"/>
      <c r="PU27" s="61"/>
      <c r="PV27" s="102"/>
      <c r="PW27" s="58"/>
      <c r="PX27" s="96"/>
      <c r="PY27" s="101"/>
      <c r="PZ27" s="61"/>
      <c r="QA27" s="102"/>
      <c r="QB27" s="58"/>
      <c r="QC27" s="96"/>
      <c r="QD27" s="101"/>
      <c r="QE27" s="61"/>
      <c r="QF27" s="102"/>
      <c r="QG27" s="58"/>
      <c r="QH27" s="96"/>
      <c r="QI27" s="101"/>
      <c r="QJ27" s="61"/>
      <c r="QK27" s="102"/>
      <c r="QL27" s="58"/>
      <c r="QM27" s="96"/>
      <c r="QN27" s="101"/>
      <c r="QO27" s="61"/>
      <c r="QP27" s="102"/>
      <c r="QQ27" s="58"/>
      <c r="QR27" s="96"/>
      <c r="QS27" s="101"/>
      <c r="QT27" s="61"/>
      <c r="QU27" s="102"/>
      <c r="QV27" s="58"/>
      <c r="QW27" s="96"/>
      <c r="QX27" s="101"/>
      <c r="QY27" s="61"/>
      <c r="QZ27" s="102"/>
      <c r="RA27" s="58"/>
      <c r="RB27" s="96"/>
      <c r="RC27" s="101"/>
      <c r="RD27" s="61"/>
      <c r="RE27" s="102"/>
      <c r="RF27" s="58"/>
      <c r="RG27" s="96"/>
      <c r="RH27" s="101"/>
      <c r="RI27" s="61"/>
      <c r="RJ27" s="102"/>
      <c r="RK27" s="58"/>
      <c r="RL27" s="96"/>
      <c r="RM27" s="101"/>
      <c r="RN27" s="61"/>
      <c r="RO27" s="102"/>
      <c r="RP27" s="58"/>
      <c r="RQ27" s="96"/>
      <c r="RR27" s="101"/>
      <c r="RS27" s="61"/>
      <c r="RT27" s="102"/>
      <c r="RU27" s="58"/>
      <c r="RV27" s="96"/>
      <c r="RW27" s="101"/>
      <c r="RX27" s="61"/>
      <c r="RY27" s="102"/>
      <c r="RZ27" s="58"/>
      <c r="SA27" s="96"/>
      <c r="SB27" s="101"/>
      <c r="SC27" s="61"/>
      <c r="SD27" s="102"/>
      <c r="SE27" s="58"/>
      <c r="SF27" s="96"/>
      <c r="SG27" s="101"/>
      <c r="SH27" s="61"/>
      <c r="SI27" s="102"/>
      <c r="SJ27" s="58"/>
      <c r="SK27" s="96"/>
      <c r="SL27" s="101"/>
      <c r="SM27" s="61"/>
      <c r="SN27" s="102"/>
      <c r="SO27" s="58"/>
      <c r="SP27" s="96"/>
      <c r="SQ27" s="101"/>
      <c r="SR27" s="61"/>
      <c r="SS27" s="102"/>
      <c r="ST27" s="58"/>
      <c r="SU27" s="53"/>
      <c r="SV27" s="164">
        <f t="shared" si="944"/>
        <v>0</v>
      </c>
      <c r="SW27" s="124" t="e">
        <f t="shared" si="945"/>
        <v>#DIV/0!</v>
      </c>
      <c r="SX27" s="61">
        <f t="shared" si="946"/>
        <v>0</v>
      </c>
      <c r="SY27" s="80" t="e">
        <f t="shared" si="947"/>
        <v>#DIV/0!</v>
      </c>
      <c r="SZ27" s="58">
        <f t="shared" si="948"/>
        <v>0</v>
      </c>
      <c r="TA27" s="53"/>
      <c r="TB27" s="164">
        <f t="shared" si="949"/>
        <v>0</v>
      </c>
      <c r="TC27" s="124" t="e">
        <f t="shared" si="950"/>
        <v>#DIV/0!</v>
      </c>
      <c r="TD27" s="61">
        <f t="shared" si="951"/>
        <v>0</v>
      </c>
      <c r="TE27" s="80" t="e">
        <f t="shared" si="952"/>
        <v>#DIV/0!</v>
      </c>
      <c r="TF27" s="58">
        <f t="shared" si="953"/>
        <v>0</v>
      </c>
      <c r="TG27" s="53"/>
      <c r="TH27" s="164" t="e">
        <f t="shared" si="954"/>
        <v>#DIV/0!</v>
      </c>
      <c r="TI27" s="124" t="e">
        <f t="shared" si="955"/>
        <v>#DIV/0!</v>
      </c>
      <c r="TJ27" s="61" t="e">
        <f t="shared" si="956"/>
        <v>#DIV/0!</v>
      </c>
      <c r="TK27" s="80" t="e">
        <f t="shared" si="957"/>
        <v>#DIV/0!</v>
      </c>
      <c r="TL27" s="58" t="e">
        <f t="shared" si="958"/>
        <v>#DIV/0!</v>
      </c>
      <c r="TM27" s="53"/>
      <c r="TN27" s="164">
        <f t="shared" si="959"/>
        <v>0</v>
      </c>
      <c r="TO27" s="124" t="e">
        <f t="shared" si="960"/>
        <v>#DIV/0!</v>
      </c>
      <c r="TP27" s="61">
        <f t="shared" si="961"/>
        <v>0</v>
      </c>
      <c r="TQ27" s="80" t="e">
        <f t="shared" si="962"/>
        <v>#DIV/0!</v>
      </c>
      <c r="TR27" s="58">
        <f t="shared" si="963"/>
        <v>0</v>
      </c>
      <c r="TS27" s="53"/>
      <c r="TT27" s="164" t="e">
        <f t="shared" si="964"/>
        <v>#DIV/0!</v>
      </c>
      <c r="TU27" s="124" t="e">
        <f t="shared" si="965"/>
        <v>#DIV/0!</v>
      </c>
      <c r="TV27" s="61" t="e">
        <f t="shared" si="966"/>
        <v>#DIV/0!</v>
      </c>
      <c r="TW27" s="80" t="e">
        <f t="shared" si="967"/>
        <v>#DIV/0!</v>
      </c>
      <c r="TX27" s="58" t="e">
        <f t="shared" si="968"/>
        <v>#DIV/0!</v>
      </c>
      <c r="TY27" s="53"/>
      <c r="TZ27" s="164">
        <f t="shared" si="969"/>
        <v>0</v>
      </c>
      <c r="UA27" s="124" t="e">
        <f t="shared" si="970"/>
        <v>#DIV/0!</v>
      </c>
      <c r="UB27" s="61">
        <f t="shared" si="971"/>
        <v>0</v>
      </c>
      <c r="UC27" s="80" t="e">
        <f t="shared" si="972"/>
        <v>#DIV/0!</v>
      </c>
      <c r="UD27" s="58">
        <f t="shared" si="973"/>
        <v>0</v>
      </c>
      <c r="UE27" s="53"/>
      <c r="UF27" s="164">
        <f t="shared" si="974"/>
        <v>0</v>
      </c>
      <c r="UG27" s="124" t="e">
        <f t="shared" si="975"/>
        <v>#DIV/0!</v>
      </c>
      <c r="UH27" s="61">
        <f t="shared" si="976"/>
        <v>0</v>
      </c>
      <c r="UI27" s="80" t="e">
        <f t="shared" si="977"/>
        <v>#DIV/0!</v>
      </c>
      <c r="UJ27" s="58">
        <f t="shared" si="978"/>
        <v>0</v>
      </c>
      <c r="UK27" s="53"/>
      <c r="UL27" s="164" t="e">
        <f t="shared" si="979"/>
        <v>#DIV/0!</v>
      </c>
      <c r="UM27" s="124" t="e">
        <f t="shared" si="980"/>
        <v>#DIV/0!</v>
      </c>
      <c r="UN27" s="61" t="e">
        <f t="shared" si="981"/>
        <v>#DIV/0!</v>
      </c>
      <c r="UO27" s="80" t="e">
        <f t="shared" si="982"/>
        <v>#DIV/0!</v>
      </c>
      <c r="UP27" s="58" t="e">
        <f t="shared" si="983"/>
        <v>#DIV/0!</v>
      </c>
      <c r="UQ27" s="53"/>
      <c r="UR27" s="164" t="e">
        <f t="shared" si="984"/>
        <v>#DIV/0!</v>
      </c>
      <c r="US27" s="124" t="e">
        <f t="shared" si="985"/>
        <v>#DIV/0!</v>
      </c>
      <c r="UT27" s="61" t="e">
        <f t="shared" si="986"/>
        <v>#DIV/0!</v>
      </c>
      <c r="UU27" s="80" t="e">
        <f t="shared" si="987"/>
        <v>#DIV/0!</v>
      </c>
      <c r="UV27" s="58" t="e">
        <f t="shared" si="988"/>
        <v>#DIV/0!</v>
      </c>
      <c r="UW27" s="53"/>
      <c r="UX27" s="164">
        <f t="shared" si="989"/>
        <v>0</v>
      </c>
      <c r="UY27" s="124" t="e">
        <f t="shared" si="990"/>
        <v>#DIV/0!</v>
      </c>
      <c r="UZ27" s="61">
        <f t="shared" si="991"/>
        <v>0</v>
      </c>
      <c r="VA27" s="80" t="e">
        <f t="shared" si="992"/>
        <v>#DIV/0!</v>
      </c>
      <c r="VB27" s="58">
        <f t="shared" si="993"/>
        <v>0</v>
      </c>
      <c r="VC27" s="53"/>
      <c r="VD27" s="164" t="e">
        <f t="shared" si="994"/>
        <v>#DIV/0!</v>
      </c>
      <c r="VE27" s="124" t="e">
        <f t="shared" si="995"/>
        <v>#DIV/0!</v>
      </c>
      <c r="VF27" s="61" t="e">
        <f t="shared" si="996"/>
        <v>#DIV/0!</v>
      </c>
      <c r="VG27" s="80" t="e">
        <f t="shared" si="997"/>
        <v>#DIV/0!</v>
      </c>
      <c r="VH27" s="58" t="e">
        <f t="shared" si="998"/>
        <v>#DIV/0!</v>
      </c>
      <c r="VI27" s="53"/>
      <c r="VJ27" s="164" t="e">
        <f t="shared" si="999"/>
        <v>#DIV/0!</v>
      </c>
      <c r="VK27" s="124" t="e">
        <f t="shared" si="1000"/>
        <v>#DIV/0!</v>
      </c>
      <c r="VL27" s="61" t="e">
        <f t="shared" si="1001"/>
        <v>#DIV/0!</v>
      </c>
      <c r="VM27" s="80" t="e">
        <f t="shared" si="1002"/>
        <v>#DIV/0!</v>
      </c>
      <c r="VN27" s="58" t="e">
        <f t="shared" si="1003"/>
        <v>#DIV/0!</v>
      </c>
      <c r="VO27" s="53"/>
    </row>
    <row r="28" spans="1:587" x14ac:dyDescent="0.2">
      <c r="C28" s="97"/>
      <c r="D28" s="7"/>
      <c r="E28" s="2"/>
      <c r="F28" s="8"/>
      <c r="G28" s="53"/>
      <c r="H28" s="159"/>
      <c r="I28" s="44"/>
      <c r="J28" s="44"/>
      <c r="K28" s="166"/>
      <c r="L28" s="8"/>
      <c r="M28" s="53"/>
      <c r="N28" s="159"/>
      <c r="O28" s="44"/>
      <c r="P28" s="44"/>
      <c r="Q28" s="166"/>
      <c r="R28" s="8"/>
      <c r="S28" s="53"/>
      <c r="T28" s="7"/>
      <c r="U28" s="2"/>
      <c r="V28" s="2"/>
      <c r="W28" s="81"/>
      <c r="X28" s="8"/>
      <c r="Y28" s="7"/>
      <c r="Z28" s="2"/>
      <c r="AA28" s="2"/>
      <c r="AB28" s="81"/>
      <c r="AC28" s="8"/>
      <c r="AD28" s="7"/>
      <c r="AE28" s="2"/>
      <c r="AF28" s="2"/>
      <c r="AG28" s="81"/>
      <c r="AH28" s="8"/>
      <c r="AI28" s="7"/>
      <c r="AJ28" s="2"/>
      <c r="AK28" s="2"/>
      <c r="AL28" s="81"/>
      <c r="AM28" s="8"/>
      <c r="AN28" s="7"/>
      <c r="AO28" s="2"/>
      <c r="AP28" s="2"/>
      <c r="AQ28" s="81"/>
      <c r="AR28" s="8"/>
      <c r="AS28" s="7"/>
      <c r="AT28" s="2"/>
      <c r="AU28" s="2"/>
      <c r="AV28" s="81"/>
      <c r="AW28" s="8"/>
      <c r="AX28" s="7"/>
      <c r="AY28" s="2"/>
      <c r="AZ28" s="2"/>
      <c r="BA28" s="81"/>
      <c r="BB28" s="8"/>
      <c r="BC28" s="7"/>
      <c r="BD28" s="2"/>
      <c r="BE28" s="2"/>
      <c r="BF28" s="81"/>
      <c r="BG28" s="8"/>
      <c r="BH28" s="7"/>
      <c r="BI28" s="2"/>
      <c r="BJ28" s="2"/>
      <c r="BK28" s="81"/>
      <c r="BL28" s="8"/>
      <c r="BM28" s="7"/>
      <c r="BN28" s="2"/>
      <c r="BO28" s="2"/>
      <c r="BP28" s="81"/>
      <c r="BQ28" s="8"/>
      <c r="BR28" s="7"/>
      <c r="BS28" s="2"/>
      <c r="BT28" s="2"/>
      <c r="BU28" s="81"/>
      <c r="BV28" s="8"/>
      <c r="BW28" s="7"/>
      <c r="BX28" s="2"/>
      <c r="BY28" s="2"/>
      <c r="BZ28" s="81"/>
      <c r="CA28" s="8"/>
      <c r="CB28" s="7"/>
      <c r="CC28" s="2"/>
      <c r="CD28" s="2"/>
      <c r="CE28" s="81"/>
      <c r="CF28" s="8"/>
      <c r="CG28" s="7"/>
      <c r="CH28" s="2"/>
      <c r="CI28" s="2"/>
      <c r="CJ28" s="81"/>
      <c r="CK28" s="8"/>
      <c r="CL28" s="7"/>
      <c r="CM28" s="2"/>
      <c r="CN28" s="2"/>
      <c r="CO28" s="81"/>
      <c r="CP28" s="8"/>
      <c r="CQ28" s="7"/>
      <c r="CR28" s="2"/>
      <c r="CS28" s="2"/>
      <c r="CT28" s="81"/>
      <c r="CU28" s="8"/>
      <c r="CV28" s="7"/>
      <c r="CW28" s="2"/>
      <c r="CX28" s="2"/>
      <c r="CY28" s="81"/>
      <c r="CZ28" s="8"/>
      <c r="DA28" s="7"/>
      <c r="DB28" s="2"/>
      <c r="DC28" s="2"/>
      <c r="DD28" s="81"/>
      <c r="DE28" s="8"/>
      <c r="DF28" s="7"/>
      <c r="DG28" s="2"/>
      <c r="DH28" s="2"/>
      <c r="DI28" s="81"/>
      <c r="DJ28" s="8"/>
      <c r="DK28" s="7"/>
      <c r="DL28" s="2"/>
      <c r="DM28" s="2"/>
      <c r="DN28" s="81"/>
      <c r="DO28" s="8"/>
      <c r="DP28" s="7"/>
      <c r="DQ28" s="2"/>
      <c r="DR28" s="2"/>
      <c r="DS28" s="81"/>
      <c r="DT28" s="8"/>
      <c r="DU28" s="7"/>
      <c r="DV28" s="2"/>
      <c r="DW28" s="2"/>
      <c r="DX28" s="81"/>
      <c r="DY28" s="8"/>
      <c r="DZ28" s="7"/>
      <c r="EA28" s="2"/>
      <c r="EB28" s="2"/>
      <c r="EC28" s="81"/>
      <c r="ED28" s="8"/>
      <c r="EE28" s="7"/>
      <c r="EF28" s="2"/>
      <c r="EG28" s="2"/>
      <c r="EH28" s="81"/>
      <c r="EI28" s="8"/>
      <c r="EJ28" s="7"/>
      <c r="EK28" s="2"/>
      <c r="EL28" s="2"/>
      <c r="EM28" s="81"/>
      <c r="EN28" s="8"/>
      <c r="EO28" s="7"/>
      <c r="EP28" s="2"/>
      <c r="EQ28" s="2"/>
      <c r="ER28" s="81"/>
      <c r="ES28" s="8"/>
      <c r="ET28" s="7"/>
      <c r="EU28" s="2"/>
      <c r="EV28" s="2"/>
      <c r="EW28" s="81"/>
      <c r="EX28" s="8"/>
      <c r="EY28" s="7"/>
      <c r="EZ28" s="2"/>
      <c r="FA28" s="2"/>
      <c r="FB28" s="81"/>
      <c r="FC28" s="8"/>
      <c r="FD28" s="7"/>
      <c r="FE28" s="2"/>
      <c r="FF28" s="2"/>
      <c r="FG28" s="81"/>
      <c r="FH28" s="8"/>
      <c r="FI28" s="7"/>
      <c r="FJ28" s="2"/>
      <c r="FK28" s="2"/>
      <c r="FL28" s="81"/>
      <c r="FM28" s="8"/>
      <c r="FN28" s="7"/>
      <c r="FO28" s="2"/>
      <c r="FP28" s="2"/>
      <c r="FQ28" s="81"/>
      <c r="FR28" s="8"/>
      <c r="FS28" s="7"/>
      <c r="FT28" s="2"/>
      <c r="FU28" s="2"/>
      <c r="FV28" s="81"/>
      <c r="FW28" s="8"/>
      <c r="FX28" s="7"/>
      <c r="FY28" s="2"/>
      <c r="FZ28" s="2"/>
      <c r="GA28" s="81"/>
      <c r="GB28" s="8"/>
      <c r="GC28" s="7"/>
      <c r="GD28" s="2"/>
      <c r="GE28" s="2"/>
      <c r="GF28" s="81"/>
      <c r="GG28" s="8"/>
      <c r="GH28" s="7"/>
      <c r="GI28" s="2"/>
      <c r="GJ28" s="2"/>
      <c r="GK28" s="81"/>
      <c r="GL28" s="8"/>
      <c r="GM28" s="7"/>
      <c r="GN28" s="2"/>
      <c r="GO28" s="2"/>
      <c r="GP28" s="81"/>
      <c r="GQ28" s="8"/>
      <c r="GR28" s="7"/>
      <c r="GS28" s="2"/>
      <c r="GT28" s="2"/>
      <c r="GU28" s="81"/>
      <c r="GV28" s="8"/>
      <c r="GW28" s="7"/>
      <c r="GX28" s="2"/>
      <c r="GY28" s="2"/>
      <c r="GZ28" s="81"/>
      <c r="HA28" s="8"/>
      <c r="HB28" s="7"/>
      <c r="HC28" s="2"/>
      <c r="HD28" s="2"/>
      <c r="HE28" s="81"/>
      <c r="HF28" s="8"/>
      <c r="HG28" s="7"/>
      <c r="HH28" s="2"/>
      <c r="HI28" s="2"/>
      <c r="HJ28" s="81"/>
      <c r="HK28" s="8"/>
      <c r="HL28" s="7"/>
      <c r="HM28" s="2"/>
      <c r="HN28" s="2"/>
      <c r="HO28" s="81"/>
      <c r="HP28" s="8"/>
      <c r="HQ28" s="7"/>
      <c r="HR28" s="2"/>
      <c r="HS28" s="2"/>
      <c r="HT28" s="81"/>
      <c r="HU28" s="8"/>
      <c r="HV28" s="7"/>
      <c r="HW28" s="2"/>
      <c r="HX28" s="2"/>
      <c r="HY28" s="81"/>
      <c r="HZ28" s="8"/>
      <c r="IA28" s="7"/>
      <c r="IB28" s="2"/>
      <c r="IC28" s="2"/>
      <c r="ID28" s="81"/>
      <c r="IE28" s="8"/>
      <c r="IF28" s="7"/>
      <c r="IG28" s="2"/>
      <c r="IH28" s="2"/>
      <c r="II28" s="81"/>
      <c r="IJ28" s="8"/>
      <c r="IK28" s="7"/>
      <c r="IL28" s="2"/>
      <c r="IM28" s="2"/>
      <c r="IN28" s="81"/>
      <c r="IO28" s="8"/>
      <c r="IP28" s="7"/>
      <c r="IQ28" s="2"/>
      <c r="IR28" s="2"/>
      <c r="IS28" s="81"/>
      <c r="IT28" s="8"/>
      <c r="IU28" s="7"/>
      <c r="IV28" s="2"/>
      <c r="IW28" s="2"/>
      <c r="IX28" s="81"/>
      <c r="IY28" s="8"/>
      <c r="IZ28" s="7"/>
      <c r="JA28" s="2"/>
      <c r="JB28" s="2"/>
      <c r="JC28" s="81"/>
      <c r="JD28" s="8"/>
      <c r="JE28" s="7"/>
      <c r="JF28" s="2"/>
      <c r="JG28" s="2"/>
      <c r="JH28" s="81"/>
      <c r="JI28" s="8"/>
      <c r="JJ28" s="7"/>
      <c r="JK28" s="2"/>
      <c r="JL28" s="2"/>
      <c r="JM28" s="81"/>
      <c r="JN28" s="8"/>
      <c r="JO28" s="7"/>
      <c r="JP28" s="2"/>
      <c r="JQ28" s="2"/>
      <c r="JR28" s="81"/>
      <c r="JS28" s="8"/>
      <c r="JT28" s="7"/>
      <c r="JU28" s="2"/>
      <c r="JV28" s="2"/>
      <c r="JW28" s="81"/>
      <c r="JX28" s="8"/>
      <c r="JY28" s="7"/>
      <c r="JZ28" s="2"/>
      <c r="KA28" s="2"/>
      <c r="KB28" s="81"/>
      <c r="KC28" s="8"/>
      <c r="KD28" s="7"/>
      <c r="KE28" s="2"/>
      <c r="KF28" s="2"/>
      <c r="KG28" s="81"/>
      <c r="KH28" s="8"/>
      <c r="KI28" s="7"/>
      <c r="KJ28" s="2"/>
      <c r="KK28" s="2"/>
      <c r="KL28" s="81"/>
      <c r="KM28" s="8"/>
      <c r="KN28" s="7"/>
      <c r="KO28" s="2"/>
      <c r="KP28" s="2"/>
      <c r="KQ28" s="81"/>
      <c r="KR28" s="8"/>
      <c r="KS28" s="7"/>
      <c r="KT28" s="2"/>
      <c r="KU28" s="2"/>
      <c r="KV28" s="81"/>
      <c r="KW28" s="8"/>
      <c r="KX28" s="7"/>
      <c r="KY28" s="2"/>
      <c r="KZ28" s="2"/>
      <c r="LA28" s="81"/>
      <c r="LB28" s="8"/>
      <c r="LC28" s="7"/>
      <c r="LD28" s="2"/>
      <c r="LE28" s="2"/>
      <c r="LF28" s="81"/>
      <c r="LG28" s="8"/>
      <c r="LH28" s="7"/>
      <c r="LI28" s="2"/>
      <c r="LJ28" s="2"/>
      <c r="LK28" s="81"/>
      <c r="LL28" s="8"/>
      <c r="LM28" s="7"/>
      <c r="LN28" s="2"/>
      <c r="LO28" s="2"/>
      <c r="LP28" s="81"/>
      <c r="LQ28" s="8"/>
      <c r="LR28" s="7"/>
      <c r="LS28" s="2"/>
      <c r="LT28" s="2"/>
      <c r="LU28" s="81"/>
      <c r="LV28" s="8"/>
      <c r="LW28" s="7"/>
      <c r="LX28" s="2"/>
      <c r="LY28" s="2"/>
      <c r="LZ28" s="81"/>
      <c r="MA28" s="8"/>
      <c r="MB28" s="7"/>
      <c r="MC28" s="2"/>
      <c r="MD28" s="2"/>
      <c r="ME28" s="81"/>
      <c r="MF28" s="8"/>
      <c r="MG28" s="7"/>
      <c r="MH28" s="2"/>
      <c r="MI28" s="2"/>
      <c r="MJ28" s="81"/>
      <c r="MK28" s="8"/>
      <c r="ML28" s="7"/>
      <c r="MM28" s="2"/>
      <c r="MN28" s="2"/>
      <c r="MO28" s="81"/>
      <c r="MP28" s="8"/>
      <c r="MQ28" s="7"/>
      <c r="MR28" s="2"/>
      <c r="MS28" s="2"/>
      <c r="MT28" s="81"/>
      <c r="MU28" s="8"/>
      <c r="MV28" s="7"/>
      <c r="MW28" s="2"/>
      <c r="MX28" s="2"/>
      <c r="MY28" s="81"/>
      <c r="MZ28" s="8"/>
      <c r="NA28" s="7"/>
      <c r="NB28" s="2"/>
      <c r="NC28" s="2"/>
      <c r="ND28" s="81"/>
      <c r="NE28" s="8"/>
      <c r="NF28" s="7"/>
      <c r="NG28" s="2"/>
      <c r="NH28" s="2"/>
      <c r="NI28" s="81"/>
      <c r="NJ28" s="8"/>
      <c r="NK28" s="7"/>
      <c r="NL28" s="2"/>
      <c r="NM28" s="2"/>
      <c r="NN28" s="81"/>
      <c r="NO28" s="8"/>
      <c r="NP28" s="7"/>
      <c r="NQ28" s="2"/>
      <c r="NR28" s="2"/>
      <c r="NS28" s="81"/>
      <c r="NT28" s="8"/>
      <c r="NU28" s="7"/>
      <c r="NV28" s="2"/>
      <c r="NW28" s="2"/>
      <c r="NX28" s="81"/>
      <c r="NY28" s="8"/>
      <c r="NZ28" s="7"/>
      <c r="OA28" s="2"/>
      <c r="OB28" s="2"/>
      <c r="OC28" s="81"/>
      <c r="OD28" s="8"/>
      <c r="OE28" s="7"/>
      <c r="OF28" s="2"/>
      <c r="OG28" s="2"/>
      <c r="OH28" s="81"/>
      <c r="OI28" s="8"/>
      <c r="OJ28" s="7"/>
      <c r="OK28" s="2"/>
      <c r="OL28" s="2"/>
      <c r="OM28" s="81"/>
      <c r="ON28" s="8"/>
      <c r="OO28" s="7"/>
      <c r="OP28" s="2"/>
      <c r="OQ28" s="2"/>
      <c r="OR28" s="81"/>
      <c r="OS28" s="8"/>
      <c r="OT28" s="7"/>
      <c r="OU28" s="2"/>
      <c r="OV28" s="2"/>
      <c r="OW28" s="81"/>
      <c r="OX28" s="8"/>
      <c r="OY28" s="7"/>
      <c r="OZ28" s="2"/>
      <c r="PA28" s="2"/>
      <c r="PB28" s="81"/>
      <c r="PC28" s="8"/>
      <c r="PD28" s="7"/>
      <c r="PE28" s="2"/>
      <c r="PF28" s="2"/>
      <c r="PG28" s="81"/>
      <c r="PH28" s="8"/>
      <c r="PI28" s="7"/>
      <c r="PJ28" s="2"/>
      <c r="PK28" s="2"/>
      <c r="PL28" s="81"/>
      <c r="PM28" s="8"/>
      <c r="PN28" s="7"/>
      <c r="PO28" s="2"/>
      <c r="PP28" s="2"/>
      <c r="PQ28" s="81"/>
      <c r="PR28" s="8"/>
      <c r="PS28" s="7"/>
      <c r="PT28" s="2"/>
      <c r="PU28" s="2"/>
      <c r="PV28" s="81"/>
      <c r="PW28" s="8"/>
      <c r="PX28" s="7"/>
      <c r="PY28" s="2"/>
      <c r="PZ28" s="2"/>
      <c r="QA28" s="81"/>
      <c r="QB28" s="8"/>
      <c r="QC28" s="7"/>
      <c r="QD28" s="2"/>
      <c r="QE28" s="2"/>
      <c r="QF28" s="81"/>
      <c r="QG28" s="8"/>
      <c r="QH28" s="7"/>
      <c r="QI28" s="2"/>
      <c r="QJ28" s="2"/>
      <c r="QK28" s="81"/>
      <c r="QL28" s="8"/>
      <c r="QM28" s="7"/>
      <c r="QN28" s="2"/>
      <c r="QO28" s="2"/>
      <c r="QP28" s="81"/>
      <c r="QQ28" s="8"/>
      <c r="QR28" s="7"/>
      <c r="QS28" s="2"/>
      <c r="QT28" s="2"/>
      <c r="QU28" s="81"/>
      <c r="QV28" s="8"/>
      <c r="QW28" s="7"/>
      <c r="QX28" s="2"/>
      <c r="QY28" s="2"/>
      <c r="QZ28" s="81"/>
      <c r="RA28" s="8"/>
      <c r="RB28" s="7"/>
      <c r="RC28" s="2"/>
      <c r="RD28" s="2"/>
      <c r="RE28" s="81"/>
      <c r="RF28" s="8"/>
      <c r="RG28" s="7"/>
      <c r="RH28" s="2"/>
      <c r="RI28" s="2"/>
      <c r="RJ28" s="81"/>
      <c r="RK28" s="8"/>
      <c r="RL28" s="7"/>
      <c r="RM28" s="2"/>
      <c r="RN28" s="2"/>
      <c r="RO28" s="81"/>
      <c r="RP28" s="8"/>
      <c r="RQ28" s="7"/>
      <c r="RR28" s="2"/>
      <c r="RS28" s="2"/>
      <c r="RT28" s="81"/>
      <c r="RU28" s="8"/>
      <c r="RV28" s="7"/>
      <c r="RW28" s="2"/>
      <c r="RX28" s="2"/>
      <c r="RY28" s="81"/>
      <c r="RZ28" s="8"/>
      <c r="SA28" s="7"/>
      <c r="SB28" s="2"/>
      <c r="SC28" s="2"/>
      <c r="SD28" s="81"/>
      <c r="SE28" s="8"/>
      <c r="SF28" s="7"/>
      <c r="SG28" s="2"/>
      <c r="SH28" s="2"/>
      <c r="SI28" s="81"/>
      <c r="SJ28" s="8"/>
      <c r="SK28" s="7"/>
      <c r="SL28" s="2"/>
      <c r="SM28" s="2"/>
      <c r="SN28" s="81"/>
      <c r="SO28" s="8"/>
      <c r="SP28" s="7"/>
      <c r="SQ28" s="2"/>
      <c r="SR28" s="2"/>
      <c r="SS28" s="81"/>
      <c r="ST28" s="8"/>
      <c r="SU28" s="53"/>
      <c r="SV28" s="159"/>
      <c r="SW28" s="44"/>
      <c r="SX28" s="44"/>
      <c r="SY28" s="166"/>
      <c r="SZ28" s="8"/>
      <c r="TA28" s="53"/>
      <c r="TB28" s="159"/>
      <c r="TC28" s="44"/>
      <c r="TD28" s="44"/>
      <c r="TE28" s="166"/>
      <c r="TF28" s="8"/>
      <c r="TG28" s="53"/>
      <c r="TH28" s="159"/>
      <c r="TI28" s="44"/>
      <c r="TJ28" s="44"/>
      <c r="TK28" s="166"/>
      <c r="TL28" s="8"/>
      <c r="TM28" s="53"/>
      <c r="TN28" s="159"/>
      <c r="TO28" s="44"/>
      <c r="TP28" s="44"/>
      <c r="TQ28" s="166"/>
      <c r="TR28" s="8"/>
      <c r="TS28" s="53"/>
      <c r="TT28" s="159"/>
      <c r="TU28" s="44"/>
      <c r="TV28" s="44"/>
      <c r="TW28" s="166"/>
      <c r="TX28" s="8"/>
      <c r="TY28" s="53"/>
      <c r="TZ28" s="159"/>
      <c r="UA28" s="44"/>
      <c r="UB28" s="44"/>
      <c r="UC28" s="166"/>
      <c r="UD28" s="8"/>
      <c r="UE28" s="53"/>
      <c r="UF28" s="159"/>
      <c r="UG28" s="44"/>
      <c r="UH28" s="44"/>
      <c r="UI28" s="166"/>
      <c r="UJ28" s="8"/>
      <c r="UK28" s="53"/>
      <c r="UL28" s="159"/>
      <c r="UM28" s="44"/>
      <c r="UN28" s="44"/>
      <c r="UO28" s="166"/>
      <c r="UP28" s="8"/>
      <c r="UQ28" s="53"/>
      <c r="UR28" s="159"/>
      <c r="US28" s="44"/>
      <c r="UT28" s="44"/>
      <c r="UU28" s="166"/>
      <c r="UV28" s="8"/>
      <c r="UW28" s="53"/>
      <c r="UX28" s="159"/>
      <c r="UY28" s="44"/>
      <c r="UZ28" s="44"/>
      <c r="VA28" s="166"/>
      <c r="VB28" s="8"/>
      <c r="VC28" s="53"/>
      <c r="VD28" s="159"/>
      <c r="VE28" s="44"/>
      <c r="VF28" s="44"/>
      <c r="VG28" s="166"/>
      <c r="VH28" s="8"/>
      <c r="VI28" s="53"/>
      <c r="VJ28" s="159"/>
      <c r="VK28" s="44"/>
      <c r="VL28" s="44"/>
      <c r="VM28" s="166"/>
      <c r="VN28" s="8"/>
      <c r="VO28" s="53"/>
    </row>
    <row r="29" spans="1:587" s="1" customFormat="1" x14ac:dyDescent="0.2">
      <c r="C29" s="98" t="s">
        <v>28</v>
      </c>
      <c r="D29" s="37">
        <f>SUM(D20:D28)</f>
        <v>230.45000000000002</v>
      </c>
      <c r="E29" s="18"/>
      <c r="F29" s="38">
        <f>SUM(F20:F28)</f>
        <v>61.097500000000004</v>
      </c>
      <c r="G29" s="55"/>
      <c r="H29" s="167">
        <f>SUM(H20:H28)</f>
        <v>230.96486332574031</v>
      </c>
      <c r="I29" s="42"/>
      <c r="J29" s="168">
        <f>SUM(J20:J28)</f>
        <v>59.403424715261963</v>
      </c>
      <c r="K29" s="169">
        <f>SUM(K20:K28)</f>
        <v>1.2801616173120682</v>
      </c>
      <c r="L29" s="23"/>
      <c r="M29" s="55"/>
      <c r="N29" s="167">
        <f>SUM(N20:N28)</f>
        <v>4055.7430000000004</v>
      </c>
      <c r="O29" s="42"/>
      <c r="P29" s="168">
        <f>SUM(P20:P28)</f>
        <v>1043.1241380000001</v>
      </c>
      <c r="Q29" s="169">
        <f>SUM(Q20:Q28)</f>
        <v>22.479638000000097</v>
      </c>
      <c r="R29" s="23"/>
      <c r="S29" s="55"/>
      <c r="T29" s="107">
        <f>SUM(T20:T28)</f>
        <v>503.875</v>
      </c>
      <c r="U29" s="18"/>
      <c r="V29" s="108">
        <f>SUM(V20:V28)</f>
        <v>124.003</v>
      </c>
      <c r="W29" s="109">
        <f>SUM(W20:W28)</f>
        <v>17.368500000000001</v>
      </c>
      <c r="X29" s="23"/>
      <c r="Y29" s="107">
        <f>SUM(Y20:Y28)</f>
        <v>741.8</v>
      </c>
      <c r="Z29" s="18"/>
      <c r="AA29" s="108">
        <f>SUM(AA20:AA28)</f>
        <v>186.45100000000002</v>
      </c>
      <c r="AB29" s="109">
        <f>SUM(AB20:AB28)</f>
        <v>3.6490000000000311</v>
      </c>
      <c r="AC29" s="23"/>
      <c r="AD29" s="107">
        <f>SUM(AD20:AD28)</f>
        <v>471.2</v>
      </c>
      <c r="AE29" s="18"/>
      <c r="AF29" s="108">
        <f>SUM(AF20:AF28)</f>
        <v>122.46400000000001</v>
      </c>
      <c r="AG29" s="109">
        <f>SUM(AG20:AG28)</f>
        <v>0.59600000000000009</v>
      </c>
      <c r="AH29" s="23"/>
      <c r="AI29" s="107">
        <f>SUM(AI20:AI28)</f>
        <v>706.74400000000003</v>
      </c>
      <c r="AJ29" s="18"/>
      <c r="AK29" s="108">
        <f>SUM(AK20:AK28)</f>
        <v>183.63665600000002</v>
      </c>
      <c r="AL29" s="109">
        <f>SUM(AL20:AL28)</f>
        <v>0.83465600000000095</v>
      </c>
      <c r="AM29" s="23"/>
      <c r="AN29" s="107">
        <f>SUM(AN20:AN28)</f>
        <v>469.154</v>
      </c>
      <c r="AO29" s="18"/>
      <c r="AP29" s="108">
        <f>SUM(AP20:AP28)</f>
        <v>122.38186400000001</v>
      </c>
      <c r="AQ29" s="109">
        <f>SUM(AQ20:AQ28)</f>
        <v>0.51386399999999977</v>
      </c>
      <c r="AR29" s="23"/>
      <c r="AS29" s="107">
        <f>SUM(AS20:AS28)</f>
        <v>471.2</v>
      </c>
      <c r="AT29" s="18"/>
      <c r="AU29" s="108">
        <f>SUM(AU20:AU28)</f>
        <v>122.46400000000001</v>
      </c>
      <c r="AV29" s="109">
        <f>SUM(AV20:AV28)</f>
        <v>0.59600000000000009</v>
      </c>
      <c r="AW29" s="23"/>
      <c r="AX29" s="107">
        <f>SUM(AX20:AX28)</f>
        <v>696.52</v>
      </c>
      <c r="AY29" s="18"/>
      <c r="AZ29" s="108">
        <f>SUM(AZ20:AZ28)</f>
        <v>181.72361800000002</v>
      </c>
      <c r="BA29" s="109">
        <f>SUM(BA20:BA28)</f>
        <v>-1.0783819999999986</v>
      </c>
      <c r="BB29" s="23"/>
      <c r="BC29" s="107">
        <f>SUM(BC20:BC28)</f>
        <v>0</v>
      </c>
      <c r="BD29" s="18"/>
      <c r="BE29" s="108">
        <f>SUM(BE20:BE28)</f>
        <v>0</v>
      </c>
      <c r="BF29" s="109">
        <f>SUM(BF20:BF28)</f>
        <v>0</v>
      </c>
      <c r="BG29" s="23"/>
      <c r="BH29" s="107">
        <f>SUM(BH20:BH28)</f>
        <v>0</v>
      </c>
      <c r="BI29" s="18"/>
      <c r="BJ29" s="108">
        <f>SUM(BJ20:BJ28)</f>
        <v>0</v>
      </c>
      <c r="BK29" s="109">
        <f>SUM(BK20:BK28)</f>
        <v>0</v>
      </c>
      <c r="BL29" s="23"/>
      <c r="BM29" s="107">
        <f>SUM(BM20:BM28)</f>
        <v>0</v>
      </c>
      <c r="BN29" s="18"/>
      <c r="BO29" s="108">
        <f>SUM(BO20:BO28)</f>
        <v>0</v>
      </c>
      <c r="BP29" s="109">
        <f>SUM(BP20:BP28)</f>
        <v>0</v>
      </c>
      <c r="BQ29" s="23"/>
      <c r="BR29" s="107">
        <f>SUM(BR20:BR28)</f>
        <v>0</v>
      </c>
      <c r="BS29" s="18"/>
      <c r="BT29" s="108">
        <f>SUM(BT20:BT28)</f>
        <v>0</v>
      </c>
      <c r="BU29" s="109">
        <f>SUM(BU20:BU28)</f>
        <v>0</v>
      </c>
      <c r="BV29" s="23"/>
      <c r="BW29" s="107">
        <f>SUM(BW20:BW28)</f>
        <v>0</v>
      </c>
      <c r="BX29" s="18"/>
      <c r="BY29" s="108">
        <f>SUM(BY20:BY28)</f>
        <v>0</v>
      </c>
      <c r="BZ29" s="109">
        <f>SUM(BZ20:BZ28)</f>
        <v>0</v>
      </c>
      <c r="CA29" s="23"/>
      <c r="CB29" s="107">
        <f>SUM(CB20:CB28)</f>
        <v>0</v>
      </c>
      <c r="CC29" s="18"/>
      <c r="CD29" s="108">
        <f>SUM(CD20:CD28)</f>
        <v>0</v>
      </c>
      <c r="CE29" s="109">
        <f>SUM(CE20:CE28)</f>
        <v>0</v>
      </c>
      <c r="CF29" s="23"/>
      <c r="CG29" s="107">
        <f>SUM(CG20:CG28)</f>
        <v>0</v>
      </c>
      <c r="CH29" s="18"/>
      <c r="CI29" s="108">
        <f>SUM(CI20:CI28)</f>
        <v>0</v>
      </c>
      <c r="CJ29" s="109">
        <f>SUM(CJ20:CJ28)</f>
        <v>0</v>
      </c>
      <c r="CK29" s="23"/>
      <c r="CL29" s="107">
        <f>SUM(CL20:CL28)</f>
        <v>0</v>
      </c>
      <c r="CM29" s="18"/>
      <c r="CN29" s="108">
        <f>SUM(CN20:CN28)</f>
        <v>0</v>
      </c>
      <c r="CO29" s="109">
        <f>SUM(CO20:CO28)</f>
        <v>0</v>
      </c>
      <c r="CP29" s="23"/>
      <c r="CQ29" s="107">
        <f>SUM(CQ20:CQ28)</f>
        <v>0</v>
      </c>
      <c r="CR29" s="18"/>
      <c r="CS29" s="108">
        <f>SUM(CS20:CS28)</f>
        <v>0</v>
      </c>
      <c r="CT29" s="109">
        <f>SUM(CT20:CT28)</f>
        <v>0</v>
      </c>
      <c r="CU29" s="23"/>
      <c r="CV29" s="107">
        <f>SUM(CV20:CV28)</f>
        <v>0</v>
      </c>
      <c r="CW29" s="18"/>
      <c r="CX29" s="108">
        <f>SUM(CX20:CX28)</f>
        <v>0</v>
      </c>
      <c r="CY29" s="109">
        <f>SUM(CY20:CY28)</f>
        <v>0</v>
      </c>
      <c r="CZ29" s="23"/>
      <c r="DA29" s="107">
        <f>SUM(DA20:DA28)</f>
        <v>0</v>
      </c>
      <c r="DB29" s="18"/>
      <c r="DC29" s="108">
        <f>SUM(DC20:DC28)</f>
        <v>0</v>
      </c>
      <c r="DD29" s="109">
        <f>SUM(DD20:DD28)</f>
        <v>0</v>
      </c>
      <c r="DE29" s="23"/>
      <c r="DF29" s="107">
        <f>SUM(DF20:DF28)</f>
        <v>0</v>
      </c>
      <c r="DG29" s="18"/>
      <c r="DH29" s="108">
        <f>SUM(DH20:DH28)</f>
        <v>0</v>
      </c>
      <c r="DI29" s="109">
        <f>SUM(DI20:DI28)</f>
        <v>0</v>
      </c>
      <c r="DJ29" s="23"/>
      <c r="DK29" s="107">
        <f>SUM(DK20:DK28)</f>
        <v>0</v>
      </c>
      <c r="DL29" s="18"/>
      <c r="DM29" s="108">
        <f>SUM(DM20:DM28)</f>
        <v>0</v>
      </c>
      <c r="DN29" s="109">
        <f>SUM(DN20:DN28)</f>
        <v>0</v>
      </c>
      <c r="DO29" s="23"/>
      <c r="DP29" s="107">
        <f>SUM(DP20:DP28)</f>
        <v>0</v>
      </c>
      <c r="DQ29" s="18"/>
      <c r="DR29" s="108">
        <f>SUM(DR20:DR28)</f>
        <v>0</v>
      </c>
      <c r="DS29" s="109">
        <f>SUM(DS20:DS28)</f>
        <v>0</v>
      </c>
      <c r="DT29" s="23"/>
      <c r="DU29" s="107">
        <f>SUM(DU20:DU28)</f>
        <v>0</v>
      </c>
      <c r="DV29" s="18"/>
      <c r="DW29" s="108">
        <f>SUM(DW20:DW28)</f>
        <v>0</v>
      </c>
      <c r="DX29" s="109">
        <f>SUM(DX20:DX28)</f>
        <v>0</v>
      </c>
      <c r="DY29" s="23"/>
      <c r="DZ29" s="107">
        <f>SUM(DZ20:DZ28)</f>
        <v>0</v>
      </c>
      <c r="EA29" s="18"/>
      <c r="EB29" s="108">
        <f>SUM(EB20:EB28)</f>
        <v>0</v>
      </c>
      <c r="EC29" s="109">
        <f>SUM(EC20:EC28)</f>
        <v>0</v>
      </c>
      <c r="ED29" s="23"/>
      <c r="EE29" s="107">
        <f>SUM(EE20:EE28)</f>
        <v>0</v>
      </c>
      <c r="EF29" s="18"/>
      <c r="EG29" s="108">
        <f>SUM(EG20:EG28)</f>
        <v>0</v>
      </c>
      <c r="EH29" s="109">
        <f>SUM(EH20:EH28)</f>
        <v>0</v>
      </c>
      <c r="EI29" s="23"/>
      <c r="EJ29" s="107">
        <f>SUM(EJ20:EJ28)</f>
        <v>0</v>
      </c>
      <c r="EK29" s="18"/>
      <c r="EL29" s="108">
        <f>SUM(EL20:EL28)</f>
        <v>0</v>
      </c>
      <c r="EM29" s="109">
        <f>SUM(EM20:EM28)</f>
        <v>0</v>
      </c>
      <c r="EN29" s="23"/>
      <c r="EO29" s="107">
        <f>SUM(EO20:EO28)</f>
        <v>0</v>
      </c>
      <c r="EP29" s="18"/>
      <c r="EQ29" s="108">
        <f>SUM(EQ20:EQ28)</f>
        <v>0</v>
      </c>
      <c r="ER29" s="109">
        <f>SUM(ER20:ER28)</f>
        <v>0</v>
      </c>
      <c r="ES29" s="23"/>
      <c r="ET29" s="107">
        <f>SUM(ET20:ET28)</f>
        <v>0</v>
      </c>
      <c r="EU29" s="18"/>
      <c r="EV29" s="108">
        <f>SUM(EV20:EV28)</f>
        <v>0</v>
      </c>
      <c r="EW29" s="109">
        <f>SUM(EW20:EW28)</f>
        <v>0</v>
      </c>
      <c r="EX29" s="23"/>
      <c r="EY29" s="107">
        <f>SUM(EY20:EY28)</f>
        <v>0</v>
      </c>
      <c r="EZ29" s="18"/>
      <c r="FA29" s="108">
        <f>SUM(FA20:FA28)</f>
        <v>0</v>
      </c>
      <c r="FB29" s="109">
        <f>SUM(FB20:FB28)</f>
        <v>0</v>
      </c>
      <c r="FC29" s="23"/>
      <c r="FD29" s="107">
        <f>SUM(FD20:FD28)</f>
        <v>0</v>
      </c>
      <c r="FE29" s="18"/>
      <c r="FF29" s="108">
        <f>SUM(FF20:FF28)</f>
        <v>0</v>
      </c>
      <c r="FG29" s="109">
        <f>SUM(FG20:FG28)</f>
        <v>0</v>
      </c>
      <c r="FH29" s="23"/>
      <c r="FI29" s="107">
        <f>SUM(FI20:FI28)</f>
        <v>0</v>
      </c>
      <c r="FJ29" s="18"/>
      <c r="FK29" s="108">
        <f>SUM(FK20:FK28)</f>
        <v>0</v>
      </c>
      <c r="FL29" s="109">
        <f>SUM(FL20:FL28)</f>
        <v>0</v>
      </c>
      <c r="FM29" s="23"/>
      <c r="FN29" s="107">
        <f>SUM(FN20:FN28)</f>
        <v>0</v>
      </c>
      <c r="FO29" s="18"/>
      <c r="FP29" s="108">
        <f>SUM(FP20:FP28)</f>
        <v>0</v>
      </c>
      <c r="FQ29" s="109">
        <f>SUM(FQ20:FQ28)</f>
        <v>0</v>
      </c>
      <c r="FR29" s="23"/>
      <c r="FS29" s="107">
        <f>SUM(FS20:FS28)</f>
        <v>0</v>
      </c>
      <c r="FT29" s="18"/>
      <c r="FU29" s="108">
        <f>SUM(FU20:FU28)</f>
        <v>0</v>
      </c>
      <c r="FV29" s="109">
        <f>SUM(FV20:FV28)</f>
        <v>0</v>
      </c>
      <c r="FW29" s="23"/>
      <c r="FX29" s="107">
        <f>SUM(FX20:FX28)</f>
        <v>0</v>
      </c>
      <c r="FY29" s="18"/>
      <c r="FZ29" s="108">
        <f>SUM(FZ20:FZ28)</f>
        <v>0</v>
      </c>
      <c r="GA29" s="109">
        <f>SUM(GA20:GA28)</f>
        <v>0</v>
      </c>
      <c r="GB29" s="23"/>
      <c r="GC29" s="107">
        <f>SUM(GC20:GC28)</f>
        <v>0</v>
      </c>
      <c r="GD29" s="18"/>
      <c r="GE29" s="108">
        <f>SUM(GE20:GE28)</f>
        <v>0</v>
      </c>
      <c r="GF29" s="109">
        <f>SUM(GF20:GF28)</f>
        <v>0</v>
      </c>
      <c r="GG29" s="23"/>
      <c r="GH29" s="107">
        <f>SUM(GH20:GH28)</f>
        <v>0</v>
      </c>
      <c r="GI29" s="18"/>
      <c r="GJ29" s="108">
        <f>SUM(GJ20:GJ28)</f>
        <v>0</v>
      </c>
      <c r="GK29" s="109">
        <f>SUM(GK20:GK28)</f>
        <v>0</v>
      </c>
      <c r="GL29" s="23"/>
      <c r="GM29" s="107">
        <f>SUM(GM20:GM28)</f>
        <v>0</v>
      </c>
      <c r="GN29" s="18"/>
      <c r="GO29" s="108">
        <f>SUM(GO20:GO28)</f>
        <v>0</v>
      </c>
      <c r="GP29" s="109">
        <f>SUM(GP20:GP28)</f>
        <v>0</v>
      </c>
      <c r="GQ29" s="23"/>
      <c r="GR29" s="107">
        <f>SUM(GR20:GR28)</f>
        <v>0</v>
      </c>
      <c r="GS29" s="18"/>
      <c r="GT29" s="108">
        <f>SUM(GT20:GT28)</f>
        <v>0</v>
      </c>
      <c r="GU29" s="109">
        <f>SUM(GU20:GU28)</f>
        <v>0</v>
      </c>
      <c r="GV29" s="23"/>
      <c r="GW29" s="107">
        <f>SUM(GW20:GW28)</f>
        <v>0</v>
      </c>
      <c r="GX29" s="18"/>
      <c r="GY29" s="108">
        <f>SUM(GY20:GY28)</f>
        <v>0</v>
      </c>
      <c r="GZ29" s="109">
        <f>SUM(GZ20:GZ28)</f>
        <v>0</v>
      </c>
      <c r="HA29" s="23"/>
      <c r="HB29" s="107">
        <f>SUM(HB20:HB28)</f>
        <v>0</v>
      </c>
      <c r="HC29" s="18"/>
      <c r="HD29" s="108">
        <f>SUM(HD20:HD28)</f>
        <v>0</v>
      </c>
      <c r="HE29" s="109">
        <f>SUM(HE20:HE28)</f>
        <v>0</v>
      </c>
      <c r="HF29" s="23"/>
      <c r="HG29" s="107">
        <f>SUM(HG20:HG28)</f>
        <v>0</v>
      </c>
      <c r="HH29" s="18"/>
      <c r="HI29" s="108">
        <f>SUM(HI20:HI28)</f>
        <v>0</v>
      </c>
      <c r="HJ29" s="109">
        <f>SUM(HJ20:HJ28)</f>
        <v>0</v>
      </c>
      <c r="HK29" s="23"/>
      <c r="HL29" s="107">
        <f>SUM(HL20:HL28)</f>
        <v>0</v>
      </c>
      <c r="HM29" s="18"/>
      <c r="HN29" s="108">
        <f>SUM(HN20:HN28)</f>
        <v>0</v>
      </c>
      <c r="HO29" s="109">
        <f>SUM(HO20:HO28)</f>
        <v>0</v>
      </c>
      <c r="HP29" s="23"/>
      <c r="HQ29" s="107">
        <f>SUM(HQ20:HQ28)</f>
        <v>0</v>
      </c>
      <c r="HR29" s="18"/>
      <c r="HS29" s="108">
        <f>SUM(HS20:HS28)</f>
        <v>0</v>
      </c>
      <c r="HT29" s="109">
        <f>SUM(HT20:HT28)</f>
        <v>0</v>
      </c>
      <c r="HU29" s="23"/>
      <c r="HV29" s="107">
        <f>SUM(HV20:HV28)</f>
        <v>0</v>
      </c>
      <c r="HW29" s="18"/>
      <c r="HX29" s="108">
        <f>SUM(HX20:HX28)</f>
        <v>0</v>
      </c>
      <c r="HY29" s="109">
        <f>SUM(HY20:HY28)</f>
        <v>0</v>
      </c>
      <c r="HZ29" s="23"/>
      <c r="IA29" s="107">
        <f>SUM(IA20:IA28)</f>
        <v>0</v>
      </c>
      <c r="IB29" s="18"/>
      <c r="IC29" s="108">
        <f>SUM(IC20:IC28)</f>
        <v>0</v>
      </c>
      <c r="ID29" s="109">
        <f>SUM(ID20:ID28)</f>
        <v>0</v>
      </c>
      <c r="IE29" s="23"/>
      <c r="IF29" s="107">
        <f>SUM(IF20:IF28)</f>
        <v>0</v>
      </c>
      <c r="IG29" s="18"/>
      <c r="IH29" s="108">
        <f>SUM(IH20:IH28)</f>
        <v>0</v>
      </c>
      <c r="II29" s="109">
        <f>SUM(II20:II28)</f>
        <v>0</v>
      </c>
      <c r="IJ29" s="23"/>
      <c r="IK29" s="107">
        <f>SUM(IK20:IK28)</f>
        <v>0</v>
      </c>
      <c r="IL29" s="18"/>
      <c r="IM29" s="108">
        <f>SUM(IM20:IM28)</f>
        <v>0</v>
      </c>
      <c r="IN29" s="109">
        <f>SUM(IN20:IN28)</f>
        <v>0</v>
      </c>
      <c r="IO29" s="23"/>
      <c r="IP29" s="107">
        <f>SUM(IP20:IP28)</f>
        <v>0</v>
      </c>
      <c r="IQ29" s="18"/>
      <c r="IR29" s="108">
        <f>SUM(IR20:IR28)</f>
        <v>0</v>
      </c>
      <c r="IS29" s="109">
        <f>SUM(IS20:IS28)</f>
        <v>0</v>
      </c>
      <c r="IT29" s="23"/>
      <c r="IU29" s="107">
        <f>SUM(IU20:IU28)</f>
        <v>0</v>
      </c>
      <c r="IV29" s="18"/>
      <c r="IW29" s="108">
        <f>SUM(IW20:IW28)</f>
        <v>0</v>
      </c>
      <c r="IX29" s="109">
        <f>SUM(IX20:IX28)</f>
        <v>0</v>
      </c>
      <c r="IY29" s="23"/>
      <c r="IZ29" s="107">
        <f>SUM(IZ20:IZ28)</f>
        <v>0</v>
      </c>
      <c r="JA29" s="18"/>
      <c r="JB29" s="108">
        <f>SUM(JB20:JB28)</f>
        <v>0</v>
      </c>
      <c r="JC29" s="109">
        <f>SUM(JC20:JC28)</f>
        <v>0</v>
      </c>
      <c r="JD29" s="23"/>
      <c r="JE29" s="107">
        <f>SUM(JE20:JE28)</f>
        <v>0</v>
      </c>
      <c r="JF29" s="18"/>
      <c r="JG29" s="108">
        <f>SUM(JG20:JG28)</f>
        <v>0</v>
      </c>
      <c r="JH29" s="109">
        <f>SUM(JH20:JH28)</f>
        <v>0</v>
      </c>
      <c r="JI29" s="23"/>
      <c r="JJ29" s="107">
        <f>SUM(JJ20:JJ28)</f>
        <v>0</v>
      </c>
      <c r="JK29" s="18"/>
      <c r="JL29" s="108">
        <f>SUM(JL20:JL28)</f>
        <v>0</v>
      </c>
      <c r="JM29" s="109">
        <f>SUM(JM20:JM28)</f>
        <v>0</v>
      </c>
      <c r="JN29" s="23"/>
      <c r="JO29" s="107">
        <f>SUM(JO20:JO28)</f>
        <v>0</v>
      </c>
      <c r="JP29" s="18"/>
      <c r="JQ29" s="108">
        <f>SUM(JQ20:JQ28)</f>
        <v>0</v>
      </c>
      <c r="JR29" s="109">
        <f>SUM(JR20:JR28)</f>
        <v>0</v>
      </c>
      <c r="JS29" s="23"/>
      <c r="JT29" s="107">
        <f>SUM(JT20:JT28)</f>
        <v>0</v>
      </c>
      <c r="JU29" s="18"/>
      <c r="JV29" s="108">
        <f>SUM(JV20:JV28)</f>
        <v>0</v>
      </c>
      <c r="JW29" s="109">
        <f>SUM(JW20:JW28)</f>
        <v>0</v>
      </c>
      <c r="JX29" s="23"/>
      <c r="JY29" s="107">
        <f>SUM(JY20:JY28)</f>
        <v>0</v>
      </c>
      <c r="JZ29" s="18"/>
      <c r="KA29" s="108">
        <f>SUM(KA20:KA28)</f>
        <v>0</v>
      </c>
      <c r="KB29" s="109">
        <f>SUM(KB20:KB28)</f>
        <v>0</v>
      </c>
      <c r="KC29" s="23"/>
      <c r="KD29" s="107">
        <f>SUM(KD20:KD28)</f>
        <v>0</v>
      </c>
      <c r="KE29" s="18"/>
      <c r="KF29" s="108">
        <f>SUM(KF20:KF28)</f>
        <v>0</v>
      </c>
      <c r="KG29" s="109">
        <f>SUM(KG20:KG28)</f>
        <v>0</v>
      </c>
      <c r="KH29" s="23"/>
      <c r="KI29" s="107">
        <f>SUM(KI20:KI28)</f>
        <v>0</v>
      </c>
      <c r="KJ29" s="18"/>
      <c r="KK29" s="108">
        <f>SUM(KK20:KK28)</f>
        <v>0</v>
      </c>
      <c r="KL29" s="109">
        <f>SUM(KL20:KL28)</f>
        <v>0</v>
      </c>
      <c r="KM29" s="23"/>
      <c r="KN29" s="107">
        <f>SUM(KN20:KN28)</f>
        <v>0</v>
      </c>
      <c r="KO29" s="18"/>
      <c r="KP29" s="108">
        <f>SUM(KP20:KP28)</f>
        <v>0</v>
      </c>
      <c r="KQ29" s="109">
        <f>SUM(KQ20:KQ28)</f>
        <v>0</v>
      </c>
      <c r="KR29" s="23"/>
      <c r="KS29" s="107">
        <f>SUM(KS20:KS28)</f>
        <v>0</v>
      </c>
      <c r="KT29" s="18"/>
      <c r="KU29" s="108">
        <f>SUM(KU20:KU28)</f>
        <v>0</v>
      </c>
      <c r="KV29" s="109">
        <f>SUM(KV20:KV28)</f>
        <v>0</v>
      </c>
      <c r="KW29" s="23"/>
      <c r="KX29" s="107">
        <f>SUM(KX20:KX28)</f>
        <v>0</v>
      </c>
      <c r="KY29" s="18"/>
      <c r="KZ29" s="108">
        <f>SUM(KZ20:KZ28)</f>
        <v>0</v>
      </c>
      <c r="LA29" s="109">
        <f>SUM(LA20:LA28)</f>
        <v>0</v>
      </c>
      <c r="LB29" s="23"/>
      <c r="LC29" s="107">
        <f>SUM(LC20:LC28)</f>
        <v>0</v>
      </c>
      <c r="LD29" s="18"/>
      <c r="LE29" s="108">
        <f>SUM(LE20:LE28)</f>
        <v>0</v>
      </c>
      <c r="LF29" s="109">
        <f>SUM(LF20:LF28)</f>
        <v>0</v>
      </c>
      <c r="LG29" s="23"/>
      <c r="LH29" s="107">
        <f>SUM(LH20:LH28)</f>
        <v>0</v>
      </c>
      <c r="LI29" s="18"/>
      <c r="LJ29" s="108">
        <f>SUM(LJ20:LJ28)</f>
        <v>0</v>
      </c>
      <c r="LK29" s="109">
        <f>SUM(LK20:LK28)</f>
        <v>0</v>
      </c>
      <c r="LL29" s="23"/>
      <c r="LM29" s="107">
        <f>SUM(LM20:LM28)</f>
        <v>0</v>
      </c>
      <c r="LN29" s="18"/>
      <c r="LO29" s="108">
        <f>SUM(LO20:LO28)</f>
        <v>0</v>
      </c>
      <c r="LP29" s="109">
        <f>SUM(LP20:LP28)</f>
        <v>0</v>
      </c>
      <c r="LQ29" s="23"/>
      <c r="LR29" s="107">
        <f>SUM(LR20:LR28)</f>
        <v>0</v>
      </c>
      <c r="LS29" s="18"/>
      <c r="LT29" s="108">
        <f>SUM(LT20:LT28)</f>
        <v>0</v>
      </c>
      <c r="LU29" s="109">
        <f>SUM(LU20:LU28)</f>
        <v>0</v>
      </c>
      <c r="LV29" s="23"/>
      <c r="LW29" s="107">
        <f>SUM(LW20:LW28)</f>
        <v>0</v>
      </c>
      <c r="LX29" s="18"/>
      <c r="LY29" s="108">
        <f>SUM(LY20:LY28)</f>
        <v>0</v>
      </c>
      <c r="LZ29" s="109">
        <f>SUM(LZ20:LZ28)</f>
        <v>0</v>
      </c>
      <c r="MA29" s="23"/>
      <c r="MB29" s="107">
        <f>SUM(MB20:MB28)</f>
        <v>0</v>
      </c>
      <c r="MC29" s="18"/>
      <c r="MD29" s="108">
        <f>SUM(MD20:MD28)</f>
        <v>0</v>
      </c>
      <c r="ME29" s="109">
        <f>SUM(ME20:ME28)</f>
        <v>0</v>
      </c>
      <c r="MF29" s="23"/>
      <c r="MG29" s="107">
        <f>SUM(MG20:MG28)</f>
        <v>0</v>
      </c>
      <c r="MH29" s="18"/>
      <c r="MI29" s="108">
        <f>SUM(MI20:MI28)</f>
        <v>0</v>
      </c>
      <c r="MJ29" s="109">
        <f>SUM(MJ20:MJ28)</f>
        <v>0</v>
      </c>
      <c r="MK29" s="23"/>
      <c r="ML29" s="107">
        <f>SUM(ML20:ML28)</f>
        <v>0</v>
      </c>
      <c r="MM29" s="18"/>
      <c r="MN29" s="108">
        <f>SUM(MN20:MN28)</f>
        <v>0</v>
      </c>
      <c r="MO29" s="109">
        <f>SUM(MO20:MO28)</f>
        <v>0</v>
      </c>
      <c r="MP29" s="23"/>
      <c r="MQ29" s="107">
        <f>SUM(MQ20:MQ28)</f>
        <v>0</v>
      </c>
      <c r="MR29" s="18"/>
      <c r="MS29" s="108">
        <f>SUM(MS20:MS28)</f>
        <v>0</v>
      </c>
      <c r="MT29" s="109">
        <f>SUM(MT20:MT28)</f>
        <v>0</v>
      </c>
      <c r="MU29" s="23"/>
      <c r="MV29" s="107">
        <f>SUM(MV20:MV28)</f>
        <v>0</v>
      </c>
      <c r="MW29" s="18"/>
      <c r="MX29" s="108">
        <f>SUM(MX20:MX28)</f>
        <v>0</v>
      </c>
      <c r="MY29" s="109">
        <f>SUM(MY20:MY28)</f>
        <v>0</v>
      </c>
      <c r="MZ29" s="23"/>
      <c r="NA29" s="107">
        <f>SUM(NA20:NA28)</f>
        <v>0</v>
      </c>
      <c r="NB29" s="18"/>
      <c r="NC29" s="108">
        <f>SUM(NC20:NC28)</f>
        <v>0</v>
      </c>
      <c r="ND29" s="109">
        <f>SUM(ND20:ND28)</f>
        <v>0</v>
      </c>
      <c r="NE29" s="23"/>
      <c r="NF29" s="107">
        <f>SUM(NF20:NF28)</f>
        <v>0</v>
      </c>
      <c r="NG29" s="18"/>
      <c r="NH29" s="108">
        <f>SUM(NH20:NH28)</f>
        <v>0</v>
      </c>
      <c r="NI29" s="109">
        <f>SUM(NI20:NI28)</f>
        <v>0</v>
      </c>
      <c r="NJ29" s="23"/>
      <c r="NK29" s="107">
        <f>SUM(NK20:NK28)</f>
        <v>0</v>
      </c>
      <c r="NL29" s="18"/>
      <c r="NM29" s="108">
        <f>SUM(NM20:NM28)</f>
        <v>0</v>
      </c>
      <c r="NN29" s="109">
        <f>SUM(NN20:NN28)</f>
        <v>0</v>
      </c>
      <c r="NO29" s="23"/>
      <c r="NP29" s="107">
        <f>SUM(NP20:NP28)</f>
        <v>0</v>
      </c>
      <c r="NQ29" s="18"/>
      <c r="NR29" s="108">
        <f>SUM(NR20:NR28)</f>
        <v>0</v>
      </c>
      <c r="NS29" s="109">
        <f>SUM(NS20:NS28)</f>
        <v>0</v>
      </c>
      <c r="NT29" s="23"/>
      <c r="NU29" s="107">
        <f>SUM(NU20:NU28)</f>
        <v>0</v>
      </c>
      <c r="NV29" s="18"/>
      <c r="NW29" s="108">
        <f>SUM(NW20:NW28)</f>
        <v>0</v>
      </c>
      <c r="NX29" s="109">
        <f>SUM(NX20:NX28)</f>
        <v>0</v>
      </c>
      <c r="NY29" s="23"/>
      <c r="NZ29" s="107">
        <f>SUM(NZ20:NZ28)</f>
        <v>0</v>
      </c>
      <c r="OA29" s="18"/>
      <c r="OB29" s="108">
        <f>SUM(OB20:OB28)</f>
        <v>0</v>
      </c>
      <c r="OC29" s="109">
        <f>SUM(OC20:OC28)</f>
        <v>0</v>
      </c>
      <c r="OD29" s="23"/>
      <c r="OE29" s="107">
        <f>SUM(OE20:OE28)</f>
        <v>0</v>
      </c>
      <c r="OF29" s="18"/>
      <c r="OG29" s="108">
        <f>SUM(OG20:OG28)</f>
        <v>0</v>
      </c>
      <c r="OH29" s="109">
        <f>SUM(OH20:OH28)</f>
        <v>0</v>
      </c>
      <c r="OI29" s="23"/>
      <c r="OJ29" s="107">
        <f>SUM(OJ20:OJ28)</f>
        <v>0</v>
      </c>
      <c r="OK29" s="18"/>
      <c r="OL29" s="108">
        <f>SUM(OL20:OL28)</f>
        <v>0</v>
      </c>
      <c r="OM29" s="109">
        <f>SUM(OM20:OM28)</f>
        <v>0</v>
      </c>
      <c r="ON29" s="23"/>
      <c r="OO29" s="107">
        <f>SUM(OO20:OO28)</f>
        <v>0</v>
      </c>
      <c r="OP29" s="18"/>
      <c r="OQ29" s="108">
        <f>SUM(OQ20:OQ28)</f>
        <v>0</v>
      </c>
      <c r="OR29" s="109">
        <f>SUM(OR20:OR28)</f>
        <v>0</v>
      </c>
      <c r="OS29" s="23"/>
      <c r="OT29" s="107">
        <f>SUM(OT20:OT28)</f>
        <v>0</v>
      </c>
      <c r="OU29" s="18"/>
      <c r="OV29" s="108">
        <f>SUM(OV20:OV28)</f>
        <v>0</v>
      </c>
      <c r="OW29" s="109">
        <f>SUM(OW20:OW28)</f>
        <v>0</v>
      </c>
      <c r="OX29" s="23"/>
      <c r="OY29" s="107">
        <f>SUM(OY20:OY28)</f>
        <v>0</v>
      </c>
      <c r="OZ29" s="18"/>
      <c r="PA29" s="108">
        <f>SUM(PA20:PA28)</f>
        <v>0</v>
      </c>
      <c r="PB29" s="109">
        <f>SUM(PB20:PB28)</f>
        <v>0</v>
      </c>
      <c r="PC29" s="23"/>
      <c r="PD29" s="107">
        <f>SUM(PD20:PD28)</f>
        <v>0</v>
      </c>
      <c r="PE29" s="18"/>
      <c r="PF29" s="108">
        <f>SUM(PF20:PF28)</f>
        <v>0</v>
      </c>
      <c r="PG29" s="109">
        <f>SUM(PG20:PG28)</f>
        <v>0</v>
      </c>
      <c r="PH29" s="23"/>
      <c r="PI29" s="107">
        <f>SUM(PI20:PI28)</f>
        <v>0</v>
      </c>
      <c r="PJ29" s="18"/>
      <c r="PK29" s="108">
        <f>SUM(PK20:PK28)</f>
        <v>0</v>
      </c>
      <c r="PL29" s="109">
        <f>SUM(PL20:PL28)</f>
        <v>0</v>
      </c>
      <c r="PM29" s="23"/>
      <c r="PN29" s="107">
        <f>SUM(PN20:PN28)</f>
        <v>0</v>
      </c>
      <c r="PO29" s="18"/>
      <c r="PP29" s="108">
        <f>SUM(PP20:PP28)</f>
        <v>0</v>
      </c>
      <c r="PQ29" s="109">
        <f>SUM(PQ20:PQ28)</f>
        <v>0</v>
      </c>
      <c r="PR29" s="23"/>
      <c r="PS29" s="107">
        <f>SUM(PS20:PS28)</f>
        <v>0</v>
      </c>
      <c r="PT29" s="18"/>
      <c r="PU29" s="108">
        <f>SUM(PU20:PU28)</f>
        <v>0</v>
      </c>
      <c r="PV29" s="109">
        <f>SUM(PV20:PV28)</f>
        <v>0</v>
      </c>
      <c r="PW29" s="23"/>
      <c r="PX29" s="107">
        <f>SUM(PX20:PX28)</f>
        <v>0</v>
      </c>
      <c r="PY29" s="18"/>
      <c r="PZ29" s="108">
        <f>SUM(PZ20:PZ28)</f>
        <v>0</v>
      </c>
      <c r="QA29" s="109">
        <f>SUM(QA20:QA28)</f>
        <v>0</v>
      </c>
      <c r="QB29" s="23"/>
      <c r="QC29" s="107">
        <f>SUM(QC20:QC28)</f>
        <v>0</v>
      </c>
      <c r="QD29" s="18"/>
      <c r="QE29" s="108">
        <f>SUM(QE20:QE28)</f>
        <v>0</v>
      </c>
      <c r="QF29" s="109">
        <f>SUM(QF20:QF28)</f>
        <v>0</v>
      </c>
      <c r="QG29" s="23"/>
      <c r="QH29" s="107">
        <f>SUM(QH20:QH28)</f>
        <v>0</v>
      </c>
      <c r="QI29" s="18"/>
      <c r="QJ29" s="108">
        <f>SUM(QJ20:QJ28)</f>
        <v>0</v>
      </c>
      <c r="QK29" s="109">
        <f>SUM(QK20:QK28)</f>
        <v>0</v>
      </c>
      <c r="QL29" s="23"/>
      <c r="QM29" s="107">
        <f>SUM(QM20:QM28)</f>
        <v>0</v>
      </c>
      <c r="QN29" s="18"/>
      <c r="QO29" s="108">
        <f>SUM(QO20:QO28)</f>
        <v>0</v>
      </c>
      <c r="QP29" s="109">
        <f>SUM(QP20:QP28)</f>
        <v>0</v>
      </c>
      <c r="QQ29" s="23"/>
      <c r="QR29" s="107">
        <f>SUM(QR20:QR28)</f>
        <v>0</v>
      </c>
      <c r="QS29" s="18"/>
      <c r="QT29" s="108">
        <f>SUM(QT20:QT28)</f>
        <v>0</v>
      </c>
      <c r="QU29" s="109">
        <f>SUM(QU20:QU28)</f>
        <v>0</v>
      </c>
      <c r="QV29" s="23"/>
      <c r="QW29" s="107">
        <f>SUM(QW20:QW28)</f>
        <v>0</v>
      </c>
      <c r="QX29" s="18"/>
      <c r="QY29" s="108">
        <f>SUM(QY20:QY28)</f>
        <v>0</v>
      </c>
      <c r="QZ29" s="109">
        <f>SUM(QZ20:QZ28)</f>
        <v>0</v>
      </c>
      <c r="RA29" s="23"/>
      <c r="RB29" s="107">
        <f>SUM(RB20:RB28)</f>
        <v>0</v>
      </c>
      <c r="RC29" s="18"/>
      <c r="RD29" s="108">
        <f>SUM(RD20:RD28)</f>
        <v>0</v>
      </c>
      <c r="RE29" s="109">
        <f>SUM(RE20:RE28)</f>
        <v>0</v>
      </c>
      <c r="RF29" s="23"/>
      <c r="RG29" s="107">
        <f>SUM(RG20:RG28)</f>
        <v>0</v>
      </c>
      <c r="RH29" s="18"/>
      <c r="RI29" s="108">
        <f>SUM(RI20:RI28)</f>
        <v>0</v>
      </c>
      <c r="RJ29" s="109">
        <f>SUM(RJ20:RJ28)</f>
        <v>0</v>
      </c>
      <c r="RK29" s="23"/>
      <c r="RL29" s="107">
        <f>SUM(RL20:RL28)</f>
        <v>0</v>
      </c>
      <c r="RM29" s="18"/>
      <c r="RN29" s="108">
        <f>SUM(RN20:RN28)</f>
        <v>0</v>
      </c>
      <c r="RO29" s="109">
        <f>SUM(RO20:RO28)</f>
        <v>0</v>
      </c>
      <c r="RP29" s="23"/>
      <c r="RQ29" s="107">
        <f>SUM(RQ20:RQ28)</f>
        <v>0</v>
      </c>
      <c r="RR29" s="18"/>
      <c r="RS29" s="108">
        <f>SUM(RS20:RS28)</f>
        <v>0</v>
      </c>
      <c r="RT29" s="109">
        <f>SUM(RT20:RT28)</f>
        <v>0</v>
      </c>
      <c r="RU29" s="23"/>
      <c r="RV29" s="107">
        <f>SUM(RV20:RV28)</f>
        <v>0</v>
      </c>
      <c r="RW29" s="18"/>
      <c r="RX29" s="108">
        <f>SUM(RX20:RX28)</f>
        <v>0</v>
      </c>
      <c r="RY29" s="109">
        <f>SUM(RY20:RY28)</f>
        <v>0</v>
      </c>
      <c r="RZ29" s="23"/>
      <c r="SA29" s="107">
        <f>SUM(SA20:SA28)</f>
        <v>0</v>
      </c>
      <c r="SB29" s="18"/>
      <c r="SC29" s="108">
        <f>SUM(SC20:SC28)</f>
        <v>0</v>
      </c>
      <c r="SD29" s="109">
        <f>SUM(SD20:SD28)</f>
        <v>0</v>
      </c>
      <c r="SE29" s="23"/>
      <c r="SF29" s="107">
        <f>SUM(SF20:SF28)</f>
        <v>0</v>
      </c>
      <c r="SG29" s="18"/>
      <c r="SH29" s="108">
        <f>SUM(SH20:SH28)</f>
        <v>0</v>
      </c>
      <c r="SI29" s="109">
        <f>SUM(SI20:SI28)</f>
        <v>0</v>
      </c>
      <c r="SJ29" s="23"/>
      <c r="SK29" s="107">
        <f>SUM(SK20:SK28)</f>
        <v>0</v>
      </c>
      <c r="SL29" s="18"/>
      <c r="SM29" s="108">
        <f>SUM(SM20:SM28)</f>
        <v>0</v>
      </c>
      <c r="SN29" s="109">
        <f>SUM(SN20:SN28)</f>
        <v>0</v>
      </c>
      <c r="SO29" s="23"/>
      <c r="SP29" s="107">
        <f>SUM(SP20:SP28)</f>
        <v>0</v>
      </c>
      <c r="SQ29" s="18"/>
      <c r="SR29" s="108">
        <f>SUM(SR20:SR28)</f>
        <v>0</v>
      </c>
      <c r="SS29" s="109">
        <f>SUM(SS20:SS28)</f>
        <v>0</v>
      </c>
      <c r="ST29" s="23"/>
      <c r="SU29" s="55"/>
      <c r="SV29" s="167">
        <f>SUM(SV20:SV28)</f>
        <v>239.9404761904762</v>
      </c>
      <c r="SW29" s="42"/>
      <c r="SX29" s="168">
        <f>SUM(SX20:SX28)</f>
        <v>59.049047619047613</v>
      </c>
      <c r="SY29" s="169" t="e">
        <f>SUM(SY20:SY28)</f>
        <v>#DIV/0!</v>
      </c>
      <c r="SZ29" s="23"/>
      <c r="TA29" s="55"/>
      <c r="TB29" s="167">
        <f>SUM(TB20:TB28)</f>
        <v>247.26666666666665</v>
      </c>
      <c r="TC29" s="42"/>
      <c r="TD29" s="168">
        <f>SUM(TD20:TD28)</f>
        <v>62.150333333333343</v>
      </c>
      <c r="TE29" s="169" t="e">
        <f>SUM(TE20:TE28)</f>
        <v>#DIV/0!</v>
      </c>
      <c r="TF29" s="23"/>
      <c r="TG29" s="55"/>
      <c r="TH29" s="167" t="e">
        <f>SUM(TH20:TH28)</f>
        <v>#DIV/0!</v>
      </c>
      <c r="TI29" s="42"/>
      <c r="TJ29" s="168" t="e">
        <f>SUM(TJ20:TJ28)</f>
        <v>#DIV/0!</v>
      </c>
      <c r="TK29" s="169" t="e">
        <f>SUM(TK20:TK28)</f>
        <v>#DIV/0!</v>
      </c>
      <c r="TL29" s="23"/>
      <c r="TM29" s="55"/>
      <c r="TN29" s="167">
        <f>SUM(TN20:TN28)</f>
        <v>224.38095238095238</v>
      </c>
      <c r="TO29" s="42"/>
      <c r="TP29" s="168">
        <f>SUM(TP20:TP28)</f>
        <v>58.316190476190471</v>
      </c>
      <c r="TQ29" s="169" t="e">
        <f>SUM(TQ20:TQ28)</f>
        <v>#DIV/0!</v>
      </c>
      <c r="TR29" s="23"/>
      <c r="TS29" s="55"/>
      <c r="TT29" s="167" t="e">
        <f>SUM(TT20:TT28)</f>
        <v>#DIV/0!</v>
      </c>
      <c r="TU29" s="42"/>
      <c r="TV29" s="168" t="e">
        <f>SUM(TV20:TV28)</f>
        <v>#DIV/0!</v>
      </c>
      <c r="TW29" s="169" t="e">
        <f>SUM(TW20:TW28)</f>
        <v>#DIV/0!</v>
      </c>
      <c r="TX29" s="23"/>
      <c r="TY29" s="55"/>
      <c r="TZ29" s="167">
        <f>SUM(TZ20:TZ28)</f>
        <v>239.57423728813561</v>
      </c>
      <c r="UA29" s="42"/>
      <c r="UB29" s="168">
        <f>SUM(UB20:UB28)</f>
        <v>62.249713898305096</v>
      </c>
      <c r="UC29" s="169" t="e">
        <f>SUM(UC20:UC28)</f>
        <v>#DIV/0!</v>
      </c>
      <c r="UD29" s="23"/>
      <c r="UE29" s="55"/>
      <c r="UF29" s="167">
        <f>SUM(UF20:UF28)</f>
        <v>195.48083333333332</v>
      </c>
      <c r="UG29" s="42"/>
      <c r="UH29" s="168">
        <f>SUM(UH20:UH28)</f>
        <v>50.992443333333341</v>
      </c>
      <c r="UI29" s="169" t="e">
        <f>SUM(UI20:UI28)</f>
        <v>#DIV/0!</v>
      </c>
      <c r="UJ29" s="23"/>
      <c r="UK29" s="55"/>
      <c r="UL29" s="167" t="e">
        <f>SUM(UL20:UL28)</f>
        <v>#DIV/0!</v>
      </c>
      <c r="UM29" s="42"/>
      <c r="UN29" s="168" t="e">
        <f>SUM(UN20:UN28)</f>
        <v>#DIV/0!</v>
      </c>
      <c r="UO29" s="169" t="e">
        <f>SUM(UO20:UO28)</f>
        <v>#DIV/0!</v>
      </c>
      <c r="UP29" s="23"/>
      <c r="UQ29" s="55"/>
      <c r="UR29" s="167" t="e">
        <f>SUM(UR20:UR28)</f>
        <v>#DIV/0!</v>
      </c>
      <c r="US29" s="42"/>
      <c r="UT29" s="168" t="e">
        <f>SUM(UT20:UT28)</f>
        <v>#DIV/0!</v>
      </c>
      <c r="UU29" s="169" t="e">
        <f>SUM(UU20:UU28)</f>
        <v>#DIV/0!</v>
      </c>
      <c r="UV29" s="23"/>
      <c r="UW29" s="55"/>
      <c r="UX29" s="167">
        <f>SUM(UX20:UX28)</f>
        <v>233.07784431137725</v>
      </c>
      <c r="UY29" s="42"/>
      <c r="UZ29" s="168">
        <f>SUM(UZ20:UZ28)</f>
        <v>60.716091417165678</v>
      </c>
      <c r="VA29" s="169" t="e">
        <f>SUM(VA20:VA28)</f>
        <v>#DIV/0!</v>
      </c>
      <c r="VB29" s="23"/>
      <c r="VC29" s="55"/>
      <c r="VD29" s="167" t="e">
        <f>SUM(VD20:VD28)</f>
        <v>#DIV/0!</v>
      </c>
      <c r="VE29" s="42"/>
      <c r="VF29" s="168" t="e">
        <f>SUM(VF20:VF28)</f>
        <v>#DIV/0!</v>
      </c>
      <c r="VG29" s="169" t="e">
        <f>SUM(VG20:VG28)</f>
        <v>#DIV/0!</v>
      </c>
      <c r="VH29" s="23"/>
      <c r="VI29" s="55"/>
      <c r="VJ29" s="167" t="e">
        <f>SUM(VJ20:VJ28)</f>
        <v>#DIV/0!</v>
      </c>
      <c r="VK29" s="42"/>
      <c r="VL29" s="168" t="e">
        <f>SUM(VL20:VL28)</f>
        <v>#DIV/0!</v>
      </c>
      <c r="VM29" s="169" t="e">
        <f>SUM(VM20:VM28)</f>
        <v>#DIV/0!</v>
      </c>
      <c r="VN29" s="23"/>
      <c r="VO29" s="55"/>
    </row>
    <row r="30" spans="1:587" x14ac:dyDescent="0.2">
      <c r="C30" s="98"/>
      <c r="D30" s="7"/>
      <c r="E30" s="2"/>
      <c r="F30" s="62"/>
      <c r="G30" s="53"/>
      <c r="H30" s="159"/>
      <c r="I30" s="44"/>
      <c r="J30" s="62">
        <f>J29/H29</f>
        <v>0.25719680413675128</v>
      </c>
      <c r="K30" s="62"/>
      <c r="L30" s="8"/>
      <c r="M30" s="53"/>
      <c r="N30" s="159"/>
      <c r="O30" s="44"/>
      <c r="P30" s="62">
        <f>P29/N29</f>
        <v>0.25719680413675128</v>
      </c>
      <c r="Q30" s="62"/>
      <c r="R30" s="8"/>
      <c r="S30" s="53"/>
      <c r="T30" s="7"/>
      <c r="U30" s="2"/>
      <c r="V30" s="62">
        <f>V29/T29</f>
        <v>0.24609873480525923</v>
      </c>
      <c r="W30" s="62"/>
      <c r="X30" s="8"/>
      <c r="Y30" s="7"/>
      <c r="Z30" s="2"/>
      <c r="AA30" s="62">
        <f>AA29/Y29</f>
        <v>0.25134942032892965</v>
      </c>
      <c r="AB30" s="62"/>
      <c r="AC30" s="8"/>
      <c r="AD30" s="7"/>
      <c r="AE30" s="2"/>
      <c r="AF30" s="62">
        <f t="shared" ref="AF30" si="1004">AF29/AD29</f>
        <v>0.25989813242784382</v>
      </c>
      <c r="AG30" s="62"/>
      <c r="AH30" s="8"/>
      <c r="AI30" s="7"/>
      <c r="AJ30" s="2"/>
      <c r="AK30" s="62">
        <f t="shared" ref="AK30" si="1005">AK29/AI29</f>
        <v>0.25983475770576053</v>
      </c>
      <c r="AL30" s="62"/>
      <c r="AM30" s="8"/>
      <c r="AN30" s="7"/>
      <c r="AO30" s="2"/>
      <c r="AP30" s="62">
        <f t="shared" ref="AP30" si="1006">AP29/AN29</f>
        <v>0.26085648635629238</v>
      </c>
      <c r="AQ30" s="62"/>
      <c r="AR30" s="8"/>
      <c r="AS30" s="7"/>
      <c r="AT30" s="2"/>
      <c r="AU30" s="62">
        <f t="shared" ref="AU30" si="1007">AU29/AS29</f>
        <v>0.25989813242784382</v>
      </c>
      <c r="AV30" s="62"/>
      <c r="AW30" s="8"/>
      <c r="AX30" s="7"/>
      <c r="AY30" s="2"/>
      <c r="AZ30" s="62">
        <f t="shared" ref="AZ30" si="1008">AZ29/AX29</f>
        <v>0.2609022253488773</v>
      </c>
      <c r="BA30" s="62"/>
      <c r="BB30" s="8"/>
      <c r="BC30" s="7"/>
      <c r="BD30" s="2"/>
      <c r="BE30" s="62" t="e">
        <f t="shared" ref="BE30" si="1009">BE29/BC29</f>
        <v>#DIV/0!</v>
      </c>
      <c r="BF30" s="62"/>
      <c r="BG30" s="8"/>
      <c r="BH30" s="7"/>
      <c r="BI30" s="2"/>
      <c r="BJ30" s="62" t="e">
        <f t="shared" ref="BJ30" si="1010">BJ29/BH29</f>
        <v>#DIV/0!</v>
      </c>
      <c r="BK30" s="62"/>
      <c r="BL30" s="8"/>
      <c r="BM30" s="7"/>
      <c r="BN30" s="2"/>
      <c r="BO30" s="62" t="e">
        <f t="shared" ref="BO30" si="1011">BO29/BM29</f>
        <v>#DIV/0!</v>
      </c>
      <c r="BP30" s="62"/>
      <c r="BQ30" s="8"/>
      <c r="BR30" s="7"/>
      <c r="BS30" s="2"/>
      <c r="BT30" s="62" t="e">
        <f t="shared" ref="BT30" si="1012">BT29/BR29</f>
        <v>#DIV/0!</v>
      </c>
      <c r="BU30" s="62"/>
      <c r="BV30" s="8"/>
      <c r="BW30" s="7"/>
      <c r="BX30" s="2"/>
      <c r="BY30" s="62" t="e">
        <f t="shared" ref="BY30" si="1013">BY29/BW29</f>
        <v>#DIV/0!</v>
      </c>
      <c r="BZ30" s="62"/>
      <c r="CA30" s="8"/>
      <c r="CB30" s="7"/>
      <c r="CC30" s="2"/>
      <c r="CD30" s="62" t="e">
        <f t="shared" ref="CD30" si="1014">CD29/CB29</f>
        <v>#DIV/0!</v>
      </c>
      <c r="CE30" s="62"/>
      <c r="CF30" s="8"/>
      <c r="CG30" s="7"/>
      <c r="CH30" s="2"/>
      <c r="CI30" s="62" t="e">
        <f t="shared" ref="CI30" si="1015">CI29/CG29</f>
        <v>#DIV/0!</v>
      </c>
      <c r="CJ30" s="62"/>
      <c r="CK30" s="8"/>
      <c r="CL30" s="7"/>
      <c r="CM30" s="2"/>
      <c r="CN30" s="62" t="e">
        <f t="shared" ref="CN30" si="1016">CN29/CL29</f>
        <v>#DIV/0!</v>
      </c>
      <c r="CO30" s="62"/>
      <c r="CP30" s="8"/>
      <c r="CQ30" s="7"/>
      <c r="CR30" s="2"/>
      <c r="CS30" s="62" t="e">
        <f t="shared" ref="CS30" si="1017">CS29/CQ29</f>
        <v>#DIV/0!</v>
      </c>
      <c r="CT30" s="62"/>
      <c r="CU30" s="8"/>
      <c r="CV30" s="7"/>
      <c r="CW30" s="2"/>
      <c r="CX30" s="62" t="e">
        <f t="shared" ref="CX30" si="1018">CX29/CV29</f>
        <v>#DIV/0!</v>
      </c>
      <c r="CY30" s="62"/>
      <c r="CZ30" s="8"/>
      <c r="DA30" s="7"/>
      <c r="DB30" s="2"/>
      <c r="DC30" s="62" t="e">
        <f t="shared" ref="DC30" si="1019">DC29/DA29</f>
        <v>#DIV/0!</v>
      </c>
      <c r="DD30" s="62"/>
      <c r="DE30" s="8"/>
      <c r="DF30" s="7"/>
      <c r="DG30" s="2"/>
      <c r="DH30" s="62" t="e">
        <f t="shared" ref="DH30" si="1020">DH29/DF29</f>
        <v>#DIV/0!</v>
      </c>
      <c r="DI30" s="62"/>
      <c r="DJ30" s="8"/>
      <c r="DK30" s="7"/>
      <c r="DL30" s="2"/>
      <c r="DM30" s="62" t="e">
        <f t="shared" ref="DM30" si="1021">DM29/DK29</f>
        <v>#DIV/0!</v>
      </c>
      <c r="DN30" s="62"/>
      <c r="DO30" s="8"/>
      <c r="DP30" s="7"/>
      <c r="DQ30" s="2"/>
      <c r="DR30" s="62" t="e">
        <f t="shared" ref="DR30" si="1022">DR29/DP29</f>
        <v>#DIV/0!</v>
      </c>
      <c r="DS30" s="62"/>
      <c r="DT30" s="8"/>
      <c r="DU30" s="7"/>
      <c r="DV30" s="2"/>
      <c r="DW30" s="62" t="e">
        <f t="shared" ref="DW30" si="1023">DW29/DU29</f>
        <v>#DIV/0!</v>
      </c>
      <c r="DX30" s="62"/>
      <c r="DY30" s="8"/>
      <c r="DZ30" s="7"/>
      <c r="EA30" s="2"/>
      <c r="EB30" s="62" t="e">
        <f t="shared" ref="EB30" si="1024">EB29/DZ29</f>
        <v>#DIV/0!</v>
      </c>
      <c r="EC30" s="62"/>
      <c r="ED30" s="8"/>
      <c r="EE30" s="7"/>
      <c r="EF30" s="2"/>
      <c r="EG30" s="62" t="e">
        <f t="shared" ref="EG30" si="1025">EG29/EE29</f>
        <v>#DIV/0!</v>
      </c>
      <c r="EH30" s="62"/>
      <c r="EI30" s="8"/>
      <c r="EJ30" s="7"/>
      <c r="EK30" s="2"/>
      <c r="EL30" s="62" t="e">
        <f t="shared" ref="EL30" si="1026">EL29/EJ29</f>
        <v>#DIV/0!</v>
      </c>
      <c r="EM30" s="62"/>
      <c r="EN30" s="8"/>
      <c r="EO30" s="7"/>
      <c r="EP30" s="2"/>
      <c r="EQ30" s="62" t="e">
        <f t="shared" ref="EQ30" si="1027">EQ29/EO29</f>
        <v>#DIV/0!</v>
      </c>
      <c r="ER30" s="62"/>
      <c r="ES30" s="8"/>
      <c r="ET30" s="7"/>
      <c r="EU30" s="2"/>
      <c r="EV30" s="62" t="e">
        <f t="shared" ref="EV30" si="1028">EV29/ET29</f>
        <v>#DIV/0!</v>
      </c>
      <c r="EW30" s="62"/>
      <c r="EX30" s="8"/>
      <c r="EY30" s="7"/>
      <c r="EZ30" s="2"/>
      <c r="FA30" s="62" t="e">
        <f t="shared" ref="FA30" si="1029">FA29/EY29</f>
        <v>#DIV/0!</v>
      </c>
      <c r="FB30" s="62"/>
      <c r="FC30" s="8"/>
      <c r="FD30" s="7"/>
      <c r="FE30" s="2"/>
      <c r="FF30" s="62" t="e">
        <f t="shared" ref="FF30" si="1030">FF29/FD29</f>
        <v>#DIV/0!</v>
      </c>
      <c r="FG30" s="62"/>
      <c r="FH30" s="8"/>
      <c r="FI30" s="7"/>
      <c r="FJ30" s="2"/>
      <c r="FK30" s="62" t="e">
        <f t="shared" ref="FK30" si="1031">FK29/FI29</f>
        <v>#DIV/0!</v>
      </c>
      <c r="FL30" s="62"/>
      <c r="FM30" s="8"/>
      <c r="FN30" s="7"/>
      <c r="FO30" s="2"/>
      <c r="FP30" s="62" t="e">
        <f t="shared" ref="FP30" si="1032">FP29/FN29</f>
        <v>#DIV/0!</v>
      </c>
      <c r="FQ30" s="62"/>
      <c r="FR30" s="8"/>
      <c r="FS30" s="7"/>
      <c r="FT30" s="2"/>
      <c r="FU30" s="62" t="e">
        <f t="shared" ref="FU30" si="1033">FU29/FS29</f>
        <v>#DIV/0!</v>
      </c>
      <c r="FV30" s="62"/>
      <c r="FW30" s="8"/>
      <c r="FX30" s="7"/>
      <c r="FY30" s="2"/>
      <c r="FZ30" s="62" t="e">
        <f t="shared" ref="FZ30" si="1034">FZ29/FX29</f>
        <v>#DIV/0!</v>
      </c>
      <c r="GA30" s="62"/>
      <c r="GB30" s="8"/>
      <c r="GC30" s="7"/>
      <c r="GD30" s="2"/>
      <c r="GE30" s="62" t="e">
        <f t="shared" ref="GE30" si="1035">GE29/GC29</f>
        <v>#DIV/0!</v>
      </c>
      <c r="GF30" s="62"/>
      <c r="GG30" s="8"/>
      <c r="GH30" s="7"/>
      <c r="GI30" s="2"/>
      <c r="GJ30" s="62" t="e">
        <f t="shared" ref="GJ30" si="1036">GJ29/GH29</f>
        <v>#DIV/0!</v>
      </c>
      <c r="GK30" s="62"/>
      <c r="GL30" s="8"/>
      <c r="GM30" s="7"/>
      <c r="GN30" s="2"/>
      <c r="GO30" s="62" t="e">
        <f t="shared" ref="GO30" si="1037">GO29/GM29</f>
        <v>#DIV/0!</v>
      </c>
      <c r="GP30" s="62"/>
      <c r="GQ30" s="8"/>
      <c r="GR30" s="7"/>
      <c r="GS30" s="2"/>
      <c r="GT30" s="62" t="e">
        <f t="shared" ref="GT30" si="1038">GT29/GR29</f>
        <v>#DIV/0!</v>
      </c>
      <c r="GU30" s="62"/>
      <c r="GV30" s="8"/>
      <c r="GW30" s="7"/>
      <c r="GX30" s="2"/>
      <c r="GY30" s="62" t="e">
        <f t="shared" ref="GY30" si="1039">GY29/GW29</f>
        <v>#DIV/0!</v>
      </c>
      <c r="GZ30" s="62"/>
      <c r="HA30" s="8"/>
      <c r="HB30" s="7"/>
      <c r="HC30" s="2"/>
      <c r="HD30" s="62" t="e">
        <f t="shared" ref="HD30" si="1040">HD29/HB29</f>
        <v>#DIV/0!</v>
      </c>
      <c r="HE30" s="62"/>
      <c r="HF30" s="8"/>
      <c r="HG30" s="7"/>
      <c r="HH30" s="2"/>
      <c r="HI30" s="62" t="e">
        <f t="shared" ref="HI30" si="1041">HI29/HG29</f>
        <v>#DIV/0!</v>
      </c>
      <c r="HJ30" s="62"/>
      <c r="HK30" s="8"/>
      <c r="HL30" s="7"/>
      <c r="HM30" s="2"/>
      <c r="HN30" s="62" t="e">
        <f t="shared" ref="HN30" si="1042">HN29/HL29</f>
        <v>#DIV/0!</v>
      </c>
      <c r="HO30" s="62"/>
      <c r="HP30" s="8"/>
      <c r="HQ30" s="7"/>
      <c r="HR30" s="2"/>
      <c r="HS30" s="62" t="e">
        <f t="shared" ref="HS30" si="1043">HS29/HQ29</f>
        <v>#DIV/0!</v>
      </c>
      <c r="HT30" s="62"/>
      <c r="HU30" s="8"/>
      <c r="HV30" s="7"/>
      <c r="HW30" s="2"/>
      <c r="HX30" s="62" t="e">
        <f t="shared" ref="HX30" si="1044">HX29/HV29</f>
        <v>#DIV/0!</v>
      </c>
      <c r="HY30" s="62"/>
      <c r="HZ30" s="8"/>
      <c r="IA30" s="7"/>
      <c r="IB30" s="2"/>
      <c r="IC30" s="62" t="e">
        <f t="shared" ref="IC30" si="1045">IC29/IA29</f>
        <v>#DIV/0!</v>
      </c>
      <c r="ID30" s="62"/>
      <c r="IE30" s="8"/>
      <c r="IF30" s="7"/>
      <c r="IG30" s="2"/>
      <c r="IH30" s="62" t="e">
        <f t="shared" ref="IH30" si="1046">IH29/IF29</f>
        <v>#DIV/0!</v>
      </c>
      <c r="II30" s="62"/>
      <c r="IJ30" s="8"/>
      <c r="IK30" s="7"/>
      <c r="IL30" s="2"/>
      <c r="IM30" s="62" t="e">
        <f t="shared" ref="IM30" si="1047">IM29/IK29</f>
        <v>#DIV/0!</v>
      </c>
      <c r="IN30" s="62"/>
      <c r="IO30" s="8"/>
      <c r="IP30" s="7"/>
      <c r="IQ30" s="2"/>
      <c r="IR30" s="62" t="e">
        <f t="shared" ref="IR30" si="1048">IR29/IP29</f>
        <v>#DIV/0!</v>
      </c>
      <c r="IS30" s="62"/>
      <c r="IT30" s="8"/>
      <c r="IU30" s="7"/>
      <c r="IV30" s="2"/>
      <c r="IW30" s="62" t="e">
        <f t="shared" ref="IW30" si="1049">IW29/IU29</f>
        <v>#DIV/0!</v>
      </c>
      <c r="IX30" s="62"/>
      <c r="IY30" s="8"/>
      <c r="IZ30" s="7"/>
      <c r="JA30" s="2"/>
      <c r="JB30" s="62" t="e">
        <f t="shared" ref="JB30" si="1050">JB29/IZ29</f>
        <v>#DIV/0!</v>
      </c>
      <c r="JC30" s="62"/>
      <c r="JD30" s="8"/>
      <c r="JE30" s="7"/>
      <c r="JF30" s="2"/>
      <c r="JG30" s="62" t="e">
        <f t="shared" ref="JG30" si="1051">JG29/JE29</f>
        <v>#DIV/0!</v>
      </c>
      <c r="JH30" s="62"/>
      <c r="JI30" s="8"/>
      <c r="JJ30" s="7"/>
      <c r="JK30" s="2"/>
      <c r="JL30" s="62" t="e">
        <f t="shared" ref="JL30" si="1052">JL29/JJ29</f>
        <v>#DIV/0!</v>
      </c>
      <c r="JM30" s="62"/>
      <c r="JN30" s="8"/>
      <c r="JO30" s="7"/>
      <c r="JP30" s="2"/>
      <c r="JQ30" s="62" t="e">
        <f t="shared" ref="JQ30" si="1053">JQ29/JO29</f>
        <v>#DIV/0!</v>
      </c>
      <c r="JR30" s="62"/>
      <c r="JS30" s="8"/>
      <c r="JT30" s="7"/>
      <c r="JU30" s="2"/>
      <c r="JV30" s="62" t="e">
        <f t="shared" ref="JV30" si="1054">JV29/JT29</f>
        <v>#DIV/0!</v>
      </c>
      <c r="JW30" s="62"/>
      <c r="JX30" s="8"/>
      <c r="JY30" s="7"/>
      <c r="JZ30" s="2"/>
      <c r="KA30" s="62" t="e">
        <f t="shared" ref="KA30" si="1055">KA29/JY29</f>
        <v>#DIV/0!</v>
      </c>
      <c r="KB30" s="62"/>
      <c r="KC30" s="8"/>
      <c r="KD30" s="7"/>
      <c r="KE30" s="2"/>
      <c r="KF30" s="62" t="e">
        <f t="shared" ref="KF30" si="1056">KF29/KD29</f>
        <v>#DIV/0!</v>
      </c>
      <c r="KG30" s="62"/>
      <c r="KH30" s="8"/>
      <c r="KI30" s="7"/>
      <c r="KJ30" s="2"/>
      <c r="KK30" s="62" t="e">
        <f t="shared" ref="KK30" si="1057">KK29/KI29</f>
        <v>#DIV/0!</v>
      </c>
      <c r="KL30" s="62"/>
      <c r="KM30" s="8"/>
      <c r="KN30" s="7"/>
      <c r="KO30" s="2"/>
      <c r="KP30" s="62" t="e">
        <f t="shared" ref="KP30" si="1058">KP29/KN29</f>
        <v>#DIV/0!</v>
      </c>
      <c r="KQ30" s="62"/>
      <c r="KR30" s="8"/>
      <c r="KS30" s="7"/>
      <c r="KT30" s="2"/>
      <c r="KU30" s="62" t="e">
        <f t="shared" ref="KU30" si="1059">KU29/KS29</f>
        <v>#DIV/0!</v>
      </c>
      <c r="KV30" s="62"/>
      <c r="KW30" s="8"/>
      <c r="KX30" s="7"/>
      <c r="KY30" s="2"/>
      <c r="KZ30" s="62" t="e">
        <f t="shared" ref="KZ30" si="1060">KZ29/KX29</f>
        <v>#DIV/0!</v>
      </c>
      <c r="LA30" s="62"/>
      <c r="LB30" s="8"/>
      <c r="LC30" s="7"/>
      <c r="LD30" s="2"/>
      <c r="LE30" s="62" t="e">
        <f t="shared" ref="LE30" si="1061">LE29/LC29</f>
        <v>#DIV/0!</v>
      </c>
      <c r="LF30" s="62"/>
      <c r="LG30" s="8"/>
      <c r="LH30" s="7"/>
      <c r="LI30" s="2"/>
      <c r="LJ30" s="62" t="e">
        <f t="shared" ref="LJ30" si="1062">LJ29/LH29</f>
        <v>#DIV/0!</v>
      </c>
      <c r="LK30" s="62"/>
      <c r="LL30" s="8"/>
      <c r="LM30" s="7"/>
      <c r="LN30" s="2"/>
      <c r="LO30" s="62" t="e">
        <f t="shared" ref="LO30" si="1063">LO29/LM29</f>
        <v>#DIV/0!</v>
      </c>
      <c r="LP30" s="62"/>
      <c r="LQ30" s="8"/>
      <c r="LR30" s="7"/>
      <c r="LS30" s="2"/>
      <c r="LT30" s="62" t="e">
        <f t="shared" ref="LT30" si="1064">LT29/LR29</f>
        <v>#DIV/0!</v>
      </c>
      <c r="LU30" s="62"/>
      <c r="LV30" s="8"/>
      <c r="LW30" s="7"/>
      <c r="LX30" s="2"/>
      <c r="LY30" s="62" t="e">
        <f t="shared" ref="LY30" si="1065">LY29/LW29</f>
        <v>#DIV/0!</v>
      </c>
      <c r="LZ30" s="62"/>
      <c r="MA30" s="8"/>
      <c r="MB30" s="7"/>
      <c r="MC30" s="2"/>
      <c r="MD30" s="62" t="e">
        <f t="shared" ref="MD30" si="1066">MD29/MB29</f>
        <v>#DIV/0!</v>
      </c>
      <c r="ME30" s="62"/>
      <c r="MF30" s="8"/>
      <c r="MG30" s="7"/>
      <c r="MH30" s="2"/>
      <c r="MI30" s="62" t="e">
        <f t="shared" ref="MI30" si="1067">MI29/MG29</f>
        <v>#DIV/0!</v>
      </c>
      <c r="MJ30" s="62"/>
      <c r="MK30" s="8"/>
      <c r="ML30" s="7"/>
      <c r="MM30" s="2"/>
      <c r="MN30" s="62" t="e">
        <f t="shared" ref="MN30" si="1068">MN29/ML29</f>
        <v>#DIV/0!</v>
      </c>
      <c r="MO30" s="62"/>
      <c r="MP30" s="8"/>
      <c r="MQ30" s="7"/>
      <c r="MR30" s="2"/>
      <c r="MS30" s="62" t="e">
        <f t="shared" ref="MS30" si="1069">MS29/MQ29</f>
        <v>#DIV/0!</v>
      </c>
      <c r="MT30" s="62"/>
      <c r="MU30" s="8"/>
      <c r="MV30" s="7"/>
      <c r="MW30" s="2"/>
      <c r="MX30" s="62" t="e">
        <f t="shared" ref="MX30" si="1070">MX29/MV29</f>
        <v>#DIV/0!</v>
      </c>
      <c r="MY30" s="62"/>
      <c r="MZ30" s="8"/>
      <c r="NA30" s="7"/>
      <c r="NB30" s="2"/>
      <c r="NC30" s="62" t="e">
        <f t="shared" ref="NC30" si="1071">NC29/NA29</f>
        <v>#DIV/0!</v>
      </c>
      <c r="ND30" s="62"/>
      <c r="NE30" s="8"/>
      <c r="NF30" s="7"/>
      <c r="NG30" s="2"/>
      <c r="NH30" s="62" t="e">
        <f t="shared" ref="NH30" si="1072">NH29/NF29</f>
        <v>#DIV/0!</v>
      </c>
      <c r="NI30" s="62"/>
      <c r="NJ30" s="8"/>
      <c r="NK30" s="7"/>
      <c r="NL30" s="2"/>
      <c r="NM30" s="62" t="e">
        <f t="shared" ref="NM30" si="1073">NM29/NK29</f>
        <v>#DIV/0!</v>
      </c>
      <c r="NN30" s="62"/>
      <c r="NO30" s="8"/>
      <c r="NP30" s="7"/>
      <c r="NQ30" s="2"/>
      <c r="NR30" s="62" t="e">
        <f t="shared" ref="NR30" si="1074">NR29/NP29</f>
        <v>#DIV/0!</v>
      </c>
      <c r="NS30" s="62"/>
      <c r="NT30" s="8"/>
      <c r="NU30" s="7"/>
      <c r="NV30" s="2"/>
      <c r="NW30" s="62" t="e">
        <f t="shared" ref="NW30" si="1075">NW29/NU29</f>
        <v>#DIV/0!</v>
      </c>
      <c r="NX30" s="62"/>
      <c r="NY30" s="8"/>
      <c r="NZ30" s="7"/>
      <c r="OA30" s="2"/>
      <c r="OB30" s="62" t="e">
        <f t="shared" ref="OB30" si="1076">OB29/NZ29</f>
        <v>#DIV/0!</v>
      </c>
      <c r="OC30" s="62"/>
      <c r="OD30" s="8"/>
      <c r="OE30" s="7"/>
      <c r="OF30" s="2"/>
      <c r="OG30" s="62" t="e">
        <f t="shared" ref="OG30" si="1077">OG29/OE29</f>
        <v>#DIV/0!</v>
      </c>
      <c r="OH30" s="62"/>
      <c r="OI30" s="8"/>
      <c r="OJ30" s="7"/>
      <c r="OK30" s="2"/>
      <c r="OL30" s="62" t="e">
        <f t="shared" ref="OL30" si="1078">OL29/OJ29</f>
        <v>#DIV/0!</v>
      </c>
      <c r="OM30" s="62"/>
      <c r="ON30" s="8"/>
      <c r="OO30" s="7"/>
      <c r="OP30" s="2"/>
      <c r="OQ30" s="62" t="e">
        <f t="shared" ref="OQ30" si="1079">OQ29/OO29</f>
        <v>#DIV/0!</v>
      </c>
      <c r="OR30" s="62"/>
      <c r="OS30" s="8"/>
      <c r="OT30" s="7"/>
      <c r="OU30" s="2"/>
      <c r="OV30" s="62" t="e">
        <f t="shared" ref="OV30" si="1080">OV29/OT29</f>
        <v>#DIV/0!</v>
      </c>
      <c r="OW30" s="62"/>
      <c r="OX30" s="8"/>
      <c r="OY30" s="7"/>
      <c r="OZ30" s="2"/>
      <c r="PA30" s="62" t="e">
        <f t="shared" ref="PA30" si="1081">PA29/OY29</f>
        <v>#DIV/0!</v>
      </c>
      <c r="PB30" s="62"/>
      <c r="PC30" s="8"/>
      <c r="PD30" s="7"/>
      <c r="PE30" s="2"/>
      <c r="PF30" s="62" t="e">
        <f t="shared" ref="PF30" si="1082">PF29/PD29</f>
        <v>#DIV/0!</v>
      </c>
      <c r="PG30" s="62"/>
      <c r="PH30" s="8"/>
      <c r="PI30" s="7"/>
      <c r="PJ30" s="2"/>
      <c r="PK30" s="62" t="e">
        <f t="shared" ref="PK30" si="1083">PK29/PI29</f>
        <v>#DIV/0!</v>
      </c>
      <c r="PL30" s="62"/>
      <c r="PM30" s="8"/>
      <c r="PN30" s="7"/>
      <c r="PO30" s="2"/>
      <c r="PP30" s="62" t="e">
        <f t="shared" ref="PP30" si="1084">PP29/PN29</f>
        <v>#DIV/0!</v>
      </c>
      <c r="PQ30" s="62"/>
      <c r="PR30" s="8"/>
      <c r="PS30" s="7"/>
      <c r="PT30" s="2"/>
      <c r="PU30" s="62" t="e">
        <f t="shared" ref="PU30" si="1085">PU29/PS29</f>
        <v>#DIV/0!</v>
      </c>
      <c r="PV30" s="62"/>
      <c r="PW30" s="8"/>
      <c r="PX30" s="7"/>
      <c r="PY30" s="2"/>
      <c r="PZ30" s="62" t="e">
        <f t="shared" ref="PZ30" si="1086">PZ29/PX29</f>
        <v>#DIV/0!</v>
      </c>
      <c r="QA30" s="62"/>
      <c r="QB30" s="8"/>
      <c r="QC30" s="7"/>
      <c r="QD30" s="2"/>
      <c r="QE30" s="62" t="e">
        <f t="shared" ref="QE30" si="1087">QE29/QC29</f>
        <v>#DIV/0!</v>
      </c>
      <c r="QF30" s="62"/>
      <c r="QG30" s="8"/>
      <c r="QH30" s="7"/>
      <c r="QI30" s="2"/>
      <c r="QJ30" s="62" t="e">
        <f t="shared" ref="QJ30" si="1088">QJ29/QH29</f>
        <v>#DIV/0!</v>
      </c>
      <c r="QK30" s="62"/>
      <c r="QL30" s="8"/>
      <c r="QM30" s="7"/>
      <c r="QN30" s="2"/>
      <c r="QO30" s="62" t="e">
        <f t="shared" ref="QO30" si="1089">QO29/QM29</f>
        <v>#DIV/0!</v>
      </c>
      <c r="QP30" s="62"/>
      <c r="QQ30" s="8"/>
      <c r="QR30" s="7"/>
      <c r="QS30" s="2"/>
      <c r="QT30" s="62" t="e">
        <f t="shared" ref="QT30" si="1090">QT29/QR29</f>
        <v>#DIV/0!</v>
      </c>
      <c r="QU30" s="62"/>
      <c r="QV30" s="8"/>
      <c r="QW30" s="7"/>
      <c r="QX30" s="2"/>
      <c r="QY30" s="62" t="e">
        <f t="shared" ref="QY30" si="1091">QY29/QW29</f>
        <v>#DIV/0!</v>
      </c>
      <c r="QZ30" s="62"/>
      <c r="RA30" s="8"/>
      <c r="RB30" s="7"/>
      <c r="RC30" s="2"/>
      <c r="RD30" s="62" t="e">
        <f t="shared" ref="RD30" si="1092">RD29/RB29</f>
        <v>#DIV/0!</v>
      </c>
      <c r="RE30" s="62"/>
      <c r="RF30" s="8"/>
      <c r="RG30" s="7"/>
      <c r="RH30" s="2"/>
      <c r="RI30" s="62" t="e">
        <f t="shared" ref="RI30" si="1093">RI29/RG29</f>
        <v>#DIV/0!</v>
      </c>
      <c r="RJ30" s="62"/>
      <c r="RK30" s="8"/>
      <c r="RL30" s="7"/>
      <c r="RM30" s="2"/>
      <c r="RN30" s="62" t="e">
        <f t="shared" ref="RN30" si="1094">RN29/RL29</f>
        <v>#DIV/0!</v>
      </c>
      <c r="RO30" s="62"/>
      <c r="RP30" s="8"/>
      <c r="RQ30" s="7"/>
      <c r="RR30" s="2"/>
      <c r="RS30" s="62" t="e">
        <f t="shared" ref="RS30" si="1095">RS29/RQ29</f>
        <v>#DIV/0!</v>
      </c>
      <c r="RT30" s="62"/>
      <c r="RU30" s="8"/>
      <c r="RV30" s="7"/>
      <c r="RW30" s="2"/>
      <c r="RX30" s="62" t="e">
        <f t="shared" ref="RX30" si="1096">RX29/RV29</f>
        <v>#DIV/0!</v>
      </c>
      <c r="RY30" s="62"/>
      <c r="RZ30" s="8"/>
      <c r="SA30" s="7"/>
      <c r="SB30" s="2"/>
      <c r="SC30" s="62" t="e">
        <f t="shared" ref="SC30" si="1097">SC29/SA29</f>
        <v>#DIV/0!</v>
      </c>
      <c r="SD30" s="62"/>
      <c r="SE30" s="8"/>
      <c r="SF30" s="7"/>
      <c r="SG30" s="2"/>
      <c r="SH30" s="62" t="e">
        <f t="shared" ref="SH30" si="1098">SH29/SF29</f>
        <v>#DIV/0!</v>
      </c>
      <c r="SI30" s="62"/>
      <c r="SJ30" s="8"/>
      <c r="SK30" s="7"/>
      <c r="SL30" s="2"/>
      <c r="SM30" s="62" t="e">
        <f t="shared" ref="SM30" si="1099">SM29/SK29</f>
        <v>#DIV/0!</v>
      </c>
      <c r="SN30" s="62"/>
      <c r="SO30" s="8"/>
      <c r="SP30" s="7"/>
      <c r="SQ30" s="2"/>
      <c r="SR30" s="62" t="e">
        <f t="shared" ref="SR30" si="1100">SR29/SP29</f>
        <v>#DIV/0!</v>
      </c>
      <c r="SS30" s="62"/>
      <c r="ST30" s="8"/>
      <c r="SU30" s="53"/>
      <c r="SV30" s="159"/>
      <c r="SW30" s="44"/>
      <c r="SX30" s="62">
        <f>SX29/SV29</f>
        <v>0.24609873480525921</v>
      </c>
      <c r="SY30" s="62"/>
      <c r="SZ30" s="8"/>
      <c r="TA30" s="53"/>
      <c r="TB30" s="159"/>
      <c r="TC30" s="44"/>
      <c r="TD30" s="62">
        <f>TD29/TB29</f>
        <v>0.25134942032892971</v>
      </c>
      <c r="TE30" s="62"/>
      <c r="TF30" s="8"/>
      <c r="TG30" s="53"/>
      <c r="TH30" s="159"/>
      <c r="TI30" s="44"/>
      <c r="TJ30" s="62" t="e">
        <f>TJ29/TH29</f>
        <v>#DIV/0!</v>
      </c>
      <c r="TK30" s="62"/>
      <c r="TL30" s="8"/>
      <c r="TM30" s="53"/>
      <c r="TN30" s="159"/>
      <c r="TO30" s="44"/>
      <c r="TP30" s="62">
        <f>TP29/TN29</f>
        <v>0.25989813242784376</v>
      </c>
      <c r="TQ30" s="62"/>
      <c r="TR30" s="8"/>
      <c r="TS30" s="53"/>
      <c r="TT30" s="159"/>
      <c r="TU30" s="44"/>
      <c r="TV30" s="62" t="e">
        <f>TV29/TT29</f>
        <v>#DIV/0!</v>
      </c>
      <c r="TW30" s="62"/>
      <c r="TX30" s="8"/>
      <c r="TY30" s="53"/>
      <c r="TZ30" s="159"/>
      <c r="UA30" s="44"/>
      <c r="UB30" s="62">
        <f>UB29/TZ29</f>
        <v>0.25983475770576053</v>
      </c>
      <c r="UC30" s="62"/>
      <c r="UD30" s="8"/>
      <c r="UE30" s="53"/>
      <c r="UF30" s="159"/>
      <c r="UG30" s="44"/>
      <c r="UH30" s="62">
        <f>UH29/UF29</f>
        <v>0.26085648635629244</v>
      </c>
      <c r="UI30" s="62"/>
      <c r="UJ30" s="8"/>
      <c r="UK30" s="53"/>
      <c r="UL30" s="159"/>
      <c r="UM30" s="44"/>
      <c r="UN30" s="62" t="e">
        <f>UN29/UL29</f>
        <v>#DIV/0!</v>
      </c>
      <c r="UO30" s="62"/>
      <c r="UP30" s="8"/>
      <c r="UQ30" s="53"/>
      <c r="UR30" s="159"/>
      <c r="US30" s="44"/>
      <c r="UT30" s="62" t="e">
        <f>UT29/UR29</f>
        <v>#DIV/0!</v>
      </c>
      <c r="UU30" s="62"/>
      <c r="UV30" s="8"/>
      <c r="UW30" s="53"/>
      <c r="UX30" s="159"/>
      <c r="UY30" s="44"/>
      <c r="UZ30" s="62">
        <f>UZ29/UX29</f>
        <v>0.26049705237556953</v>
      </c>
      <c r="VA30" s="62"/>
      <c r="VB30" s="8"/>
      <c r="VC30" s="53"/>
      <c r="VD30" s="159"/>
      <c r="VE30" s="44"/>
      <c r="VF30" s="62" t="e">
        <f>VF29/VD29</f>
        <v>#DIV/0!</v>
      </c>
      <c r="VG30" s="62"/>
      <c r="VH30" s="8"/>
      <c r="VI30" s="53"/>
      <c r="VJ30" s="159"/>
      <c r="VK30" s="44"/>
      <c r="VL30" s="62" t="e">
        <f>VL29/VJ29</f>
        <v>#DIV/0!</v>
      </c>
      <c r="VM30" s="62"/>
      <c r="VN30" s="8"/>
      <c r="VO30" s="53"/>
    </row>
    <row r="31" spans="1:587" x14ac:dyDescent="0.2">
      <c r="C31" s="184" t="s">
        <v>222</v>
      </c>
      <c r="D31" s="7"/>
      <c r="E31" s="2"/>
      <c r="F31" s="8"/>
      <c r="G31" s="53"/>
      <c r="H31" s="164">
        <f t="shared" ref="H31:H32" si="1101">SUMIF($M$2:$S$2,H$2,$M31:$S31)/$P$13*$J$13</f>
        <v>2.5056947608200457</v>
      </c>
      <c r="I31" s="44"/>
      <c r="J31" s="44"/>
      <c r="K31" s="44"/>
      <c r="L31" s="8"/>
      <c r="M31" s="53"/>
      <c r="N31" s="164">
        <f>SUMIF($S$2:$SU$2,N$2,$S31:$SU31)</f>
        <v>44</v>
      </c>
      <c r="O31" s="44"/>
      <c r="P31" s="44"/>
      <c r="Q31" s="44"/>
      <c r="R31" s="8"/>
      <c r="S31" s="53"/>
      <c r="T31" s="96"/>
      <c r="U31" s="2"/>
      <c r="V31" s="2"/>
      <c r="W31" s="2"/>
      <c r="X31" s="8"/>
      <c r="Y31" s="96"/>
      <c r="Z31" s="2"/>
      <c r="AA31" s="2"/>
      <c r="AB31" s="2"/>
      <c r="AC31" s="8"/>
      <c r="AD31" s="96">
        <v>25</v>
      </c>
      <c r="AE31" s="2"/>
      <c r="AF31" s="2"/>
      <c r="AG31" s="2"/>
      <c r="AH31" s="8"/>
      <c r="AI31" s="96"/>
      <c r="AJ31" s="2"/>
      <c r="AK31" s="2"/>
      <c r="AL31" s="2"/>
      <c r="AM31" s="8"/>
      <c r="AN31" s="96">
        <v>19</v>
      </c>
      <c r="AO31" s="2"/>
      <c r="AP31" s="2"/>
      <c r="AQ31" s="2"/>
      <c r="AR31" s="8"/>
      <c r="AS31" s="96"/>
      <c r="AT31" s="2"/>
      <c r="AU31" s="2"/>
      <c r="AV31" s="2"/>
      <c r="AW31" s="8"/>
      <c r="AX31" s="96"/>
      <c r="AY31" s="2"/>
      <c r="AZ31" s="2"/>
      <c r="BA31" s="2"/>
      <c r="BB31" s="8"/>
      <c r="BC31" s="96"/>
      <c r="BD31" s="2"/>
      <c r="BE31" s="2"/>
      <c r="BF31" s="2"/>
      <c r="BG31" s="8"/>
      <c r="BH31" s="96"/>
      <c r="BI31" s="2"/>
      <c r="BJ31" s="2"/>
      <c r="BK31" s="2"/>
      <c r="BL31" s="8"/>
      <c r="BM31" s="96"/>
      <c r="BN31" s="2"/>
      <c r="BO31" s="2"/>
      <c r="BP31" s="2"/>
      <c r="BQ31" s="8"/>
      <c r="BR31" s="96"/>
      <c r="BS31" s="2"/>
      <c r="BT31" s="2"/>
      <c r="BU31" s="2"/>
      <c r="BV31" s="8"/>
      <c r="BW31" s="96"/>
      <c r="BX31" s="2"/>
      <c r="BY31" s="2"/>
      <c r="BZ31" s="2"/>
      <c r="CA31" s="8"/>
      <c r="CB31" s="96"/>
      <c r="CC31" s="2"/>
      <c r="CD31" s="2"/>
      <c r="CE31" s="2"/>
      <c r="CF31" s="8"/>
      <c r="CG31" s="96"/>
      <c r="CH31" s="2"/>
      <c r="CI31" s="2"/>
      <c r="CJ31" s="2"/>
      <c r="CK31" s="8"/>
      <c r="CL31" s="96"/>
      <c r="CM31" s="2"/>
      <c r="CN31" s="2"/>
      <c r="CO31" s="2"/>
      <c r="CP31" s="8"/>
      <c r="CQ31" s="96"/>
      <c r="CR31" s="2"/>
      <c r="CS31" s="2"/>
      <c r="CT31" s="2"/>
      <c r="CU31" s="8"/>
      <c r="CV31" s="96"/>
      <c r="CW31" s="2"/>
      <c r="CX31" s="2"/>
      <c r="CY31" s="2"/>
      <c r="CZ31" s="8"/>
      <c r="DA31" s="96"/>
      <c r="DB31" s="2"/>
      <c r="DC31" s="2"/>
      <c r="DD31" s="2"/>
      <c r="DE31" s="8"/>
      <c r="DF31" s="96"/>
      <c r="DG31" s="2"/>
      <c r="DH31" s="2"/>
      <c r="DI31" s="2"/>
      <c r="DJ31" s="8"/>
      <c r="DK31" s="96"/>
      <c r="DL31" s="2"/>
      <c r="DM31" s="2"/>
      <c r="DN31" s="2"/>
      <c r="DO31" s="8"/>
      <c r="DP31" s="96"/>
      <c r="DQ31" s="2"/>
      <c r="DR31" s="2"/>
      <c r="DS31" s="2"/>
      <c r="DT31" s="8"/>
      <c r="DU31" s="96"/>
      <c r="DV31" s="2"/>
      <c r="DW31" s="2"/>
      <c r="DX31" s="2"/>
      <c r="DY31" s="8"/>
      <c r="DZ31" s="96"/>
      <c r="EA31" s="2"/>
      <c r="EB31" s="2"/>
      <c r="EC31" s="2"/>
      <c r="ED31" s="8"/>
      <c r="EE31" s="96"/>
      <c r="EF31" s="2"/>
      <c r="EG31" s="2"/>
      <c r="EH31" s="2"/>
      <c r="EI31" s="8"/>
      <c r="EJ31" s="96"/>
      <c r="EK31" s="2"/>
      <c r="EL31" s="2"/>
      <c r="EM31" s="2"/>
      <c r="EN31" s="8"/>
      <c r="EO31" s="96"/>
      <c r="EP31" s="2"/>
      <c r="EQ31" s="2"/>
      <c r="ER31" s="2"/>
      <c r="ES31" s="8"/>
      <c r="ET31" s="96"/>
      <c r="EU31" s="2"/>
      <c r="EV31" s="2"/>
      <c r="EW31" s="2"/>
      <c r="EX31" s="8"/>
      <c r="EY31" s="96"/>
      <c r="EZ31" s="2"/>
      <c r="FA31" s="2"/>
      <c r="FB31" s="2"/>
      <c r="FC31" s="8"/>
      <c r="FD31" s="96"/>
      <c r="FE31" s="2"/>
      <c r="FF31" s="2"/>
      <c r="FG31" s="2"/>
      <c r="FH31" s="8"/>
      <c r="FI31" s="96"/>
      <c r="FJ31" s="2"/>
      <c r="FK31" s="2"/>
      <c r="FL31" s="2"/>
      <c r="FM31" s="8"/>
      <c r="FN31" s="96"/>
      <c r="FO31" s="2"/>
      <c r="FP31" s="2"/>
      <c r="FQ31" s="2"/>
      <c r="FR31" s="8"/>
      <c r="FS31" s="96"/>
      <c r="FT31" s="2"/>
      <c r="FU31" s="2"/>
      <c r="FV31" s="2"/>
      <c r="FW31" s="8"/>
      <c r="FX31" s="96"/>
      <c r="FY31" s="2"/>
      <c r="FZ31" s="2"/>
      <c r="GA31" s="2"/>
      <c r="GB31" s="8"/>
      <c r="GC31" s="96"/>
      <c r="GD31" s="2"/>
      <c r="GE31" s="2"/>
      <c r="GF31" s="2"/>
      <c r="GG31" s="8"/>
      <c r="GH31" s="96"/>
      <c r="GI31" s="2"/>
      <c r="GJ31" s="2"/>
      <c r="GK31" s="2"/>
      <c r="GL31" s="8"/>
      <c r="GM31" s="96"/>
      <c r="GN31" s="2"/>
      <c r="GO31" s="2"/>
      <c r="GP31" s="2"/>
      <c r="GQ31" s="8"/>
      <c r="GR31" s="96"/>
      <c r="GS31" s="2"/>
      <c r="GT31" s="2"/>
      <c r="GU31" s="2"/>
      <c r="GV31" s="8"/>
      <c r="GW31" s="96"/>
      <c r="GX31" s="2"/>
      <c r="GY31" s="2"/>
      <c r="GZ31" s="2"/>
      <c r="HA31" s="8"/>
      <c r="HB31" s="96"/>
      <c r="HC31" s="2"/>
      <c r="HD31" s="2"/>
      <c r="HE31" s="2"/>
      <c r="HF31" s="8"/>
      <c r="HG31" s="96"/>
      <c r="HH31" s="2"/>
      <c r="HI31" s="2"/>
      <c r="HJ31" s="2"/>
      <c r="HK31" s="8"/>
      <c r="HL31" s="96"/>
      <c r="HM31" s="2"/>
      <c r="HN31" s="2"/>
      <c r="HO31" s="2"/>
      <c r="HP31" s="8"/>
      <c r="HQ31" s="96"/>
      <c r="HR31" s="2"/>
      <c r="HS31" s="2"/>
      <c r="HT31" s="2"/>
      <c r="HU31" s="8"/>
      <c r="HV31" s="96"/>
      <c r="HW31" s="2"/>
      <c r="HX31" s="2"/>
      <c r="HY31" s="2"/>
      <c r="HZ31" s="8"/>
      <c r="IA31" s="96"/>
      <c r="IB31" s="2"/>
      <c r="IC31" s="2"/>
      <c r="ID31" s="2"/>
      <c r="IE31" s="8"/>
      <c r="IF31" s="96"/>
      <c r="IG31" s="2"/>
      <c r="IH31" s="2"/>
      <c r="II31" s="2"/>
      <c r="IJ31" s="8"/>
      <c r="IK31" s="96"/>
      <c r="IL31" s="2"/>
      <c r="IM31" s="2"/>
      <c r="IN31" s="2"/>
      <c r="IO31" s="8"/>
      <c r="IP31" s="96"/>
      <c r="IQ31" s="2"/>
      <c r="IR31" s="2"/>
      <c r="IS31" s="2"/>
      <c r="IT31" s="8"/>
      <c r="IU31" s="96"/>
      <c r="IV31" s="2"/>
      <c r="IW31" s="2"/>
      <c r="IX31" s="2"/>
      <c r="IY31" s="8"/>
      <c r="IZ31" s="96"/>
      <c r="JA31" s="2"/>
      <c r="JB31" s="2"/>
      <c r="JC31" s="2"/>
      <c r="JD31" s="8"/>
      <c r="JE31" s="96"/>
      <c r="JF31" s="2"/>
      <c r="JG31" s="2"/>
      <c r="JH31" s="2"/>
      <c r="JI31" s="8"/>
      <c r="JJ31" s="96"/>
      <c r="JK31" s="2"/>
      <c r="JL31" s="2"/>
      <c r="JM31" s="2"/>
      <c r="JN31" s="8"/>
      <c r="JO31" s="96"/>
      <c r="JP31" s="2"/>
      <c r="JQ31" s="2"/>
      <c r="JR31" s="2"/>
      <c r="JS31" s="8"/>
      <c r="JT31" s="96"/>
      <c r="JU31" s="2"/>
      <c r="JV31" s="2"/>
      <c r="JW31" s="2"/>
      <c r="JX31" s="8"/>
      <c r="JY31" s="96"/>
      <c r="JZ31" s="2"/>
      <c r="KA31" s="2"/>
      <c r="KB31" s="2"/>
      <c r="KC31" s="8"/>
      <c r="KD31" s="96"/>
      <c r="KE31" s="2"/>
      <c r="KF31" s="2"/>
      <c r="KG31" s="2"/>
      <c r="KH31" s="8"/>
      <c r="KI31" s="96"/>
      <c r="KJ31" s="2"/>
      <c r="KK31" s="2"/>
      <c r="KL31" s="2"/>
      <c r="KM31" s="8"/>
      <c r="KN31" s="96"/>
      <c r="KO31" s="2"/>
      <c r="KP31" s="2"/>
      <c r="KQ31" s="2"/>
      <c r="KR31" s="8"/>
      <c r="KS31" s="96"/>
      <c r="KT31" s="2"/>
      <c r="KU31" s="2"/>
      <c r="KV31" s="2"/>
      <c r="KW31" s="8"/>
      <c r="KX31" s="96"/>
      <c r="KY31" s="2"/>
      <c r="KZ31" s="2"/>
      <c r="LA31" s="2"/>
      <c r="LB31" s="8"/>
      <c r="LC31" s="96"/>
      <c r="LD31" s="2"/>
      <c r="LE31" s="2"/>
      <c r="LF31" s="2"/>
      <c r="LG31" s="8"/>
      <c r="LH31" s="96"/>
      <c r="LI31" s="2"/>
      <c r="LJ31" s="2"/>
      <c r="LK31" s="2"/>
      <c r="LL31" s="8"/>
      <c r="LM31" s="96"/>
      <c r="LN31" s="2"/>
      <c r="LO31" s="2"/>
      <c r="LP31" s="2"/>
      <c r="LQ31" s="8"/>
      <c r="LR31" s="96"/>
      <c r="LS31" s="2"/>
      <c r="LT31" s="2"/>
      <c r="LU31" s="2"/>
      <c r="LV31" s="8"/>
      <c r="LW31" s="96"/>
      <c r="LX31" s="2"/>
      <c r="LY31" s="2"/>
      <c r="LZ31" s="2"/>
      <c r="MA31" s="8"/>
      <c r="MB31" s="96"/>
      <c r="MC31" s="2"/>
      <c r="MD31" s="2"/>
      <c r="ME31" s="2"/>
      <c r="MF31" s="8"/>
      <c r="MG31" s="96"/>
      <c r="MH31" s="2"/>
      <c r="MI31" s="2"/>
      <c r="MJ31" s="2"/>
      <c r="MK31" s="8"/>
      <c r="ML31" s="96"/>
      <c r="MM31" s="2"/>
      <c r="MN31" s="2"/>
      <c r="MO31" s="2"/>
      <c r="MP31" s="8"/>
      <c r="MQ31" s="96"/>
      <c r="MR31" s="2"/>
      <c r="MS31" s="2"/>
      <c r="MT31" s="2"/>
      <c r="MU31" s="8"/>
      <c r="MV31" s="96"/>
      <c r="MW31" s="2"/>
      <c r="MX31" s="2"/>
      <c r="MY31" s="2"/>
      <c r="MZ31" s="8"/>
      <c r="NA31" s="96"/>
      <c r="NB31" s="2"/>
      <c r="NC31" s="2"/>
      <c r="ND31" s="2"/>
      <c r="NE31" s="8"/>
      <c r="NF31" s="96"/>
      <c r="NG31" s="2"/>
      <c r="NH31" s="2"/>
      <c r="NI31" s="2"/>
      <c r="NJ31" s="8"/>
      <c r="NK31" s="96"/>
      <c r="NL31" s="2"/>
      <c r="NM31" s="2"/>
      <c r="NN31" s="2"/>
      <c r="NO31" s="8"/>
      <c r="NP31" s="96"/>
      <c r="NQ31" s="2"/>
      <c r="NR31" s="2"/>
      <c r="NS31" s="2"/>
      <c r="NT31" s="8"/>
      <c r="NU31" s="96"/>
      <c r="NV31" s="2"/>
      <c r="NW31" s="2"/>
      <c r="NX31" s="2"/>
      <c r="NY31" s="8"/>
      <c r="NZ31" s="96"/>
      <c r="OA31" s="2"/>
      <c r="OB31" s="2"/>
      <c r="OC31" s="2"/>
      <c r="OD31" s="8"/>
      <c r="OE31" s="96"/>
      <c r="OF31" s="2"/>
      <c r="OG31" s="2"/>
      <c r="OH31" s="2"/>
      <c r="OI31" s="8"/>
      <c r="OJ31" s="96"/>
      <c r="OK31" s="2"/>
      <c r="OL31" s="2"/>
      <c r="OM31" s="2"/>
      <c r="ON31" s="8"/>
      <c r="OO31" s="96"/>
      <c r="OP31" s="2"/>
      <c r="OQ31" s="2"/>
      <c r="OR31" s="2"/>
      <c r="OS31" s="8"/>
      <c r="OT31" s="96"/>
      <c r="OU31" s="2"/>
      <c r="OV31" s="2"/>
      <c r="OW31" s="2"/>
      <c r="OX31" s="8"/>
      <c r="OY31" s="96"/>
      <c r="OZ31" s="2"/>
      <c r="PA31" s="2"/>
      <c r="PB31" s="2"/>
      <c r="PC31" s="8"/>
      <c r="PD31" s="96"/>
      <c r="PE31" s="2"/>
      <c r="PF31" s="2"/>
      <c r="PG31" s="2"/>
      <c r="PH31" s="8"/>
      <c r="PI31" s="96"/>
      <c r="PJ31" s="2"/>
      <c r="PK31" s="2"/>
      <c r="PL31" s="2"/>
      <c r="PM31" s="8"/>
      <c r="PN31" s="96"/>
      <c r="PO31" s="2"/>
      <c r="PP31" s="2"/>
      <c r="PQ31" s="2"/>
      <c r="PR31" s="8"/>
      <c r="PS31" s="96"/>
      <c r="PT31" s="2"/>
      <c r="PU31" s="2"/>
      <c r="PV31" s="2"/>
      <c r="PW31" s="8"/>
      <c r="PX31" s="96"/>
      <c r="PY31" s="2"/>
      <c r="PZ31" s="2"/>
      <c r="QA31" s="2"/>
      <c r="QB31" s="8"/>
      <c r="QC31" s="96"/>
      <c r="QD31" s="2"/>
      <c r="QE31" s="2"/>
      <c r="QF31" s="2"/>
      <c r="QG31" s="8"/>
      <c r="QH31" s="96"/>
      <c r="QI31" s="2"/>
      <c r="QJ31" s="2"/>
      <c r="QK31" s="2"/>
      <c r="QL31" s="8"/>
      <c r="QM31" s="96"/>
      <c r="QN31" s="2"/>
      <c r="QO31" s="2"/>
      <c r="QP31" s="2"/>
      <c r="QQ31" s="8"/>
      <c r="QR31" s="96"/>
      <c r="QS31" s="2"/>
      <c r="QT31" s="2"/>
      <c r="QU31" s="2"/>
      <c r="QV31" s="8"/>
      <c r="QW31" s="96"/>
      <c r="QX31" s="2"/>
      <c r="QY31" s="2"/>
      <c r="QZ31" s="2"/>
      <c r="RA31" s="8"/>
      <c r="RB31" s="96"/>
      <c r="RC31" s="2"/>
      <c r="RD31" s="2"/>
      <c r="RE31" s="2"/>
      <c r="RF31" s="8"/>
      <c r="RG31" s="96"/>
      <c r="RH31" s="2"/>
      <c r="RI31" s="2"/>
      <c r="RJ31" s="2"/>
      <c r="RK31" s="8"/>
      <c r="RL31" s="96"/>
      <c r="RM31" s="2"/>
      <c r="RN31" s="2"/>
      <c r="RO31" s="2"/>
      <c r="RP31" s="8"/>
      <c r="RQ31" s="96"/>
      <c r="RR31" s="2"/>
      <c r="RS31" s="2"/>
      <c r="RT31" s="2"/>
      <c r="RU31" s="8"/>
      <c r="RV31" s="96"/>
      <c r="RW31" s="2"/>
      <c r="RX31" s="2"/>
      <c r="RY31" s="2"/>
      <c r="RZ31" s="8"/>
      <c r="SA31" s="96"/>
      <c r="SB31" s="2"/>
      <c r="SC31" s="2"/>
      <c r="SD31" s="2"/>
      <c r="SE31" s="8"/>
      <c r="SF31" s="96"/>
      <c r="SG31" s="2"/>
      <c r="SH31" s="2"/>
      <c r="SI31" s="2"/>
      <c r="SJ31" s="8"/>
      <c r="SK31" s="96"/>
      <c r="SL31" s="2"/>
      <c r="SM31" s="2"/>
      <c r="SN31" s="2"/>
      <c r="SO31" s="8"/>
      <c r="SP31" s="96"/>
      <c r="SQ31" s="2"/>
      <c r="SR31" s="2"/>
      <c r="SS31" s="2"/>
      <c r="ST31" s="8"/>
      <c r="SU31" s="53"/>
      <c r="SV31" s="164">
        <f>SUMIFS($S31:$SU31,$S$2:$SU$2,SV$2,$S$1:$SU$1,SW$11)/SX$1*SX$13</f>
        <v>0</v>
      </c>
      <c r="SW31" s="44"/>
      <c r="SX31" s="44"/>
      <c r="SY31" s="44"/>
      <c r="SZ31" s="8"/>
      <c r="TA31" s="53"/>
      <c r="TB31" s="164">
        <f>SUMIFS($S31:$SU31,$S$2:$SU$2,TB$2,$S$1:$SU$1,TC$11)/TD$1*TD$13</f>
        <v>0</v>
      </c>
      <c r="TC31" s="44"/>
      <c r="TD31" s="44"/>
      <c r="TE31" s="44"/>
      <c r="TF31" s="8"/>
      <c r="TG31" s="53"/>
      <c r="TH31" s="164" t="e">
        <f>SUMIFS($S31:$SU31,$S$2:$SU$2,TH$2,$S$1:$SU$1,TI$11)/TJ$1*TJ$13</f>
        <v>#DIV/0!</v>
      </c>
      <c r="TI31" s="44"/>
      <c r="TJ31" s="44"/>
      <c r="TK31" s="44"/>
      <c r="TL31" s="8"/>
      <c r="TM31" s="53"/>
      <c r="TN31" s="164">
        <f>SUMIFS($S31:$SU31,$S$2:$SU$2,TN$2,$S$1:$SU$1,TO$11)/TP$1*TP$13</f>
        <v>11.904761904761903</v>
      </c>
      <c r="TO31" s="44"/>
      <c r="TP31" s="44"/>
      <c r="TQ31" s="44"/>
      <c r="TR31" s="8"/>
      <c r="TS31" s="53"/>
      <c r="TT31" s="164" t="e">
        <f>SUMIFS($S31:$SU31,$S$2:$SU$2,TT$2,$S$1:$SU$1,TU$11)/TV$1*TV$13</f>
        <v>#DIV/0!</v>
      </c>
      <c r="TU31" s="44"/>
      <c r="TV31" s="44"/>
      <c r="TW31" s="44"/>
      <c r="TX31" s="8"/>
      <c r="TY31" s="53"/>
      <c r="TZ31" s="164">
        <f>SUMIFS($S31:$SU31,$S$2:$SU$2,TZ$2,$S$1:$SU$1,UA$11)/UB$1*UB$13</f>
        <v>0</v>
      </c>
      <c r="UA31" s="44"/>
      <c r="UB31" s="44"/>
      <c r="UC31" s="44"/>
      <c r="UD31" s="8"/>
      <c r="UE31" s="53"/>
      <c r="UF31" s="164">
        <f>SUMIFS($S31:$SU31,$S$2:$SU$2,UF$2,$S$1:$SU$1,UG$11)/UH$1*UH$13</f>
        <v>7.916666666666667</v>
      </c>
      <c r="UG31" s="44"/>
      <c r="UH31" s="44"/>
      <c r="UI31" s="44"/>
      <c r="UJ31" s="8"/>
      <c r="UK31" s="53"/>
      <c r="UL31" s="164" t="e">
        <f>SUMIFS($S31:$SU31,$S$2:$SU$2,UL$2,$S$1:$SU$1,UM$11)/UN$1*UN$13</f>
        <v>#DIV/0!</v>
      </c>
      <c r="UM31" s="44"/>
      <c r="UN31" s="44"/>
      <c r="UO31" s="44"/>
      <c r="UP31" s="8"/>
      <c r="UQ31" s="53"/>
      <c r="UR31" s="164" t="e">
        <f>SUMIFS($S31:$SU31,$S$2:$SU$2,UR$2,$S$1:$SU$1,US$11)/UT$1*UT$13</f>
        <v>#DIV/0!</v>
      </c>
      <c r="US31" s="44"/>
      <c r="UT31" s="44"/>
      <c r="UU31" s="44"/>
      <c r="UV31" s="8"/>
      <c r="UW31" s="53"/>
      <c r="UX31" s="164">
        <f>SUMIFS($S31:$SU31,$S$2:$SU$2,UX$2,$S$1:$SU$1,UY$11)/UZ$1*UZ$13</f>
        <v>0</v>
      </c>
      <c r="UY31" s="44"/>
      <c r="UZ31" s="44"/>
      <c r="VA31" s="44"/>
      <c r="VB31" s="8"/>
      <c r="VC31" s="53"/>
      <c r="VD31" s="164" t="e">
        <f>SUMIFS($S31:$SU31,$S$2:$SU$2,VD$2,$S$1:$SU$1,VE$11)/VF$1*VF$13</f>
        <v>#DIV/0!</v>
      </c>
      <c r="VE31" s="44"/>
      <c r="VF31" s="44"/>
      <c r="VG31" s="44"/>
      <c r="VH31" s="8"/>
      <c r="VI31" s="53"/>
      <c r="VJ31" s="164" t="e">
        <f>SUMIFS($S31:$SU31,$S$2:$SU$2,VJ$2,$S$1:$SU$1,VK$11)/VL$1*VL$13</f>
        <v>#DIV/0!</v>
      </c>
      <c r="VK31" s="44"/>
      <c r="VL31" s="44"/>
      <c r="VM31" s="44"/>
      <c r="VN31" s="8"/>
      <c r="VO31" s="53"/>
    </row>
    <row r="32" spans="1:587" x14ac:dyDescent="0.2">
      <c r="C32" s="251" t="s">
        <v>254</v>
      </c>
      <c r="D32" s="7"/>
      <c r="E32" s="2"/>
      <c r="F32" s="8"/>
      <c r="G32" s="53"/>
      <c r="H32" s="164">
        <f t="shared" si="1101"/>
        <v>0</v>
      </c>
      <c r="I32" s="44"/>
      <c r="J32" s="44"/>
      <c r="K32" s="44"/>
      <c r="L32" s="8"/>
      <c r="M32" s="53"/>
      <c r="N32" s="164">
        <f>SUMIF($S$2:$SU$2,N$2,$S32:$SU32)</f>
        <v>0</v>
      </c>
      <c r="O32" s="44"/>
      <c r="P32" s="44"/>
      <c r="Q32" s="44"/>
      <c r="R32" s="8"/>
      <c r="S32" s="53"/>
      <c r="T32" s="96"/>
      <c r="U32" s="2"/>
      <c r="V32" s="2"/>
      <c r="W32" s="2"/>
      <c r="X32" s="8"/>
      <c r="Y32" s="96"/>
      <c r="Z32" s="2"/>
      <c r="AA32" s="2"/>
      <c r="AB32" s="2"/>
      <c r="AC32" s="8"/>
      <c r="AD32" s="96"/>
      <c r="AE32" s="2"/>
      <c r="AF32" s="2"/>
      <c r="AG32" s="2"/>
      <c r="AH32" s="8"/>
      <c r="AI32" s="96"/>
      <c r="AJ32" s="2"/>
      <c r="AK32" s="2"/>
      <c r="AL32" s="2"/>
      <c r="AM32" s="8"/>
      <c r="AN32" s="96"/>
      <c r="AO32" s="2"/>
      <c r="AP32" s="2"/>
      <c r="AQ32" s="2"/>
      <c r="AR32" s="8"/>
      <c r="AS32" s="96"/>
      <c r="AT32" s="2"/>
      <c r="AU32" s="2"/>
      <c r="AV32" s="2"/>
      <c r="AW32" s="8"/>
      <c r="AX32" s="96"/>
      <c r="AY32" s="2"/>
      <c r="AZ32" s="2"/>
      <c r="BA32" s="2"/>
      <c r="BB32" s="8"/>
      <c r="BC32" s="96"/>
      <c r="BD32" s="2"/>
      <c r="BE32" s="2"/>
      <c r="BF32" s="2"/>
      <c r="BG32" s="8"/>
      <c r="BH32" s="96"/>
      <c r="BI32" s="2"/>
      <c r="BJ32" s="2"/>
      <c r="BK32" s="2"/>
      <c r="BL32" s="8"/>
      <c r="BM32" s="96"/>
      <c r="BN32" s="2"/>
      <c r="BO32" s="2"/>
      <c r="BP32" s="2"/>
      <c r="BQ32" s="8"/>
      <c r="BR32" s="96"/>
      <c r="BS32" s="2"/>
      <c r="BT32" s="2"/>
      <c r="BU32" s="2"/>
      <c r="BV32" s="8"/>
      <c r="BW32" s="96"/>
      <c r="BX32" s="2"/>
      <c r="BY32" s="2"/>
      <c r="BZ32" s="2"/>
      <c r="CA32" s="8"/>
      <c r="CB32" s="96"/>
      <c r="CC32" s="2"/>
      <c r="CD32" s="2"/>
      <c r="CE32" s="2"/>
      <c r="CF32" s="8"/>
      <c r="CG32" s="96"/>
      <c r="CH32" s="2"/>
      <c r="CI32" s="2"/>
      <c r="CJ32" s="2"/>
      <c r="CK32" s="8"/>
      <c r="CL32" s="96"/>
      <c r="CM32" s="2"/>
      <c r="CN32" s="2"/>
      <c r="CO32" s="2"/>
      <c r="CP32" s="8"/>
      <c r="CQ32" s="96"/>
      <c r="CR32" s="2"/>
      <c r="CS32" s="2"/>
      <c r="CT32" s="2"/>
      <c r="CU32" s="8"/>
      <c r="CV32" s="96"/>
      <c r="CW32" s="2"/>
      <c r="CX32" s="2"/>
      <c r="CY32" s="2"/>
      <c r="CZ32" s="8"/>
      <c r="DA32" s="96"/>
      <c r="DB32" s="2"/>
      <c r="DC32" s="2"/>
      <c r="DD32" s="2"/>
      <c r="DE32" s="8"/>
      <c r="DF32" s="96"/>
      <c r="DG32" s="2"/>
      <c r="DH32" s="2"/>
      <c r="DI32" s="2"/>
      <c r="DJ32" s="8"/>
      <c r="DK32" s="96"/>
      <c r="DL32" s="2"/>
      <c r="DM32" s="2"/>
      <c r="DN32" s="2"/>
      <c r="DO32" s="8"/>
      <c r="DP32" s="96"/>
      <c r="DQ32" s="2"/>
      <c r="DR32" s="2"/>
      <c r="DS32" s="2"/>
      <c r="DT32" s="8"/>
      <c r="DU32" s="96"/>
      <c r="DV32" s="2"/>
      <c r="DW32" s="2"/>
      <c r="DX32" s="2"/>
      <c r="DY32" s="8"/>
      <c r="DZ32" s="96"/>
      <c r="EA32" s="2"/>
      <c r="EB32" s="2"/>
      <c r="EC32" s="2"/>
      <c r="ED32" s="8"/>
      <c r="EE32" s="96"/>
      <c r="EF32" s="2"/>
      <c r="EG32" s="2"/>
      <c r="EH32" s="2"/>
      <c r="EI32" s="8"/>
      <c r="EJ32" s="96"/>
      <c r="EK32" s="2"/>
      <c r="EL32" s="2"/>
      <c r="EM32" s="2"/>
      <c r="EN32" s="8"/>
      <c r="EO32" s="96"/>
      <c r="EP32" s="2"/>
      <c r="EQ32" s="2"/>
      <c r="ER32" s="2"/>
      <c r="ES32" s="8"/>
      <c r="ET32" s="96"/>
      <c r="EU32" s="2"/>
      <c r="EV32" s="2"/>
      <c r="EW32" s="2"/>
      <c r="EX32" s="8"/>
      <c r="EY32" s="96"/>
      <c r="EZ32" s="2"/>
      <c r="FA32" s="2"/>
      <c r="FB32" s="2"/>
      <c r="FC32" s="8"/>
      <c r="FD32" s="96"/>
      <c r="FE32" s="2"/>
      <c r="FF32" s="2"/>
      <c r="FG32" s="2"/>
      <c r="FH32" s="8"/>
      <c r="FI32" s="96"/>
      <c r="FJ32" s="2"/>
      <c r="FK32" s="2"/>
      <c r="FL32" s="2"/>
      <c r="FM32" s="8"/>
      <c r="FN32" s="96"/>
      <c r="FO32" s="2"/>
      <c r="FP32" s="2"/>
      <c r="FQ32" s="2"/>
      <c r="FR32" s="8"/>
      <c r="FS32" s="96"/>
      <c r="FT32" s="2"/>
      <c r="FU32" s="2"/>
      <c r="FV32" s="2"/>
      <c r="FW32" s="8"/>
      <c r="FX32" s="96"/>
      <c r="FY32" s="2"/>
      <c r="FZ32" s="2"/>
      <c r="GA32" s="2"/>
      <c r="GB32" s="8"/>
      <c r="GC32" s="96"/>
      <c r="GD32" s="2"/>
      <c r="GE32" s="2"/>
      <c r="GF32" s="2"/>
      <c r="GG32" s="8"/>
      <c r="GH32" s="96"/>
      <c r="GI32" s="2"/>
      <c r="GJ32" s="2"/>
      <c r="GK32" s="2"/>
      <c r="GL32" s="8"/>
      <c r="GM32" s="96"/>
      <c r="GN32" s="2"/>
      <c r="GO32" s="2"/>
      <c r="GP32" s="2"/>
      <c r="GQ32" s="8"/>
      <c r="GR32" s="96"/>
      <c r="GS32" s="2"/>
      <c r="GT32" s="2"/>
      <c r="GU32" s="2"/>
      <c r="GV32" s="8"/>
      <c r="GW32" s="96"/>
      <c r="GX32" s="2"/>
      <c r="GY32" s="2"/>
      <c r="GZ32" s="2"/>
      <c r="HA32" s="8"/>
      <c r="HB32" s="96"/>
      <c r="HC32" s="2"/>
      <c r="HD32" s="2"/>
      <c r="HE32" s="2"/>
      <c r="HF32" s="8"/>
      <c r="HG32" s="96"/>
      <c r="HH32" s="2"/>
      <c r="HI32" s="2"/>
      <c r="HJ32" s="2"/>
      <c r="HK32" s="8"/>
      <c r="HL32" s="96"/>
      <c r="HM32" s="2"/>
      <c r="HN32" s="2"/>
      <c r="HO32" s="2"/>
      <c r="HP32" s="8"/>
      <c r="HQ32" s="96"/>
      <c r="HR32" s="2"/>
      <c r="HS32" s="2"/>
      <c r="HT32" s="2"/>
      <c r="HU32" s="8"/>
      <c r="HV32" s="96"/>
      <c r="HW32" s="2"/>
      <c r="HX32" s="2"/>
      <c r="HY32" s="2"/>
      <c r="HZ32" s="8"/>
      <c r="IA32" s="96"/>
      <c r="IB32" s="2"/>
      <c r="IC32" s="2"/>
      <c r="ID32" s="2"/>
      <c r="IE32" s="8"/>
      <c r="IF32" s="96"/>
      <c r="IG32" s="2"/>
      <c r="IH32" s="2"/>
      <c r="II32" s="2"/>
      <c r="IJ32" s="8"/>
      <c r="IK32" s="96"/>
      <c r="IL32" s="2"/>
      <c r="IM32" s="2"/>
      <c r="IN32" s="2"/>
      <c r="IO32" s="8"/>
      <c r="IP32" s="96"/>
      <c r="IQ32" s="2"/>
      <c r="IR32" s="2"/>
      <c r="IS32" s="2"/>
      <c r="IT32" s="8"/>
      <c r="IU32" s="96"/>
      <c r="IV32" s="2"/>
      <c r="IW32" s="2"/>
      <c r="IX32" s="2"/>
      <c r="IY32" s="8"/>
      <c r="IZ32" s="96"/>
      <c r="JA32" s="2"/>
      <c r="JB32" s="2"/>
      <c r="JC32" s="2"/>
      <c r="JD32" s="8"/>
      <c r="JE32" s="96"/>
      <c r="JF32" s="2"/>
      <c r="JG32" s="2"/>
      <c r="JH32" s="2"/>
      <c r="JI32" s="8"/>
      <c r="JJ32" s="96"/>
      <c r="JK32" s="2"/>
      <c r="JL32" s="2"/>
      <c r="JM32" s="2"/>
      <c r="JN32" s="8"/>
      <c r="JO32" s="96"/>
      <c r="JP32" s="2"/>
      <c r="JQ32" s="2"/>
      <c r="JR32" s="2"/>
      <c r="JS32" s="8"/>
      <c r="JT32" s="96"/>
      <c r="JU32" s="2"/>
      <c r="JV32" s="2"/>
      <c r="JW32" s="2"/>
      <c r="JX32" s="8"/>
      <c r="JY32" s="96"/>
      <c r="JZ32" s="2"/>
      <c r="KA32" s="2"/>
      <c r="KB32" s="2"/>
      <c r="KC32" s="8"/>
      <c r="KD32" s="96"/>
      <c r="KE32" s="2"/>
      <c r="KF32" s="2"/>
      <c r="KG32" s="2"/>
      <c r="KH32" s="8"/>
      <c r="KI32" s="96"/>
      <c r="KJ32" s="2"/>
      <c r="KK32" s="2"/>
      <c r="KL32" s="2"/>
      <c r="KM32" s="8"/>
      <c r="KN32" s="96"/>
      <c r="KO32" s="2"/>
      <c r="KP32" s="2"/>
      <c r="KQ32" s="2"/>
      <c r="KR32" s="8"/>
      <c r="KS32" s="96"/>
      <c r="KT32" s="2"/>
      <c r="KU32" s="2"/>
      <c r="KV32" s="2"/>
      <c r="KW32" s="8"/>
      <c r="KX32" s="96"/>
      <c r="KY32" s="2"/>
      <c r="KZ32" s="2"/>
      <c r="LA32" s="2"/>
      <c r="LB32" s="8"/>
      <c r="LC32" s="96"/>
      <c r="LD32" s="2"/>
      <c r="LE32" s="2"/>
      <c r="LF32" s="2"/>
      <c r="LG32" s="8"/>
      <c r="LH32" s="96"/>
      <c r="LI32" s="2"/>
      <c r="LJ32" s="2"/>
      <c r="LK32" s="2"/>
      <c r="LL32" s="8"/>
      <c r="LM32" s="96"/>
      <c r="LN32" s="2"/>
      <c r="LO32" s="2"/>
      <c r="LP32" s="2"/>
      <c r="LQ32" s="8"/>
      <c r="LR32" s="96"/>
      <c r="LS32" s="2"/>
      <c r="LT32" s="2"/>
      <c r="LU32" s="2"/>
      <c r="LV32" s="8"/>
      <c r="LW32" s="96"/>
      <c r="LX32" s="2"/>
      <c r="LY32" s="2"/>
      <c r="LZ32" s="2"/>
      <c r="MA32" s="8"/>
      <c r="MB32" s="96"/>
      <c r="MC32" s="2"/>
      <c r="MD32" s="2"/>
      <c r="ME32" s="2"/>
      <c r="MF32" s="8"/>
      <c r="MG32" s="96"/>
      <c r="MH32" s="2"/>
      <c r="MI32" s="2"/>
      <c r="MJ32" s="2"/>
      <c r="MK32" s="8"/>
      <c r="ML32" s="96"/>
      <c r="MM32" s="2"/>
      <c r="MN32" s="2"/>
      <c r="MO32" s="2"/>
      <c r="MP32" s="8"/>
      <c r="MQ32" s="96"/>
      <c r="MR32" s="2"/>
      <c r="MS32" s="2"/>
      <c r="MT32" s="2"/>
      <c r="MU32" s="8"/>
      <c r="MV32" s="96"/>
      <c r="MW32" s="2"/>
      <c r="MX32" s="2"/>
      <c r="MY32" s="2"/>
      <c r="MZ32" s="8"/>
      <c r="NA32" s="96"/>
      <c r="NB32" s="2"/>
      <c r="NC32" s="2"/>
      <c r="ND32" s="2"/>
      <c r="NE32" s="8"/>
      <c r="NF32" s="96"/>
      <c r="NG32" s="2"/>
      <c r="NH32" s="2"/>
      <c r="NI32" s="2"/>
      <c r="NJ32" s="8"/>
      <c r="NK32" s="96"/>
      <c r="NL32" s="2"/>
      <c r="NM32" s="2"/>
      <c r="NN32" s="2"/>
      <c r="NO32" s="8"/>
      <c r="NP32" s="96"/>
      <c r="NQ32" s="2"/>
      <c r="NR32" s="2"/>
      <c r="NS32" s="2"/>
      <c r="NT32" s="8"/>
      <c r="NU32" s="96"/>
      <c r="NV32" s="2"/>
      <c r="NW32" s="2"/>
      <c r="NX32" s="2"/>
      <c r="NY32" s="8"/>
      <c r="NZ32" s="96"/>
      <c r="OA32" s="2"/>
      <c r="OB32" s="2"/>
      <c r="OC32" s="2"/>
      <c r="OD32" s="8"/>
      <c r="OE32" s="96"/>
      <c r="OF32" s="2"/>
      <c r="OG32" s="2"/>
      <c r="OH32" s="2"/>
      <c r="OI32" s="8"/>
      <c r="OJ32" s="96"/>
      <c r="OK32" s="2"/>
      <c r="OL32" s="2"/>
      <c r="OM32" s="2"/>
      <c r="ON32" s="8"/>
      <c r="OO32" s="96"/>
      <c r="OP32" s="2"/>
      <c r="OQ32" s="2"/>
      <c r="OR32" s="2"/>
      <c r="OS32" s="8"/>
      <c r="OT32" s="96"/>
      <c r="OU32" s="2"/>
      <c r="OV32" s="2"/>
      <c r="OW32" s="2"/>
      <c r="OX32" s="8"/>
      <c r="OY32" s="96"/>
      <c r="OZ32" s="2"/>
      <c r="PA32" s="2"/>
      <c r="PB32" s="2"/>
      <c r="PC32" s="8"/>
      <c r="PD32" s="96"/>
      <c r="PE32" s="2"/>
      <c r="PF32" s="2"/>
      <c r="PG32" s="2"/>
      <c r="PH32" s="8"/>
      <c r="PI32" s="96"/>
      <c r="PJ32" s="2"/>
      <c r="PK32" s="2"/>
      <c r="PL32" s="2"/>
      <c r="PM32" s="8"/>
      <c r="PN32" s="96"/>
      <c r="PO32" s="2"/>
      <c r="PP32" s="2"/>
      <c r="PQ32" s="2"/>
      <c r="PR32" s="8"/>
      <c r="PS32" s="96"/>
      <c r="PT32" s="2"/>
      <c r="PU32" s="2"/>
      <c r="PV32" s="2"/>
      <c r="PW32" s="8"/>
      <c r="PX32" s="96"/>
      <c r="PY32" s="2"/>
      <c r="PZ32" s="2"/>
      <c r="QA32" s="2"/>
      <c r="QB32" s="8"/>
      <c r="QC32" s="96"/>
      <c r="QD32" s="2"/>
      <c r="QE32" s="2"/>
      <c r="QF32" s="2"/>
      <c r="QG32" s="8"/>
      <c r="QH32" s="96"/>
      <c r="QI32" s="2"/>
      <c r="QJ32" s="2"/>
      <c r="QK32" s="2"/>
      <c r="QL32" s="8"/>
      <c r="QM32" s="96"/>
      <c r="QN32" s="2"/>
      <c r="QO32" s="2"/>
      <c r="QP32" s="2"/>
      <c r="QQ32" s="8"/>
      <c r="QR32" s="96"/>
      <c r="QS32" s="2"/>
      <c r="QT32" s="2"/>
      <c r="QU32" s="2"/>
      <c r="QV32" s="8"/>
      <c r="QW32" s="96"/>
      <c r="QX32" s="2"/>
      <c r="QY32" s="2"/>
      <c r="QZ32" s="2"/>
      <c r="RA32" s="8"/>
      <c r="RB32" s="96"/>
      <c r="RC32" s="2"/>
      <c r="RD32" s="2"/>
      <c r="RE32" s="2"/>
      <c r="RF32" s="8"/>
      <c r="RG32" s="96"/>
      <c r="RH32" s="2"/>
      <c r="RI32" s="2"/>
      <c r="RJ32" s="2"/>
      <c r="RK32" s="8"/>
      <c r="RL32" s="96"/>
      <c r="RM32" s="2"/>
      <c r="RN32" s="2"/>
      <c r="RO32" s="2"/>
      <c r="RP32" s="8"/>
      <c r="RQ32" s="96"/>
      <c r="RR32" s="2"/>
      <c r="RS32" s="2"/>
      <c r="RT32" s="2"/>
      <c r="RU32" s="8"/>
      <c r="RV32" s="96"/>
      <c r="RW32" s="2"/>
      <c r="RX32" s="2"/>
      <c r="RY32" s="2"/>
      <c r="RZ32" s="8"/>
      <c r="SA32" s="96"/>
      <c r="SB32" s="2"/>
      <c r="SC32" s="2"/>
      <c r="SD32" s="2"/>
      <c r="SE32" s="8"/>
      <c r="SF32" s="96"/>
      <c r="SG32" s="2"/>
      <c r="SH32" s="2"/>
      <c r="SI32" s="2"/>
      <c r="SJ32" s="8"/>
      <c r="SK32" s="96"/>
      <c r="SL32" s="2"/>
      <c r="SM32" s="2"/>
      <c r="SN32" s="2"/>
      <c r="SO32" s="8"/>
      <c r="SP32" s="96"/>
      <c r="SQ32" s="2"/>
      <c r="SR32" s="2"/>
      <c r="SS32" s="2"/>
      <c r="ST32" s="8"/>
      <c r="SU32" s="53"/>
      <c r="SV32" s="164">
        <f>SUMIFS($S32:$SU32,$S$2:$SU$2,SV$2,$S$1:$SU$1,SW$11)/SX$1*SX$13</f>
        <v>0</v>
      </c>
      <c r="SW32" s="44"/>
      <c r="SX32" s="44"/>
      <c r="SY32" s="44"/>
      <c r="SZ32" s="8"/>
      <c r="TA32" s="53"/>
      <c r="TB32" s="164">
        <f>SUMIFS($S32:$SU32,$S$2:$SU$2,TB$2,$S$1:$SU$1,TC$11)/TD$1*TD$13</f>
        <v>0</v>
      </c>
      <c r="TC32" s="44"/>
      <c r="TD32" s="44"/>
      <c r="TE32" s="44"/>
      <c r="TF32" s="8"/>
      <c r="TG32" s="53"/>
      <c r="TH32" s="164" t="e">
        <f>SUMIFS($S32:$SU32,$S$2:$SU$2,TH$2,$S$1:$SU$1,TI$11)/TJ$1*TJ$13</f>
        <v>#DIV/0!</v>
      </c>
      <c r="TI32" s="44"/>
      <c r="TJ32" s="44"/>
      <c r="TK32" s="44"/>
      <c r="TL32" s="8"/>
      <c r="TM32" s="53"/>
      <c r="TN32" s="164">
        <f>SUMIFS($S32:$SU32,$S$2:$SU$2,TN$2,$S$1:$SU$1,TO$11)/TP$1*TP$13</f>
        <v>0</v>
      </c>
      <c r="TO32" s="44"/>
      <c r="TP32" s="44"/>
      <c r="TQ32" s="44"/>
      <c r="TR32" s="8"/>
      <c r="TS32" s="53"/>
      <c r="TT32" s="164" t="e">
        <f>SUMIFS($S32:$SU32,$S$2:$SU$2,TT$2,$S$1:$SU$1,TU$11)/TV$1*TV$13</f>
        <v>#DIV/0!</v>
      </c>
      <c r="TU32" s="44"/>
      <c r="TV32" s="44"/>
      <c r="TW32" s="44"/>
      <c r="TX32" s="8"/>
      <c r="TY32" s="53"/>
      <c r="TZ32" s="164">
        <f>SUMIFS($S32:$SU32,$S$2:$SU$2,TZ$2,$S$1:$SU$1,UA$11)/UB$1*UB$13</f>
        <v>0</v>
      </c>
      <c r="UA32" s="44"/>
      <c r="UB32" s="44"/>
      <c r="UC32" s="44"/>
      <c r="UD32" s="8"/>
      <c r="UE32" s="53"/>
      <c r="UF32" s="164">
        <f>SUMIFS($S32:$SU32,$S$2:$SU$2,UF$2,$S$1:$SU$1,UG$11)/UH$1*UH$13</f>
        <v>0</v>
      </c>
      <c r="UG32" s="44"/>
      <c r="UH32" s="44"/>
      <c r="UI32" s="44"/>
      <c r="UJ32" s="8"/>
      <c r="UK32" s="53"/>
      <c r="UL32" s="164" t="e">
        <f>SUMIFS($S32:$SU32,$S$2:$SU$2,UL$2,$S$1:$SU$1,UM$11)/UN$1*UN$13</f>
        <v>#DIV/0!</v>
      </c>
      <c r="UM32" s="44"/>
      <c r="UN32" s="44"/>
      <c r="UO32" s="44"/>
      <c r="UP32" s="8"/>
      <c r="UQ32" s="53"/>
      <c r="UR32" s="164" t="e">
        <f>SUMIFS($S32:$SU32,$S$2:$SU$2,UR$2,$S$1:$SU$1,US$11)/UT$1*UT$13</f>
        <v>#DIV/0!</v>
      </c>
      <c r="US32" s="44"/>
      <c r="UT32" s="44"/>
      <c r="UU32" s="44"/>
      <c r="UV32" s="8"/>
      <c r="UW32" s="53"/>
      <c r="UX32" s="164">
        <f>SUMIFS($S32:$SU32,$S$2:$SU$2,UX$2,$S$1:$SU$1,UY$11)/UZ$1*UZ$13</f>
        <v>0</v>
      </c>
      <c r="UY32" s="44"/>
      <c r="UZ32" s="44"/>
      <c r="VA32" s="44"/>
      <c r="VB32" s="8"/>
      <c r="VC32" s="53"/>
      <c r="VD32" s="164" t="e">
        <f>SUMIFS($S32:$SU32,$S$2:$SU$2,VD$2,$S$1:$SU$1,VE$11)/VF$1*VF$13</f>
        <v>#DIV/0!</v>
      </c>
      <c r="VE32" s="44"/>
      <c r="VF32" s="44"/>
      <c r="VG32" s="44"/>
      <c r="VH32" s="8"/>
      <c r="VI32" s="53"/>
      <c r="VJ32" s="164" t="e">
        <f>SUMIFS($S32:$SU32,$S$2:$SU$2,VJ$2,$S$1:$SU$1,VK$11)/VL$1*VL$13</f>
        <v>#DIV/0!</v>
      </c>
      <c r="VK32" s="44"/>
      <c r="VL32" s="44"/>
      <c r="VM32" s="44"/>
      <c r="VN32" s="8"/>
      <c r="VO32" s="53"/>
    </row>
    <row r="33" spans="2:587" x14ac:dyDescent="0.2">
      <c r="C33" s="97" t="s">
        <v>21</v>
      </c>
      <c r="D33" s="39">
        <f>D29+D31</f>
        <v>230.45000000000002</v>
      </c>
      <c r="E33" s="2"/>
      <c r="F33" s="8"/>
      <c r="G33" s="53"/>
      <c r="H33" s="170">
        <f>H29+SUM(H31:H32)</f>
        <v>233.47055808656035</v>
      </c>
      <c r="I33" s="44"/>
      <c r="J33" s="44"/>
      <c r="K33" s="44"/>
      <c r="L33" s="8"/>
      <c r="M33" s="53"/>
      <c r="N33" s="170">
        <f>N29+SUM(N31:N32)</f>
        <v>4099.7430000000004</v>
      </c>
      <c r="O33" s="44"/>
      <c r="P33" s="44"/>
      <c r="Q33" s="44"/>
      <c r="R33" s="8"/>
      <c r="S33" s="53"/>
      <c r="T33" s="170">
        <f>T29+SUM(T31:T32)</f>
        <v>503.875</v>
      </c>
      <c r="U33" s="2"/>
      <c r="V33" s="2"/>
      <c r="W33" s="2"/>
      <c r="X33" s="8"/>
      <c r="Y33" s="170">
        <f>Y29+SUM(Y31:Y32)</f>
        <v>741.8</v>
      </c>
      <c r="Z33" s="2"/>
      <c r="AA33" s="2"/>
      <c r="AB33" s="2"/>
      <c r="AC33" s="8"/>
      <c r="AD33" s="170">
        <f t="shared" ref="AD33" si="1102">AD29+SUM(AD31:AD32)</f>
        <v>496.2</v>
      </c>
      <c r="AE33" s="2"/>
      <c r="AF33" s="2"/>
      <c r="AG33" s="2"/>
      <c r="AH33" s="8"/>
      <c r="AI33" s="170">
        <f t="shared" ref="AI33" si="1103">AI29+SUM(AI31:AI32)</f>
        <v>706.74400000000003</v>
      </c>
      <c r="AJ33" s="2"/>
      <c r="AK33" s="2"/>
      <c r="AL33" s="2"/>
      <c r="AM33" s="8"/>
      <c r="AN33" s="170">
        <f t="shared" ref="AN33" si="1104">AN29+SUM(AN31:AN32)</f>
        <v>488.154</v>
      </c>
      <c r="AO33" s="2"/>
      <c r="AP33" s="2"/>
      <c r="AQ33" s="2"/>
      <c r="AR33" s="8"/>
      <c r="AS33" s="170">
        <f t="shared" ref="AS33" si="1105">AS29+SUM(AS31:AS32)</f>
        <v>471.2</v>
      </c>
      <c r="AT33" s="2"/>
      <c r="AU33" s="2"/>
      <c r="AV33" s="2"/>
      <c r="AW33" s="8"/>
      <c r="AX33" s="170">
        <f t="shared" ref="AX33" si="1106">AX29+SUM(AX31:AX32)</f>
        <v>696.52</v>
      </c>
      <c r="AY33" s="2"/>
      <c r="AZ33" s="2"/>
      <c r="BA33" s="2"/>
      <c r="BB33" s="8"/>
      <c r="BC33" s="170">
        <f t="shared" ref="BC33" si="1107">BC29+SUM(BC31:BC32)</f>
        <v>0</v>
      </c>
      <c r="BD33" s="2"/>
      <c r="BE33" s="2"/>
      <c r="BF33" s="2"/>
      <c r="BG33" s="8"/>
      <c r="BH33" s="170">
        <f t="shared" ref="BH33" si="1108">BH29+SUM(BH31:BH32)</f>
        <v>0</v>
      </c>
      <c r="BI33" s="2"/>
      <c r="BJ33" s="2"/>
      <c r="BK33" s="2"/>
      <c r="BL33" s="8"/>
      <c r="BM33" s="170">
        <f t="shared" ref="BM33" si="1109">BM29+SUM(BM31:BM32)</f>
        <v>0</v>
      </c>
      <c r="BN33" s="2"/>
      <c r="BO33" s="2"/>
      <c r="BP33" s="2"/>
      <c r="BQ33" s="8"/>
      <c r="BR33" s="170">
        <f t="shared" ref="BR33" si="1110">BR29+SUM(BR31:BR32)</f>
        <v>0</v>
      </c>
      <c r="BS33" s="2"/>
      <c r="BT33" s="2"/>
      <c r="BU33" s="2"/>
      <c r="BV33" s="8"/>
      <c r="BW33" s="170">
        <f t="shared" ref="BW33" si="1111">BW29+SUM(BW31:BW32)</f>
        <v>0</v>
      </c>
      <c r="BX33" s="2"/>
      <c r="BY33" s="2"/>
      <c r="BZ33" s="2"/>
      <c r="CA33" s="8"/>
      <c r="CB33" s="170">
        <f t="shared" ref="CB33" si="1112">CB29+SUM(CB31:CB32)</f>
        <v>0</v>
      </c>
      <c r="CC33" s="2"/>
      <c r="CD33" s="2"/>
      <c r="CE33" s="2"/>
      <c r="CF33" s="8"/>
      <c r="CG33" s="170">
        <f t="shared" ref="CG33" si="1113">CG29+SUM(CG31:CG32)</f>
        <v>0</v>
      </c>
      <c r="CH33" s="2"/>
      <c r="CI33" s="2"/>
      <c r="CJ33" s="2"/>
      <c r="CK33" s="8"/>
      <c r="CL33" s="170">
        <f t="shared" ref="CL33" si="1114">CL29+SUM(CL31:CL32)</f>
        <v>0</v>
      </c>
      <c r="CM33" s="2"/>
      <c r="CN33" s="2"/>
      <c r="CO33" s="2"/>
      <c r="CP33" s="8"/>
      <c r="CQ33" s="170">
        <f t="shared" ref="CQ33" si="1115">CQ29+SUM(CQ31:CQ32)</f>
        <v>0</v>
      </c>
      <c r="CR33" s="2"/>
      <c r="CS33" s="2"/>
      <c r="CT33" s="2"/>
      <c r="CU33" s="8"/>
      <c r="CV33" s="170">
        <f t="shared" ref="CV33" si="1116">CV29+SUM(CV31:CV32)</f>
        <v>0</v>
      </c>
      <c r="CW33" s="2"/>
      <c r="CX33" s="2"/>
      <c r="CY33" s="2"/>
      <c r="CZ33" s="8"/>
      <c r="DA33" s="170">
        <f t="shared" ref="DA33" si="1117">DA29+SUM(DA31:DA32)</f>
        <v>0</v>
      </c>
      <c r="DB33" s="2"/>
      <c r="DC33" s="2"/>
      <c r="DD33" s="2"/>
      <c r="DE33" s="8"/>
      <c r="DF33" s="170">
        <f t="shared" ref="DF33" si="1118">DF29+SUM(DF31:DF32)</f>
        <v>0</v>
      </c>
      <c r="DG33" s="2"/>
      <c r="DH33" s="2"/>
      <c r="DI33" s="2"/>
      <c r="DJ33" s="8"/>
      <c r="DK33" s="170">
        <f t="shared" ref="DK33" si="1119">DK29+SUM(DK31:DK32)</f>
        <v>0</v>
      </c>
      <c r="DL33" s="2"/>
      <c r="DM33" s="2"/>
      <c r="DN33" s="2"/>
      <c r="DO33" s="8"/>
      <c r="DP33" s="170">
        <f t="shared" ref="DP33" si="1120">DP29+SUM(DP31:DP32)</f>
        <v>0</v>
      </c>
      <c r="DQ33" s="2"/>
      <c r="DR33" s="2"/>
      <c r="DS33" s="2"/>
      <c r="DT33" s="8"/>
      <c r="DU33" s="170">
        <f t="shared" ref="DU33" si="1121">DU29+SUM(DU31:DU32)</f>
        <v>0</v>
      </c>
      <c r="DV33" s="2"/>
      <c r="DW33" s="2"/>
      <c r="DX33" s="2"/>
      <c r="DY33" s="8"/>
      <c r="DZ33" s="170">
        <f t="shared" ref="DZ33" si="1122">DZ29+SUM(DZ31:DZ32)</f>
        <v>0</v>
      </c>
      <c r="EA33" s="2"/>
      <c r="EB33" s="2"/>
      <c r="EC33" s="2"/>
      <c r="ED33" s="8"/>
      <c r="EE33" s="170">
        <f t="shared" ref="EE33" si="1123">EE29+SUM(EE31:EE32)</f>
        <v>0</v>
      </c>
      <c r="EF33" s="2"/>
      <c r="EG33" s="2"/>
      <c r="EH33" s="2"/>
      <c r="EI33" s="8"/>
      <c r="EJ33" s="170">
        <f t="shared" ref="EJ33" si="1124">EJ29+SUM(EJ31:EJ32)</f>
        <v>0</v>
      </c>
      <c r="EK33" s="2"/>
      <c r="EL33" s="2"/>
      <c r="EM33" s="2"/>
      <c r="EN33" s="8"/>
      <c r="EO33" s="170">
        <f t="shared" ref="EO33" si="1125">EO29+SUM(EO31:EO32)</f>
        <v>0</v>
      </c>
      <c r="EP33" s="2"/>
      <c r="EQ33" s="2"/>
      <c r="ER33" s="2"/>
      <c r="ES33" s="8"/>
      <c r="ET33" s="170">
        <f t="shared" ref="ET33" si="1126">ET29+SUM(ET31:ET32)</f>
        <v>0</v>
      </c>
      <c r="EU33" s="2"/>
      <c r="EV33" s="2"/>
      <c r="EW33" s="2"/>
      <c r="EX33" s="8"/>
      <c r="EY33" s="170">
        <f t="shared" ref="EY33" si="1127">EY29+SUM(EY31:EY32)</f>
        <v>0</v>
      </c>
      <c r="EZ33" s="2"/>
      <c r="FA33" s="2"/>
      <c r="FB33" s="2"/>
      <c r="FC33" s="8"/>
      <c r="FD33" s="170">
        <f t="shared" ref="FD33" si="1128">FD29+SUM(FD31:FD32)</f>
        <v>0</v>
      </c>
      <c r="FE33" s="2"/>
      <c r="FF33" s="2"/>
      <c r="FG33" s="2"/>
      <c r="FH33" s="8"/>
      <c r="FI33" s="170">
        <f t="shared" ref="FI33" si="1129">FI29+SUM(FI31:FI32)</f>
        <v>0</v>
      </c>
      <c r="FJ33" s="2"/>
      <c r="FK33" s="2"/>
      <c r="FL33" s="2"/>
      <c r="FM33" s="8"/>
      <c r="FN33" s="170">
        <f t="shared" ref="FN33" si="1130">FN29+SUM(FN31:FN32)</f>
        <v>0</v>
      </c>
      <c r="FO33" s="2"/>
      <c r="FP33" s="2"/>
      <c r="FQ33" s="2"/>
      <c r="FR33" s="8"/>
      <c r="FS33" s="170">
        <f t="shared" ref="FS33" si="1131">FS29+SUM(FS31:FS32)</f>
        <v>0</v>
      </c>
      <c r="FT33" s="2"/>
      <c r="FU33" s="2"/>
      <c r="FV33" s="2"/>
      <c r="FW33" s="8"/>
      <c r="FX33" s="170">
        <f t="shared" ref="FX33" si="1132">FX29+SUM(FX31:FX32)</f>
        <v>0</v>
      </c>
      <c r="FY33" s="2"/>
      <c r="FZ33" s="2"/>
      <c r="GA33" s="2"/>
      <c r="GB33" s="8"/>
      <c r="GC33" s="170">
        <f t="shared" ref="GC33" si="1133">GC29+SUM(GC31:GC32)</f>
        <v>0</v>
      </c>
      <c r="GD33" s="2"/>
      <c r="GE33" s="2"/>
      <c r="GF33" s="2"/>
      <c r="GG33" s="8"/>
      <c r="GH33" s="170">
        <f t="shared" ref="GH33" si="1134">GH29+SUM(GH31:GH32)</f>
        <v>0</v>
      </c>
      <c r="GI33" s="2"/>
      <c r="GJ33" s="2"/>
      <c r="GK33" s="2"/>
      <c r="GL33" s="8"/>
      <c r="GM33" s="170">
        <f t="shared" ref="GM33" si="1135">GM29+SUM(GM31:GM32)</f>
        <v>0</v>
      </c>
      <c r="GN33" s="2"/>
      <c r="GO33" s="2"/>
      <c r="GP33" s="2"/>
      <c r="GQ33" s="8"/>
      <c r="GR33" s="170">
        <f t="shared" ref="GR33" si="1136">GR29+SUM(GR31:GR32)</f>
        <v>0</v>
      </c>
      <c r="GS33" s="2"/>
      <c r="GT33" s="2"/>
      <c r="GU33" s="2"/>
      <c r="GV33" s="8"/>
      <c r="GW33" s="170">
        <f t="shared" ref="GW33" si="1137">GW29+SUM(GW31:GW32)</f>
        <v>0</v>
      </c>
      <c r="GX33" s="2"/>
      <c r="GY33" s="2"/>
      <c r="GZ33" s="2"/>
      <c r="HA33" s="8"/>
      <c r="HB33" s="170">
        <f t="shared" ref="HB33" si="1138">HB29+SUM(HB31:HB32)</f>
        <v>0</v>
      </c>
      <c r="HC33" s="2"/>
      <c r="HD33" s="2"/>
      <c r="HE33" s="2"/>
      <c r="HF33" s="8"/>
      <c r="HG33" s="170">
        <f t="shared" ref="HG33" si="1139">HG29+SUM(HG31:HG32)</f>
        <v>0</v>
      </c>
      <c r="HH33" s="2"/>
      <c r="HI33" s="2"/>
      <c r="HJ33" s="2"/>
      <c r="HK33" s="8"/>
      <c r="HL33" s="170">
        <f t="shared" ref="HL33" si="1140">HL29+SUM(HL31:HL32)</f>
        <v>0</v>
      </c>
      <c r="HM33" s="2"/>
      <c r="HN33" s="2"/>
      <c r="HO33" s="2"/>
      <c r="HP33" s="8"/>
      <c r="HQ33" s="170">
        <f t="shared" ref="HQ33" si="1141">HQ29+SUM(HQ31:HQ32)</f>
        <v>0</v>
      </c>
      <c r="HR33" s="2"/>
      <c r="HS33" s="2"/>
      <c r="HT33" s="2"/>
      <c r="HU33" s="8"/>
      <c r="HV33" s="170">
        <f t="shared" ref="HV33" si="1142">HV29+SUM(HV31:HV32)</f>
        <v>0</v>
      </c>
      <c r="HW33" s="2"/>
      <c r="HX33" s="2"/>
      <c r="HY33" s="2"/>
      <c r="HZ33" s="8"/>
      <c r="IA33" s="170">
        <f t="shared" ref="IA33" si="1143">IA29+SUM(IA31:IA32)</f>
        <v>0</v>
      </c>
      <c r="IB33" s="2"/>
      <c r="IC33" s="2"/>
      <c r="ID33" s="2"/>
      <c r="IE33" s="8"/>
      <c r="IF33" s="170">
        <f t="shared" ref="IF33" si="1144">IF29+SUM(IF31:IF32)</f>
        <v>0</v>
      </c>
      <c r="IG33" s="2"/>
      <c r="IH33" s="2"/>
      <c r="II33" s="2"/>
      <c r="IJ33" s="8"/>
      <c r="IK33" s="170">
        <f t="shared" ref="IK33" si="1145">IK29+SUM(IK31:IK32)</f>
        <v>0</v>
      </c>
      <c r="IL33" s="2"/>
      <c r="IM33" s="2"/>
      <c r="IN33" s="2"/>
      <c r="IO33" s="8"/>
      <c r="IP33" s="170">
        <f t="shared" ref="IP33" si="1146">IP29+SUM(IP31:IP32)</f>
        <v>0</v>
      </c>
      <c r="IQ33" s="2"/>
      <c r="IR33" s="2"/>
      <c r="IS33" s="2"/>
      <c r="IT33" s="8"/>
      <c r="IU33" s="170">
        <f t="shared" ref="IU33" si="1147">IU29+SUM(IU31:IU32)</f>
        <v>0</v>
      </c>
      <c r="IV33" s="2"/>
      <c r="IW33" s="2"/>
      <c r="IX33" s="2"/>
      <c r="IY33" s="8"/>
      <c r="IZ33" s="170">
        <f t="shared" ref="IZ33" si="1148">IZ29+SUM(IZ31:IZ32)</f>
        <v>0</v>
      </c>
      <c r="JA33" s="2"/>
      <c r="JB33" s="2"/>
      <c r="JC33" s="2"/>
      <c r="JD33" s="8"/>
      <c r="JE33" s="170">
        <f t="shared" ref="JE33" si="1149">JE29+SUM(JE31:JE32)</f>
        <v>0</v>
      </c>
      <c r="JF33" s="2"/>
      <c r="JG33" s="2"/>
      <c r="JH33" s="2"/>
      <c r="JI33" s="8"/>
      <c r="JJ33" s="170">
        <f t="shared" ref="JJ33" si="1150">JJ29+SUM(JJ31:JJ32)</f>
        <v>0</v>
      </c>
      <c r="JK33" s="2"/>
      <c r="JL33" s="2"/>
      <c r="JM33" s="2"/>
      <c r="JN33" s="8"/>
      <c r="JO33" s="170">
        <f t="shared" ref="JO33" si="1151">JO29+SUM(JO31:JO32)</f>
        <v>0</v>
      </c>
      <c r="JP33" s="2"/>
      <c r="JQ33" s="2"/>
      <c r="JR33" s="2"/>
      <c r="JS33" s="8"/>
      <c r="JT33" s="170">
        <f t="shared" ref="JT33" si="1152">JT29+SUM(JT31:JT32)</f>
        <v>0</v>
      </c>
      <c r="JU33" s="2"/>
      <c r="JV33" s="2"/>
      <c r="JW33" s="2"/>
      <c r="JX33" s="8"/>
      <c r="JY33" s="170">
        <f t="shared" ref="JY33" si="1153">JY29+SUM(JY31:JY32)</f>
        <v>0</v>
      </c>
      <c r="JZ33" s="2"/>
      <c r="KA33" s="2"/>
      <c r="KB33" s="2"/>
      <c r="KC33" s="8"/>
      <c r="KD33" s="170">
        <f t="shared" ref="KD33" si="1154">KD29+SUM(KD31:KD32)</f>
        <v>0</v>
      </c>
      <c r="KE33" s="2"/>
      <c r="KF33" s="2"/>
      <c r="KG33" s="2"/>
      <c r="KH33" s="8"/>
      <c r="KI33" s="170">
        <f t="shared" ref="KI33" si="1155">KI29+SUM(KI31:KI32)</f>
        <v>0</v>
      </c>
      <c r="KJ33" s="2"/>
      <c r="KK33" s="2"/>
      <c r="KL33" s="2"/>
      <c r="KM33" s="8"/>
      <c r="KN33" s="170">
        <f t="shared" ref="KN33" si="1156">KN29+SUM(KN31:KN32)</f>
        <v>0</v>
      </c>
      <c r="KO33" s="2"/>
      <c r="KP33" s="2"/>
      <c r="KQ33" s="2"/>
      <c r="KR33" s="8"/>
      <c r="KS33" s="170">
        <f t="shared" ref="KS33" si="1157">KS29+SUM(KS31:KS32)</f>
        <v>0</v>
      </c>
      <c r="KT33" s="2"/>
      <c r="KU33" s="2"/>
      <c r="KV33" s="2"/>
      <c r="KW33" s="8"/>
      <c r="KX33" s="170">
        <f t="shared" ref="KX33" si="1158">KX29+SUM(KX31:KX32)</f>
        <v>0</v>
      </c>
      <c r="KY33" s="2"/>
      <c r="KZ33" s="2"/>
      <c r="LA33" s="2"/>
      <c r="LB33" s="8"/>
      <c r="LC33" s="170">
        <f t="shared" ref="LC33" si="1159">LC29+SUM(LC31:LC32)</f>
        <v>0</v>
      </c>
      <c r="LD33" s="2"/>
      <c r="LE33" s="2"/>
      <c r="LF33" s="2"/>
      <c r="LG33" s="8"/>
      <c r="LH33" s="170">
        <f t="shared" ref="LH33" si="1160">LH29+SUM(LH31:LH32)</f>
        <v>0</v>
      </c>
      <c r="LI33" s="2"/>
      <c r="LJ33" s="2"/>
      <c r="LK33" s="2"/>
      <c r="LL33" s="8"/>
      <c r="LM33" s="170">
        <f t="shared" ref="LM33" si="1161">LM29+SUM(LM31:LM32)</f>
        <v>0</v>
      </c>
      <c r="LN33" s="2"/>
      <c r="LO33" s="2"/>
      <c r="LP33" s="2"/>
      <c r="LQ33" s="8"/>
      <c r="LR33" s="170">
        <f t="shared" ref="LR33" si="1162">LR29+SUM(LR31:LR32)</f>
        <v>0</v>
      </c>
      <c r="LS33" s="2"/>
      <c r="LT33" s="2"/>
      <c r="LU33" s="2"/>
      <c r="LV33" s="8"/>
      <c r="LW33" s="170">
        <f t="shared" ref="LW33" si="1163">LW29+SUM(LW31:LW32)</f>
        <v>0</v>
      </c>
      <c r="LX33" s="2"/>
      <c r="LY33" s="2"/>
      <c r="LZ33" s="2"/>
      <c r="MA33" s="8"/>
      <c r="MB33" s="170">
        <f t="shared" ref="MB33" si="1164">MB29+SUM(MB31:MB32)</f>
        <v>0</v>
      </c>
      <c r="MC33" s="2"/>
      <c r="MD33" s="2"/>
      <c r="ME33" s="2"/>
      <c r="MF33" s="8"/>
      <c r="MG33" s="170">
        <f t="shared" ref="MG33" si="1165">MG29+SUM(MG31:MG32)</f>
        <v>0</v>
      </c>
      <c r="MH33" s="2"/>
      <c r="MI33" s="2"/>
      <c r="MJ33" s="2"/>
      <c r="MK33" s="8"/>
      <c r="ML33" s="170">
        <f t="shared" ref="ML33" si="1166">ML29+SUM(ML31:ML32)</f>
        <v>0</v>
      </c>
      <c r="MM33" s="2"/>
      <c r="MN33" s="2"/>
      <c r="MO33" s="2"/>
      <c r="MP33" s="8"/>
      <c r="MQ33" s="170">
        <f t="shared" ref="MQ33" si="1167">MQ29+SUM(MQ31:MQ32)</f>
        <v>0</v>
      </c>
      <c r="MR33" s="2"/>
      <c r="MS33" s="2"/>
      <c r="MT33" s="2"/>
      <c r="MU33" s="8"/>
      <c r="MV33" s="170">
        <f t="shared" ref="MV33" si="1168">MV29+SUM(MV31:MV32)</f>
        <v>0</v>
      </c>
      <c r="MW33" s="2"/>
      <c r="MX33" s="2"/>
      <c r="MY33" s="2"/>
      <c r="MZ33" s="8"/>
      <c r="NA33" s="170">
        <f t="shared" ref="NA33" si="1169">NA29+SUM(NA31:NA32)</f>
        <v>0</v>
      </c>
      <c r="NB33" s="2"/>
      <c r="NC33" s="2"/>
      <c r="ND33" s="2"/>
      <c r="NE33" s="8"/>
      <c r="NF33" s="170">
        <f t="shared" ref="NF33" si="1170">NF29+SUM(NF31:NF32)</f>
        <v>0</v>
      </c>
      <c r="NG33" s="2"/>
      <c r="NH33" s="2"/>
      <c r="NI33" s="2"/>
      <c r="NJ33" s="8"/>
      <c r="NK33" s="170">
        <f t="shared" ref="NK33" si="1171">NK29+SUM(NK31:NK32)</f>
        <v>0</v>
      </c>
      <c r="NL33" s="2"/>
      <c r="NM33" s="2"/>
      <c r="NN33" s="2"/>
      <c r="NO33" s="8"/>
      <c r="NP33" s="170">
        <f t="shared" ref="NP33" si="1172">NP29+SUM(NP31:NP32)</f>
        <v>0</v>
      </c>
      <c r="NQ33" s="2"/>
      <c r="NR33" s="2"/>
      <c r="NS33" s="2"/>
      <c r="NT33" s="8"/>
      <c r="NU33" s="170">
        <f t="shared" ref="NU33" si="1173">NU29+SUM(NU31:NU32)</f>
        <v>0</v>
      </c>
      <c r="NV33" s="2"/>
      <c r="NW33" s="2"/>
      <c r="NX33" s="2"/>
      <c r="NY33" s="8"/>
      <c r="NZ33" s="170">
        <f t="shared" ref="NZ33" si="1174">NZ29+SUM(NZ31:NZ32)</f>
        <v>0</v>
      </c>
      <c r="OA33" s="2"/>
      <c r="OB33" s="2"/>
      <c r="OC33" s="2"/>
      <c r="OD33" s="8"/>
      <c r="OE33" s="170">
        <f t="shared" ref="OE33" si="1175">OE29+SUM(OE31:OE32)</f>
        <v>0</v>
      </c>
      <c r="OF33" s="2"/>
      <c r="OG33" s="2"/>
      <c r="OH33" s="2"/>
      <c r="OI33" s="8"/>
      <c r="OJ33" s="170">
        <f t="shared" ref="OJ33" si="1176">OJ29+SUM(OJ31:OJ32)</f>
        <v>0</v>
      </c>
      <c r="OK33" s="2"/>
      <c r="OL33" s="2"/>
      <c r="OM33" s="2"/>
      <c r="ON33" s="8"/>
      <c r="OO33" s="170">
        <f t="shared" ref="OO33" si="1177">OO29+SUM(OO31:OO32)</f>
        <v>0</v>
      </c>
      <c r="OP33" s="2"/>
      <c r="OQ33" s="2"/>
      <c r="OR33" s="2"/>
      <c r="OS33" s="8"/>
      <c r="OT33" s="170">
        <f t="shared" ref="OT33" si="1178">OT29+SUM(OT31:OT32)</f>
        <v>0</v>
      </c>
      <c r="OU33" s="2"/>
      <c r="OV33" s="2"/>
      <c r="OW33" s="2"/>
      <c r="OX33" s="8"/>
      <c r="OY33" s="170">
        <f t="shared" ref="OY33" si="1179">OY29+SUM(OY31:OY32)</f>
        <v>0</v>
      </c>
      <c r="OZ33" s="2"/>
      <c r="PA33" s="2"/>
      <c r="PB33" s="2"/>
      <c r="PC33" s="8"/>
      <c r="PD33" s="170">
        <f t="shared" ref="PD33" si="1180">PD29+SUM(PD31:PD32)</f>
        <v>0</v>
      </c>
      <c r="PE33" s="2"/>
      <c r="PF33" s="2"/>
      <c r="PG33" s="2"/>
      <c r="PH33" s="8"/>
      <c r="PI33" s="170">
        <f t="shared" ref="PI33" si="1181">PI29+SUM(PI31:PI32)</f>
        <v>0</v>
      </c>
      <c r="PJ33" s="2"/>
      <c r="PK33" s="2"/>
      <c r="PL33" s="2"/>
      <c r="PM33" s="8"/>
      <c r="PN33" s="170">
        <f t="shared" ref="PN33" si="1182">PN29+SUM(PN31:PN32)</f>
        <v>0</v>
      </c>
      <c r="PO33" s="2"/>
      <c r="PP33" s="2"/>
      <c r="PQ33" s="2"/>
      <c r="PR33" s="8"/>
      <c r="PS33" s="170">
        <f t="shared" ref="PS33" si="1183">PS29+SUM(PS31:PS32)</f>
        <v>0</v>
      </c>
      <c r="PT33" s="2"/>
      <c r="PU33" s="2"/>
      <c r="PV33" s="2"/>
      <c r="PW33" s="8"/>
      <c r="PX33" s="170">
        <f t="shared" ref="PX33" si="1184">PX29+SUM(PX31:PX32)</f>
        <v>0</v>
      </c>
      <c r="PY33" s="2"/>
      <c r="PZ33" s="2"/>
      <c r="QA33" s="2"/>
      <c r="QB33" s="8"/>
      <c r="QC33" s="170">
        <f t="shared" ref="QC33" si="1185">QC29+SUM(QC31:QC32)</f>
        <v>0</v>
      </c>
      <c r="QD33" s="2"/>
      <c r="QE33" s="2"/>
      <c r="QF33" s="2"/>
      <c r="QG33" s="8"/>
      <c r="QH33" s="170">
        <f t="shared" ref="QH33" si="1186">QH29+SUM(QH31:QH32)</f>
        <v>0</v>
      </c>
      <c r="QI33" s="2"/>
      <c r="QJ33" s="2"/>
      <c r="QK33" s="2"/>
      <c r="QL33" s="8"/>
      <c r="QM33" s="170">
        <f t="shared" ref="QM33" si="1187">QM29+SUM(QM31:QM32)</f>
        <v>0</v>
      </c>
      <c r="QN33" s="2"/>
      <c r="QO33" s="2"/>
      <c r="QP33" s="2"/>
      <c r="QQ33" s="8"/>
      <c r="QR33" s="170">
        <f t="shared" ref="QR33" si="1188">QR29+SUM(QR31:QR32)</f>
        <v>0</v>
      </c>
      <c r="QS33" s="2"/>
      <c r="QT33" s="2"/>
      <c r="QU33" s="2"/>
      <c r="QV33" s="8"/>
      <c r="QW33" s="170">
        <f t="shared" ref="QW33" si="1189">QW29+SUM(QW31:QW32)</f>
        <v>0</v>
      </c>
      <c r="QX33" s="2"/>
      <c r="QY33" s="2"/>
      <c r="QZ33" s="2"/>
      <c r="RA33" s="8"/>
      <c r="RB33" s="170">
        <f t="shared" ref="RB33" si="1190">RB29+SUM(RB31:RB32)</f>
        <v>0</v>
      </c>
      <c r="RC33" s="2"/>
      <c r="RD33" s="2"/>
      <c r="RE33" s="2"/>
      <c r="RF33" s="8"/>
      <c r="RG33" s="170">
        <f t="shared" ref="RG33" si="1191">RG29+SUM(RG31:RG32)</f>
        <v>0</v>
      </c>
      <c r="RH33" s="2"/>
      <c r="RI33" s="2"/>
      <c r="RJ33" s="2"/>
      <c r="RK33" s="8"/>
      <c r="RL33" s="170">
        <f t="shared" ref="RL33" si="1192">RL29+SUM(RL31:RL32)</f>
        <v>0</v>
      </c>
      <c r="RM33" s="2"/>
      <c r="RN33" s="2"/>
      <c r="RO33" s="2"/>
      <c r="RP33" s="8"/>
      <c r="RQ33" s="170">
        <f t="shared" ref="RQ33" si="1193">RQ29+SUM(RQ31:RQ32)</f>
        <v>0</v>
      </c>
      <c r="RR33" s="2"/>
      <c r="RS33" s="2"/>
      <c r="RT33" s="2"/>
      <c r="RU33" s="8"/>
      <c r="RV33" s="170">
        <f t="shared" ref="RV33" si="1194">RV29+SUM(RV31:RV32)</f>
        <v>0</v>
      </c>
      <c r="RW33" s="2"/>
      <c r="RX33" s="2"/>
      <c r="RY33" s="2"/>
      <c r="RZ33" s="8"/>
      <c r="SA33" s="170">
        <f t="shared" ref="SA33" si="1195">SA29+SUM(SA31:SA32)</f>
        <v>0</v>
      </c>
      <c r="SB33" s="2"/>
      <c r="SC33" s="2"/>
      <c r="SD33" s="2"/>
      <c r="SE33" s="8"/>
      <c r="SF33" s="170">
        <f t="shared" ref="SF33" si="1196">SF29+SUM(SF31:SF32)</f>
        <v>0</v>
      </c>
      <c r="SG33" s="2"/>
      <c r="SH33" s="2"/>
      <c r="SI33" s="2"/>
      <c r="SJ33" s="8"/>
      <c r="SK33" s="170">
        <f t="shared" ref="SK33" si="1197">SK29+SUM(SK31:SK32)</f>
        <v>0</v>
      </c>
      <c r="SL33" s="2"/>
      <c r="SM33" s="2"/>
      <c r="SN33" s="2"/>
      <c r="SO33" s="8"/>
      <c r="SP33" s="170">
        <f t="shared" ref="SP33" si="1198">SP29+SUM(SP31:SP32)</f>
        <v>0</v>
      </c>
      <c r="SQ33" s="2"/>
      <c r="SR33" s="2"/>
      <c r="SS33" s="2"/>
      <c r="ST33" s="8"/>
      <c r="SU33" s="53"/>
      <c r="SV33" s="170">
        <f t="shared" ref="SV33" si="1199">SV29+SUM(SV31:SV32)</f>
        <v>239.9404761904762</v>
      </c>
      <c r="SW33" s="44"/>
      <c r="SX33" s="44"/>
      <c r="SY33" s="44"/>
      <c r="SZ33" s="8"/>
      <c r="TA33" s="53"/>
      <c r="TB33" s="170">
        <f t="shared" ref="TB33" si="1200">TB29+SUM(TB31:TB32)</f>
        <v>247.26666666666665</v>
      </c>
      <c r="TC33" s="44"/>
      <c r="TD33" s="44"/>
      <c r="TE33" s="44"/>
      <c r="TF33" s="8"/>
      <c r="TG33" s="53"/>
      <c r="TH33" s="170" t="e">
        <f t="shared" ref="TH33" si="1201">TH29+SUM(TH31:TH32)</f>
        <v>#DIV/0!</v>
      </c>
      <c r="TI33" s="44"/>
      <c r="TJ33" s="44"/>
      <c r="TK33" s="44"/>
      <c r="TL33" s="8"/>
      <c r="TM33" s="53"/>
      <c r="TN33" s="170">
        <f t="shared" ref="TN33" si="1202">TN29+SUM(TN31:TN32)</f>
        <v>236.28571428571428</v>
      </c>
      <c r="TO33" s="44"/>
      <c r="TP33" s="44"/>
      <c r="TQ33" s="44"/>
      <c r="TR33" s="8"/>
      <c r="TS33" s="53"/>
      <c r="TT33" s="170" t="e">
        <f t="shared" ref="TT33" si="1203">TT29+SUM(TT31:TT32)</f>
        <v>#DIV/0!</v>
      </c>
      <c r="TU33" s="44"/>
      <c r="TV33" s="44"/>
      <c r="TW33" s="44"/>
      <c r="TX33" s="8"/>
      <c r="TY33" s="53"/>
      <c r="TZ33" s="170">
        <f t="shared" ref="TZ33" si="1204">TZ29+SUM(TZ31:TZ32)</f>
        <v>239.57423728813561</v>
      </c>
      <c r="UA33" s="44"/>
      <c r="UB33" s="44"/>
      <c r="UC33" s="44"/>
      <c r="UD33" s="8"/>
      <c r="UE33" s="53"/>
      <c r="UF33" s="170">
        <f t="shared" ref="UF33" si="1205">UF29+SUM(UF31:UF32)</f>
        <v>203.39749999999998</v>
      </c>
      <c r="UG33" s="44"/>
      <c r="UH33" s="44"/>
      <c r="UI33" s="44"/>
      <c r="UJ33" s="8"/>
      <c r="UK33" s="53"/>
      <c r="UL33" s="170" t="e">
        <f t="shared" ref="UL33" si="1206">UL29+SUM(UL31:UL32)</f>
        <v>#DIV/0!</v>
      </c>
      <c r="UM33" s="44"/>
      <c r="UN33" s="44"/>
      <c r="UO33" s="44"/>
      <c r="UP33" s="8"/>
      <c r="UQ33" s="53"/>
      <c r="UR33" s="170" t="e">
        <f t="shared" ref="UR33" si="1207">UR29+SUM(UR31:UR32)</f>
        <v>#DIV/0!</v>
      </c>
      <c r="US33" s="44"/>
      <c r="UT33" s="44"/>
      <c r="UU33" s="44"/>
      <c r="UV33" s="8"/>
      <c r="UW33" s="53"/>
      <c r="UX33" s="170">
        <f t="shared" ref="UX33" si="1208">UX29+SUM(UX31:UX32)</f>
        <v>233.07784431137725</v>
      </c>
      <c r="UY33" s="44"/>
      <c r="UZ33" s="44"/>
      <c r="VA33" s="44"/>
      <c r="VB33" s="8"/>
      <c r="VC33" s="53"/>
      <c r="VD33" s="170" t="e">
        <f t="shared" ref="VD33" si="1209">VD29+SUM(VD31:VD32)</f>
        <v>#DIV/0!</v>
      </c>
      <c r="VE33" s="44"/>
      <c r="VF33" s="44"/>
      <c r="VG33" s="44"/>
      <c r="VH33" s="8"/>
      <c r="VI33" s="53"/>
      <c r="VJ33" s="170" t="e">
        <f t="shared" ref="VJ33" si="1210">VJ29+SUM(VJ31:VJ32)</f>
        <v>#DIV/0!</v>
      </c>
      <c r="VK33" s="44"/>
      <c r="VL33" s="44"/>
      <c r="VM33" s="44"/>
      <c r="VN33" s="8"/>
      <c r="VO33" s="53"/>
    </row>
    <row r="34" spans="2:587" x14ac:dyDescent="0.2">
      <c r="C34" s="97" t="s">
        <v>17</v>
      </c>
      <c r="D34" s="7"/>
      <c r="E34" s="2"/>
      <c r="F34" s="8"/>
      <c r="G34" s="53"/>
      <c r="H34" s="164">
        <f t="shared" ref="H34" si="1211">SUMIF($M$2:$S$2,H$2,$M34:$S34)/$P$13*$J$13</f>
        <v>30.580865603644646</v>
      </c>
      <c r="I34" s="44"/>
      <c r="J34" s="44"/>
      <c r="K34" s="44"/>
      <c r="L34" s="8"/>
      <c r="M34" s="53"/>
      <c r="N34" s="164">
        <f>SUMIF($S$2:$SU$2,N$2,$S34:$SU34)</f>
        <v>537</v>
      </c>
      <c r="O34" s="44"/>
      <c r="P34" s="44"/>
      <c r="Q34" s="44"/>
      <c r="R34" s="8"/>
      <c r="S34" s="53"/>
      <c r="T34" s="96">
        <v>17</v>
      </c>
      <c r="U34" s="2"/>
      <c r="V34" s="2"/>
      <c r="W34" s="2"/>
      <c r="X34" s="8"/>
      <c r="Y34" s="96">
        <v>150</v>
      </c>
      <c r="Z34" s="2"/>
      <c r="AA34" s="2"/>
      <c r="AB34" s="2"/>
      <c r="AC34" s="8"/>
      <c r="AD34" s="96">
        <v>80</v>
      </c>
      <c r="AE34" s="2"/>
      <c r="AF34" s="2"/>
      <c r="AG34" s="2"/>
      <c r="AH34" s="8"/>
      <c r="AI34" s="96">
        <v>100</v>
      </c>
      <c r="AJ34" s="2"/>
      <c r="AK34" s="2"/>
      <c r="AL34" s="2"/>
      <c r="AM34" s="8"/>
      <c r="AN34" s="96">
        <v>10</v>
      </c>
      <c r="AO34" s="2"/>
      <c r="AP34" s="2"/>
      <c r="AQ34" s="2"/>
      <c r="AR34" s="8"/>
      <c r="AS34" s="96">
        <v>20</v>
      </c>
      <c r="AT34" s="2"/>
      <c r="AU34" s="2"/>
      <c r="AV34" s="2"/>
      <c r="AW34" s="8"/>
      <c r="AX34" s="96">
        <v>160</v>
      </c>
      <c r="AY34" s="2"/>
      <c r="AZ34" s="2"/>
      <c r="BA34" s="2"/>
      <c r="BB34" s="8"/>
      <c r="BC34" s="96"/>
      <c r="BD34" s="2"/>
      <c r="BE34" s="2"/>
      <c r="BF34" s="2"/>
      <c r="BG34" s="8"/>
      <c r="BH34" s="96"/>
      <c r="BI34" s="2"/>
      <c r="BJ34" s="2"/>
      <c r="BK34" s="2"/>
      <c r="BL34" s="8"/>
      <c r="BM34" s="96"/>
      <c r="BN34" s="2"/>
      <c r="BO34" s="2"/>
      <c r="BP34" s="2"/>
      <c r="BQ34" s="8"/>
      <c r="BR34" s="96"/>
      <c r="BS34" s="2"/>
      <c r="BT34" s="2"/>
      <c r="BU34" s="2"/>
      <c r="BV34" s="8"/>
      <c r="BW34" s="96"/>
      <c r="BX34" s="2"/>
      <c r="BY34" s="2"/>
      <c r="BZ34" s="2"/>
      <c r="CA34" s="8"/>
      <c r="CB34" s="96"/>
      <c r="CC34" s="2"/>
      <c r="CD34" s="2"/>
      <c r="CE34" s="2"/>
      <c r="CF34" s="8"/>
      <c r="CG34" s="96"/>
      <c r="CH34" s="2"/>
      <c r="CI34" s="2"/>
      <c r="CJ34" s="2"/>
      <c r="CK34" s="8"/>
      <c r="CL34" s="96"/>
      <c r="CM34" s="2"/>
      <c r="CN34" s="2"/>
      <c r="CO34" s="2"/>
      <c r="CP34" s="8"/>
      <c r="CQ34" s="96"/>
      <c r="CR34" s="2"/>
      <c r="CS34" s="2"/>
      <c r="CT34" s="2"/>
      <c r="CU34" s="8"/>
      <c r="CV34" s="96"/>
      <c r="CW34" s="2"/>
      <c r="CX34" s="2"/>
      <c r="CY34" s="2"/>
      <c r="CZ34" s="8"/>
      <c r="DA34" s="96"/>
      <c r="DB34" s="2"/>
      <c r="DC34" s="2"/>
      <c r="DD34" s="2"/>
      <c r="DE34" s="8"/>
      <c r="DF34" s="96"/>
      <c r="DG34" s="2"/>
      <c r="DH34" s="2"/>
      <c r="DI34" s="2"/>
      <c r="DJ34" s="8"/>
      <c r="DK34" s="96"/>
      <c r="DL34" s="2"/>
      <c r="DM34" s="2"/>
      <c r="DN34" s="2"/>
      <c r="DO34" s="8"/>
      <c r="DP34" s="96"/>
      <c r="DQ34" s="2"/>
      <c r="DR34" s="2"/>
      <c r="DS34" s="2"/>
      <c r="DT34" s="8"/>
      <c r="DU34" s="96"/>
      <c r="DV34" s="2"/>
      <c r="DW34" s="2"/>
      <c r="DX34" s="2"/>
      <c r="DY34" s="8"/>
      <c r="DZ34" s="96"/>
      <c r="EA34" s="2"/>
      <c r="EB34" s="2"/>
      <c r="EC34" s="2"/>
      <c r="ED34" s="8"/>
      <c r="EE34" s="96"/>
      <c r="EF34" s="2"/>
      <c r="EG34" s="2"/>
      <c r="EH34" s="2"/>
      <c r="EI34" s="8"/>
      <c r="EJ34" s="96"/>
      <c r="EK34" s="2"/>
      <c r="EL34" s="2"/>
      <c r="EM34" s="2"/>
      <c r="EN34" s="8"/>
      <c r="EO34" s="96"/>
      <c r="EP34" s="2"/>
      <c r="EQ34" s="2"/>
      <c r="ER34" s="2"/>
      <c r="ES34" s="8"/>
      <c r="ET34" s="96"/>
      <c r="EU34" s="2"/>
      <c r="EV34" s="2"/>
      <c r="EW34" s="2"/>
      <c r="EX34" s="8"/>
      <c r="EY34" s="96"/>
      <c r="EZ34" s="2"/>
      <c r="FA34" s="2"/>
      <c r="FB34" s="2"/>
      <c r="FC34" s="8"/>
      <c r="FD34" s="96"/>
      <c r="FE34" s="2"/>
      <c r="FF34" s="2"/>
      <c r="FG34" s="2"/>
      <c r="FH34" s="8"/>
      <c r="FI34" s="96"/>
      <c r="FJ34" s="2"/>
      <c r="FK34" s="2"/>
      <c r="FL34" s="2"/>
      <c r="FM34" s="8"/>
      <c r="FN34" s="96"/>
      <c r="FO34" s="2"/>
      <c r="FP34" s="2"/>
      <c r="FQ34" s="2"/>
      <c r="FR34" s="8"/>
      <c r="FS34" s="96"/>
      <c r="FT34" s="2"/>
      <c r="FU34" s="2"/>
      <c r="FV34" s="2"/>
      <c r="FW34" s="8"/>
      <c r="FX34" s="96"/>
      <c r="FY34" s="2"/>
      <c r="FZ34" s="2"/>
      <c r="GA34" s="2"/>
      <c r="GB34" s="8"/>
      <c r="GC34" s="96"/>
      <c r="GD34" s="2"/>
      <c r="GE34" s="2"/>
      <c r="GF34" s="2"/>
      <c r="GG34" s="8"/>
      <c r="GH34" s="96"/>
      <c r="GI34" s="2"/>
      <c r="GJ34" s="2"/>
      <c r="GK34" s="2"/>
      <c r="GL34" s="8"/>
      <c r="GM34" s="96"/>
      <c r="GN34" s="2"/>
      <c r="GO34" s="2"/>
      <c r="GP34" s="2"/>
      <c r="GQ34" s="8"/>
      <c r="GR34" s="96"/>
      <c r="GS34" s="2"/>
      <c r="GT34" s="2"/>
      <c r="GU34" s="2"/>
      <c r="GV34" s="8"/>
      <c r="GW34" s="96"/>
      <c r="GX34" s="2"/>
      <c r="GY34" s="2"/>
      <c r="GZ34" s="2"/>
      <c r="HA34" s="8"/>
      <c r="HB34" s="96"/>
      <c r="HC34" s="2"/>
      <c r="HD34" s="2"/>
      <c r="HE34" s="2"/>
      <c r="HF34" s="8"/>
      <c r="HG34" s="96"/>
      <c r="HH34" s="2"/>
      <c r="HI34" s="2"/>
      <c r="HJ34" s="2"/>
      <c r="HK34" s="8"/>
      <c r="HL34" s="96"/>
      <c r="HM34" s="2"/>
      <c r="HN34" s="2"/>
      <c r="HO34" s="2"/>
      <c r="HP34" s="8"/>
      <c r="HQ34" s="96"/>
      <c r="HR34" s="2"/>
      <c r="HS34" s="2"/>
      <c r="HT34" s="2"/>
      <c r="HU34" s="8"/>
      <c r="HV34" s="96"/>
      <c r="HW34" s="2"/>
      <c r="HX34" s="2"/>
      <c r="HY34" s="2"/>
      <c r="HZ34" s="8"/>
      <c r="IA34" s="96"/>
      <c r="IB34" s="2"/>
      <c r="IC34" s="2"/>
      <c r="ID34" s="2"/>
      <c r="IE34" s="8"/>
      <c r="IF34" s="96"/>
      <c r="IG34" s="2"/>
      <c r="IH34" s="2"/>
      <c r="II34" s="2"/>
      <c r="IJ34" s="8"/>
      <c r="IK34" s="96"/>
      <c r="IL34" s="2"/>
      <c r="IM34" s="2"/>
      <c r="IN34" s="2"/>
      <c r="IO34" s="8"/>
      <c r="IP34" s="96"/>
      <c r="IQ34" s="2"/>
      <c r="IR34" s="2"/>
      <c r="IS34" s="2"/>
      <c r="IT34" s="8"/>
      <c r="IU34" s="96"/>
      <c r="IV34" s="2"/>
      <c r="IW34" s="2"/>
      <c r="IX34" s="2"/>
      <c r="IY34" s="8"/>
      <c r="IZ34" s="96"/>
      <c r="JA34" s="2"/>
      <c r="JB34" s="2"/>
      <c r="JC34" s="2"/>
      <c r="JD34" s="8"/>
      <c r="JE34" s="96"/>
      <c r="JF34" s="2"/>
      <c r="JG34" s="2"/>
      <c r="JH34" s="2"/>
      <c r="JI34" s="8"/>
      <c r="JJ34" s="96"/>
      <c r="JK34" s="2"/>
      <c r="JL34" s="2"/>
      <c r="JM34" s="2"/>
      <c r="JN34" s="8"/>
      <c r="JO34" s="96"/>
      <c r="JP34" s="2"/>
      <c r="JQ34" s="2"/>
      <c r="JR34" s="2"/>
      <c r="JS34" s="8"/>
      <c r="JT34" s="96"/>
      <c r="JU34" s="2"/>
      <c r="JV34" s="2"/>
      <c r="JW34" s="2"/>
      <c r="JX34" s="8"/>
      <c r="JY34" s="96"/>
      <c r="JZ34" s="2"/>
      <c r="KA34" s="2"/>
      <c r="KB34" s="2"/>
      <c r="KC34" s="8"/>
      <c r="KD34" s="96"/>
      <c r="KE34" s="2"/>
      <c r="KF34" s="2"/>
      <c r="KG34" s="2"/>
      <c r="KH34" s="8"/>
      <c r="KI34" s="96"/>
      <c r="KJ34" s="2"/>
      <c r="KK34" s="2"/>
      <c r="KL34" s="2"/>
      <c r="KM34" s="8"/>
      <c r="KN34" s="96"/>
      <c r="KO34" s="2"/>
      <c r="KP34" s="2"/>
      <c r="KQ34" s="2"/>
      <c r="KR34" s="8"/>
      <c r="KS34" s="96"/>
      <c r="KT34" s="2"/>
      <c r="KU34" s="2"/>
      <c r="KV34" s="2"/>
      <c r="KW34" s="8"/>
      <c r="KX34" s="96"/>
      <c r="KY34" s="2"/>
      <c r="KZ34" s="2"/>
      <c r="LA34" s="2"/>
      <c r="LB34" s="8"/>
      <c r="LC34" s="96"/>
      <c r="LD34" s="2"/>
      <c r="LE34" s="2"/>
      <c r="LF34" s="2"/>
      <c r="LG34" s="8"/>
      <c r="LH34" s="96"/>
      <c r="LI34" s="2"/>
      <c r="LJ34" s="2"/>
      <c r="LK34" s="2"/>
      <c r="LL34" s="8"/>
      <c r="LM34" s="96"/>
      <c r="LN34" s="2"/>
      <c r="LO34" s="2"/>
      <c r="LP34" s="2"/>
      <c r="LQ34" s="8"/>
      <c r="LR34" s="96"/>
      <c r="LS34" s="2"/>
      <c r="LT34" s="2"/>
      <c r="LU34" s="2"/>
      <c r="LV34" s="8"/>
      <c r="LW34" s="96"/>
      <c r="LX34" s="2"/>
      <c r="LY34" s="2"/>
      <c r="LZ34" s="2"/>
      <c r="MA34" s="8"/>
      <c r="MB34" s="96"/>
      <c r="MC34" s="2"/>
      <c r="MD34" s="2"/>
      <c r="ME34" s="2"/>
      <c r="MF34" s="8"/>
      <c r="MG34" s="96"/>
      <c r="MH34" s="2"/>
      <c r="MI34" s="2"/>
      <c r="MJ34" s="2"/>
      <c r="MK34" s="8"/>
      <c r="ML34" s="96"/>
      <c r="MM34" s="2"/>
      <c r="MN34" s="2"/>
      <c r="MO34" s="2"/>
      <c r="MP34" s="8"/>
      <c r="MQ34" s="96"/>
      <c r="MR34" s="2"/>
      <c r="MS34" s="2"/>
      <c r="MT34" s="2"/>
      <c r="MU34" s="8"/>
      <c r="MV34" s="96"/>
      <c r="MW34" s="2"/>
      <c r="MX34" s="2"/>
      <c r="MY34" s="2"/>
      <c r="MZ34" s="8"/>
      <c r="NA34" s="96"/>
      <c r="NB34" s="2"/>
      <c r="NC34" s="2"/>
      <c r="ND34" s="2"/>
      <c r="NE34" s="8"/>
      <c r="NF34" s="96"/>
      <c r="NG34" s="2"/>
      <c r="NH34" s="2"/>
      <c r="NI34" s="2"/>
      <c r="NJ34" s="8"/>
      <c r="NK34" s="96"/>
      <c r="NL34" s="2"/>
      <c r="NM34" s="2"/>
      <c r="NN34" s="2"/>
      <c r="NO34" s="8"/>
      <c r="NP34" s="96"/>
      <c r="NQ34" s="2"/>
      <c r="NR34" s="2"/>
      <c r="NS34" s="2"/>
      <c r="NT34" s="8"/>
      <c r="NU34" s="96"/>
      <c r="NV34" s="2"/>
      <c r="NW34" s="2"/>
      <c r="NX34" s="2"/>
      <c r="NY34" s="8"/>
      <c r="NZ34" s="96"/>
      <c r="OA34" s="2"/>
      <c r="OB34" s="2"/>
      <c r="OC34" s="2"/>
      <c r="OD34" s="8"/>
      <c r="OE34" s="96"/>
      <c r="OF34" s="2"/>
      <c r="OG34" s="2"/>
      <c r="OH34" s="2"/>
      <c r="OI34" s="8"/>
      <c r="OJ34" s="96"/>
      <c r="OK34" s="2"/>
      <c r="OL34" s="2"/>
      <c r="OM34" s="2"/>
      <c r="ON34" s="8"/>
      <c r="OO34" s="96"/>
      <c r="OP34" s="2"/>
      <c r="OQ34" s="2"/>
      <c r="OR34" s="2"/>
      <c r="OS34" s="8"/>
      <c r="OT34" s="96"/>
      <c r="OU34" s="2"/>
      <c r="OV34" s="2"/>
      <c r="OW34" s="2"/>
      <c r="OX34" s="8"/>
      <c r="OY34" s="96"/>
      <c r="OZ34" s="2"/>
      <c r="PA34" s="2"/>
      <c r="PB34" s="2"/>
      <c r="PC34" s="8"/>
      <c r="PD34" s="96"/>
      <c r="PE34" s="2"/>
      <c r="PF34" s="2"/>
      <c r="PG34" s="2"/>
      <c r="PH34" s="8"/>
      <c r="PI34" s="96"/>
      <c r="PJ34" s="2"/>
      <c r="PK34" s="2"/>
      <c r="PL34" s="2"/>
      <c r="PM34" s="8"/>
      <c r="PN34" s="96"/>
      <c r="PO34" s="2"/>
      <c r="PP34" s="2"/>
      <c r="PQ34" s="2"/>
      <c r="PR34" s="8"/>
      <c r="PS34" s="96"/>
      <c r="PT34" s="2"/>
      <c r="PU34" s="2"/>
      <c r="PV34" s="2"/>
      <c r="PW34" s="8"/>
      <c r="PX34" s="96"/>
      <c r="PY34" s="2"/>
      <c r="PZ34" s="2"/>
      <c r="QA34" s="2"/>
      <c r="QB34" s="8"/>
      <c r="QC34" s="96"/>
      <c r="QD34" s="2"/>
      <c r="QE34" s="2"/>
      <c r="QF34" s="2"/>
      <c r="QG34" s="8"/>
      <c r="QH34" s="96"/>
      <c r="QI34" s="2"/>
      <c r="QJ34" s="2"/>
      <c r="QK34" s="2"/>
      <c r="QL34" s="8"/>
      <c r="QM34" s="96"/>
      <c r="QN34" s="2"/>
      <c r="QO34" s="2"/>
      <c r="QP34" s="2"/>
      <c r="QQ34" s="8"/>
      <c r="QR34" s="96"/>
      <c r="QS34" s="2"/>
      <c r="QT34" s="2"/>
      <c r="QU34" s="2"/>
      <c r="QV34" s="8"/>
      <c r="QW34" s="96"/>
      <c r="QX34" s="2"/>
      <c r="QY34" s="2"/>
      <c r="QZ34" s="2"/>
      <c r="RA34" s="8"/>
      <c r="RB34" s="96"/>
      <c r="RC34" s="2"/>
      <c r="RD34" s="2"/>
      <c r="RE34" s="2"/>
      <c r="RF34" s="8"/>
      <c r="RG34" s="96"/>
      <c r="RH34" s="2"/>
      <c r="RI34" s="2"/>
      <c r="RJ34" s="2"/>
      <c r="RK34" s="8"/>
      <c r="RL34" s="96"/>
      <c r="RM34" s="2"/>
      <c r="RN34" s="2"/>
      <c r="RO34" s="2"/>
      <c r="RP34" s="8"/>
      <c r="RQ34" s="96"/>
      <c r="RR34" s="2"/>
      <c r="RS34" s="2"/>
      <c r="RT34" s="2"/>
      <c r="RU34" s="8"/>
      <c r="RV34" s="96"/>
      <c r="RW34" s="2"/>
      <c r="RX34" s="2"/>
      <c r="RY34" s="2"/>
      <c r="RZ34" s="8"/>
      <c r="SA34" s="96"/>
      <c r="SB34" s="2"/>
      <c r="SC34" s="2"/>
      <c r="SD34" s="2"/>
      <c r="SE34" s="8"/>
      <c r="SF34" s="96"/>
      <c r="SG34" s="2"/>
      <c r="SH34" s="2"/>
      <c r="SI34" s="2"/>
      <c r="SJ34" s="8"/>
      <c r="SK34" s="96"/>
      <c r="SL34" s="2"/>
      <c r="SM34" s="2"/>
      <c r="SN34" s="2"/>
      <c r="SO34" s="8"/>
      <c r="SP34" s="96"/>
      <c r="SQ34" s="2"/>
      <c r="SR34" s="2"/>
      <c r="SS34" s="2"/>
      <c r="ST34" s="8"/>
      <c r="SU34" s="53"/>
      <c r="SV34" s="164">
        <f>SUMIFS($S34:$SU34,$S$2:$SU$2,SV$2,$S$1:$SU$1,SW$11)/SX$1*SX$13</f>
        <v>8.0952380952380949</v>
      </c>
      <c r="SW34" s="44"/>
      <c r="SX34" s="44"/>
      <c r="SY34" s="44"/>
      <c r="SZ34" s="8"/>
      <c r="TA34" s="53"/>
      <c r="TB34" s="164">
        <f>SUMIFS($S34:$SU34,$S$2:$SU$2,TB$2,$S$1:$SU$1,TC$11)/TD$1*TD$13</f>
        <v>50</v>
      </c>
      <c r="TC34" s="44"/>
      <c r="TD34" s="44"/>
      <c r="TE34" s="44"/>
      <c r="TF34" s="8"/>
      <c r="TG34" s="53"/>
      <c r="TH34" s="164" t="e">
        <f>SUMIFS($S34:$SU34,$S$2:$SU$2,TH$2,$S$1:$SU$1,TI$11)/TJ$1*TJ$13</f>
        <v>#DIV/0!</v>
      </c>
      <c r="TI34" s="44"/>
      <c r="TJ34" s="44"/>
      <c r="TK34" s="44"/>
      <c r="TL34" s="8"/>
      <c r="TM34" s="53"/>
      <c r="TN34" s="164">
        <f>SUMIFS($S34:$SU34,$S$2:$SU$2,TN$2,$S$1:$SU$1,TO$11)/TP$1*TP$13</f>
        <v>38.095238095238102</v>
      </c>
      <c r="TO34" s="44"/>
      <c r="TP34" s="44"/>
      <c r="TQ34" s="44"/>
      <c r="TR34" s="8"/>
      <c r="TS34" s="53"/>
      <c r="TT34" s="164" t="e">
        <f>SUMIFS($S34:$SU34,$S$2:$SU$2,TT$2,$S$1:$SU$1,TU$11)/TV$1*TV$13</f>
        <v>#DIV/0!</v>
      </c>
      <c r="TU34" s="44"/>
      <c r="TV34" s="44"/>
      <c r="TW34" s="44"/>
      <c r="TX34" s="8"/>
      <c r="TY34" s="53"/>
      <c r="TZ34" s="164">
        <f>SUMIFS($S34:$SU34,$S$2:$SU$2,TZ$2,$S$1:$SU$1,UA$11)/UB$1*UB$13</f>
        <v>33.898305084745765</v>
      </c>
      <c r="UA34" s="44"/>
      <c r="UB34" s="44"/>
      <c r="UC34" s="44"/>
      <c r="UD34" s="8"/>
      <c r="UE34" s="53"/>
      <c r="UF34" s="164">
        <f>SUMIFS($S34:$SU34,$S$2:$SU$2,UF$2,$S$1:$SU$1,UG$11)/UH$1*UH$13</f>
        <v>4.166666666666667</v>
      </c>
      <c r="UG34" s="44"/>
      <c r="UH34" s="44"/>
      <c r="UI34" s="44"/>
      <c r="UJ34" s="8"/>
      <c r="UK34" s="53"/>
      <c r="UL34" s="164" t="e">
        <f>SUMIFS($S34:$SU34,$S$2:$SU$2,UL$2,$S$1:$SU$1,UM$11)/UN$1*UN$13</f>
        <v>#DIV/0!</v>
      </c>
      <c r="UM34" s="44"/>
      <c r="UN34" s="44"/>
      <c r="UO34" s="44"/>
      <c r="UP34" s="8"/>
      <c r="UQ34" s="53"/>
      <c r="UR34" s="164" t="e">
        <f>SUMIFS($S34:$SU34,$S$2:$SU$2,UR$2,$S$1:$SU$1,US$11)/UT$1*UT$13</f>
        <v>#DIV/0!</v>
      </c>
      <c r="US34" s="44"/>
      <c r="UT34" s="44"/>
      <c r="UU34" s="44"/>
      <c r="UV34" s="8"/>
      <c r="UW34" s="53"/>
      <c r="UX34" s="164">
        <f>SUMIFS($S34:$SU34,$S$2:$SU$2,UX$2,$S$1:$SU$1,UY$11)/UZ$1*UZ$13</f>
        <v>35.928143712574851</v>
      </c>
      <c r="UY34" s="44"/>
      <c r="UZ34" s="44"/>
      <c r="VA34" s="44"/>
      <c r="VB34" s="8"/>
      <c r="VC34" s="53"/>
      <c r="VD34" s="164" t="e">
        <f>SUMIFS($S34:$SU34,$S$2:$SU$2,VD$2,$S$1:$SU$1,VE$11)/VF$1*VF$13</f>
        <v>#DIV/0!</v>
      </c>
      <c r="VE34" s="44"/>
      <c r="VF34" s="44"/>
      <c r="VG34" s="44"/>
      <c r="VH34" s="8"/>
      <c r="VI34" s="53"/>
      <c r="VJ34" s="164" t="e">
        <f>SUMIFS($S34:$SU34,$S$2:$SU$2,VJ$2,$S$1:$SU$1,VK$11)/VL$1*VL$13</f>
        <v>#DIV/0!</v>
      </c>
      <c r="VK34" s="44"/>
      <c r="VL34" s="44"/>
      <c r="VM34" s="44"/>
      <c r="VN34" s="8"/>
      <c r="VO34" s="53"/>
    </row>
    <row r="35" spans="2:587" s="1" customFormat="1" x14ac:dyDescent="0.2">
      <c r="C35" s="98" t="s">
        <v>18</v>
      </c>
      <c r="D35" s="37">
        <f>D33-D34</f>
        <v>230.45000000000002</v>
      </c>
      <c r="E35" s="18"/>
      <c r="F35" s="23"/>
      <c r="G35" s="55"/>
      <c r="H35" s="167">
        <f>H33-H34</f>
        <v>202.88969248291571</v>
      </c>
      <c r="I35" s="42"/>
      <c r="J35" s="42"/>
      <c r="K35" s="42"/>
      <c r="L35" s="23"/>
      <c r="M35" s="55"/>
      <c r="N35" s="167">
        <f>N33-N34</f>
        <v>3562.7430000000004</v>
      </c>
      <c r="O35" s="42"/>
      <c r="P35" s="42"/>
      <c r="Q35" s="42"/>
      <c r="R35" s="23"/>
      <c r="S35" s="55"/>
      <c r="T35" s="107">
        <f>T33-T34</f>
        <v>486.875</v>
      </c>
      <c r="U35" s="18"/>
      <c r="V35" s="18"/>
      <c r="W35" s="18"/>
      <c r="X35" s="23"/>
      <c r="Y35" s="107">
        <f>Y33-Y34</f>
        <v>591.79999999999995</v>
      </c>
      <c r="Z35" s="18"/>
      <c r="AA35" s="18"/>
      <c r="AB35" s="18"/>
      <c r="AC35" s="23"/>
      <c r="AD35" s="107">
        <f t="shared" ref="AD35" si="1212">AD33-AD34</f>
        <v>416.2</v>
      </c>
      <c r="AE35" s="18"/>
      <c r="AF35" s="18"/>
      <c r="AG35" s="18"/>
      <c r="AH35" s="23"/>
      <c r="AI35" s="107">
        <f t="shared" ref="AI35" si="1213">AI33-AI34</f>
        <v>606.74400000000003</v>
      </c>
      <c r="AJ35" s="18"/>
      <c r="AK35" s="18"/>
      <c r="AL35" s="18"/>
      <c r="AM35" s="23"/>
      <c r="AN35" s="107">
        <f t="shared" ref="AN35" si="1214">AN33-AN34</f>
        <v>478.154</v>
      </c>
      <c r="AO35" s="18"/>
      <c r="AP35" s="18"/>
      <c r="AQ35" s="18"/>
      <c r="AR35" s="23"/>
      <c r="AS35" s="107">
        <f t="shared" ref="AS35" si="1215">AS33-AS34</f>
        <v>451.2</v>
      </c>
      <c r="AT35" s="18"/>
      <c r="AU35" s="18"/>
      <c r="AV35" s="18"/>
      <c r="AW35" s="23"/>
      <c r="AX35" s="107">
        <f t="shared" ref="AX35" si="1216">AX33-AX34</f>
        <v>536.52</v>
      </c>
      <c r="AY35" s="18"/>
      <c r="AZ35" s="18"/>
      <c r="BA35" s="18"/>
      <c r="BB35" s="23"/>
      <c r="BC35" s="107">
        <f t="shared" ref="BC35" si="1217">BC33-BC34</f>
        <v>0</v>
      </c>
      <c r="BD35" s="18"/>
      <c r="BE35" s="18"/>
      <c r="BF35" s="18"/>
      <c r="BG35" s="23"/>
      <c r="BH35" s="107">
        <f t="shared" ref="BH35" si="1218">BH33-BH34</f>
        <v>0</v>
      </c>
      <c r="BI35" s="18"/>
      <c r="BJ35" s="18"/>
      <c r="BK35" s="18"/>
      <c r="BL35" s="23"/>
      <c r="BM35" s="107">
        <f t="shared" ref="BM35" si="1219">BM33-BM34</f>
        <v>0</v>
      </c>
      <c r="BN35" s="18"/>
      <c r="BO35" s="18"/>
      <c r="BP35" s="18"/>
      <c r="BQ35" s="23"/>
      <c r="BR35" s="107">
        <f t="shared" ref="BR35" si="1220">BR33-BR34</f>
        <v>0</v>
      </c>
      <c r="BS35" s="18"/>
      <c r="BT35" s="18"/>
      <c r="BU35" s="18"/>
      <c r="BV35" s="23"/>
      <c r="BW35" s="107">
        <f t="shared" ref="BW35" si="1221">BW33-BW34</f>
        <v>0</v>
      </c>
      <c r="BX35" s="18"/>
      <c r="BY35" s="18"/>
      <c r="BZ35" s="18"/>
      <c r="CA35" s="23"/>
      <c r="CB35" s="107">
        <f t="shared" ref="CB35" si="1222">CB33-CB34</f>
        <v>0</v>
      </c>
      <c r="CC35" s="18"/>
      <c r="CD35" s="18"/>
      <c r="CE35" s="18"/>
      <c r="CF35" s="23"/>
      <c r="CG35" s="107">
        <f t="shared" ref="CG35" si="1223">CG33-CG34</f>
        <v>0</v>
      </c>
      <c r="CH35" s="18"/>
      <c r="CI35" s="18"/>
      <c r="CJ35" s="18"/>
      <c r="CK35" s="23"/>
      <c r="CL35" s="107">
        <f t="shared" ref="CL35" si="1224">CL33-CL34</f>
        <v>0</v>
      </c>
      <c r="CM35" s="18"/>
      <c r="CN35" s="18"/>
      <c r="CO35" s="18"/>
      <c r="CP35" s="23"/>
      <c r="CQ35" s="107">
        <f t="shared" ref="CQ35" si="1225">CQ33-CQ34</f>
        <v>0</v>
      </c>
      <c r="CR35" s="18"/>
      <c r="CS35" s="18"/>
      <c r="CT35" s="18"/>
      <c r="CU35" s="23"/>
      <c r="CV35" s="107">
        <f t="shared" ref="CV35" si="1226">CV33-CV34</f>
        <v>0</v>
      </c>
      <c r="CW35" s="18"/>
      <c r="CX35" s="18"/>
      <c r="CY35" s="18"/>
      <c r="CZ35" s="23"/>
      <c r="DA35" s="107">
        <f t="shared" ref="DA35" si="1227">DA33-DA34</f>
        <v>0</v>
      </c>
      <c r="DB35" s="18"/>
      <c r="DC35" s="18"/>
      <c r="DD35" s="18"/>
      <c r="DE35" s="23"/>
      <c r="DF35" s="107">
        <f t="shared" ref="DF35" si="1228">DF33-DF34</f>
        <v>0</v>
      </c>
      <c r="DG35" s="18"/>
      <c r="DH35" s="18"/>
      <c r="DI35" s="18"/>
      <c r="DJ35" s="23"/>
      <c r="DK35" s="107">
        <f t="shared" ref="DK35" si="1229">DK33-DK34</f>
        <v>0</v>
      </c>
      <c r="DL35" s="18"/>
      <c r="DM35" s="18"/>
      <c r="DN35" s="18"/>
      <c r="DO35" s="23"/>
      <c r="DP35" s="107">
        <f t="shared" ref="DP35" si="1230">DP33-DP34</f>
        <v>0</v>
      </c>
      <c r="DQ35" s="18"/>
      <c r="DR35" s="18"/>
      <c r="DS35" s="18"/>
      <c r="DT35" s="23"/>
      <c r="DU35" s="107">
        <f t="shared" ref="DU35" si="1231">DU33-DU34</f>
        <v>0</v>
      </c>
      <c r="DV35" s="18"/>
      <c r="DW35" s="18"/>
      <c r="DX35" s="18"/>
      <c r="DY35" s="23"/>
      <c r="DZ35" s="107">
        <f t="shared" ref="DZ35" si="1232">DZ33-DZ34</f>
        <v>0</v>
      </c>
      <c r="EA35" s="18"/>
      <c r="EB35" s="18"/>
      <c r="EC35" s="18"/>
      <c r="ED35" s="23"/>
      <c r="EE35" s="107">
        <f t="shared" ref="EE35" si="1233">EE33-EE34</f>
        <v>0</v>
      </c>
      <c r="EF35" s="18"/>
      <c r="EG35" s="18"/>
      <c r="EH35" s="18"/>
      <c r="EI35" s="23"/>
      <c r="EJ35" s="107">
        <f t="shared" ref="EJ35" si="1234">EJ33-EJ34</f>
        <v>0</v>
      </c>
      <c r="EK35" s="18"/>
      <c r="EL35" s="18"/>
      <c r="EM35" s="18"/>
      <c r="EN35" s="23"/>
      <c r="EO35" s="107">
        <f t="shared" ref="EO35" si="1235">EO33-EO34</f>
        <v>0</v>
      </c>
      <c r="EP35" s="18"/>
      <c r="EQ35" s="18"/>
      <c r="ER35" s="18"/>
      <c r="ES35" s="23"/>
      <c r="ET35" s="107">
        <f t="shared" ref="ET35" si="1236">ET33-ET34</f>
        <v>0</v>
      </c>
      <c r="EU35" s="18"/>
      <c r="EV35" s="18"/>
      <c r="EW35" s="18"/>
      <c r="EX35" s="23"/>
      <c r="EY35" s="107">
        <f t="shared" ref="EY35" si="1237">EY33-EY34</f>
        <v>0</v>
      </c>
      <c r="EZ35" s="18"/>
      <c r="FA35" s="18"/>
      <c r="FB35" s="18"/>
      <c r="FC35" s="23"/>
      <c r="FD35" s="107">
        <f t="shared" ref="FD35" si="1238">FD33-FD34</f>
        <v>0</v>
      </c>
      <c r="FE35" s="18"/>
      <c r="FF35" s="18"/>
      <c r="FG35" s="18"/>
      <c r="FH35" s="23"/>
      <c r="FI35" s="107">
        <f t="shared" ref="FI35" si="1239">FI33-FI34</f>
        <v>0</v>
      </c>
      <c r="FJ35" s="18"/>
      <c r="FK35" s="18"/>
      <c r="FL35" s="18"/>
      <c r="FM35" s="23"/>
      <c r="FN35" s="107">
        <f t="shared" ref="FN35" si="1240">FN33-FN34</f>
        <v>0</v>
      </c>
      <c r="FO35" s="18"/>
      <c r="FP35" s="18"/>
      <c r="FQ35" s="18"/>
      <c r="FR35" s="23"/>
      <c r="FS35" s="107">
        <f t="shared" ref="FS35" si="1241">FS33-FS34</f>
        <v>0</v>
      </c>
      <c r="FT35" s="18"/>
      <c r="FU35" s="18"/>
      <c r="FV35" s="18"/>
      <c r="FW35" s="23"/>
      <c r="FX35" s="107">
        <f t="shared" ref="FX35" si="1242">FX33-FX34</f>
        <v>0</v>
      </c>
      <c r="FY35" s="18"/>
      <c r="FZ35" s="18"/>
      <c r="GA35" s="18"/>
      <c r="GB35" s="23"/>
      <c r="GC35" s="107">
        <f t="shared" ref="GC35" si="1243">GC33-GC34</f>
        <v>0</v>
      </c>
      <c r="GD35" s="18"/>
      <c r="GE35" s="18"/>
      <c r="GF35" s="18"/>
      <c r="GG35" s="23"/>
      <c r="GH35" s="107">
        <f t="shared" ref="GH35" si="1244">GH33-GH34</f>
        <v>0</v>
      </c>
      <c r="GI35" s="18"/>
      <c r="GJ35" s="18"/>
      <c r="GK35" s="18"/>
      <c r="GL35" s="23"/>
      <c r="GM35" s="107">
        <f t="shared" ref="GM35" si="1245">GM33-GM34</f>
        <v>0</v>
      </c>
      <c r="GN35" s="18"/>
      <c r="GO35" s="18"/>
      <c r="GP35" s="18"/>
      <c r="GQ35" s="23"/>
      <c r="GR35" s="107">
        <f t="shared" ref="GR35" si="1246">GR33-GR34</f>
        <v>0</v>
      </c>
      <c r="GS35" s="18"/>
      <c r="GT35" s="18"/>
      <c r="GU35" s="18"/>
      <c r="GV35" s="23"/>
      <c r="GW35" s="107">
        <f t="shared" ref="GW35" si="1247">GW33-GW34</f>
        <v>0</v>
      </c>
      <c r="GX35" s="18"/>
      <c r="GY35" s="18"/>
      <c r="GZ35" s="18"/>
      <c r="HA35" s="23"/>
      <c r="HB35" s="107">
        <f t="shared" ref="HB35" si="1248">HB33-HB34</f>
        <v>0</v>
      </c>
      <c r="HC35" s="18"/>
      <c r="HD35" s="18"/>
      <c r="HE35" s="18"/>
      <c r="HF35" s="23"/>
      <c r="HG35" s="107">
        <f t="shared" ref="HG35" si="1249">HG33-HG34</f>
        <v>0</v>
      </c>
      <c r="HH35" s="18"/>
      <c r="HI35" s="18"/>
      <c r="HJ35" s="18"/>
      <c r="HK35" s="23"/>
      <c r="HL35" s="107">
        <f t="shared" ref="HL35" si="1250">HL33-HL34</f>
        <v>0</v>
      </c>
      <c r="HM35" s="18"/>
      <c r="HN35" s="18"/>
      <c r="HO35" s="18"/>
      <c r="HP35" s="23"/>
      <c r="HQ35" s="107">
        <f t="shared" ref="HQ35" si="1251">HQ33-HQ34</f>
        <v>0</v>
      </c>
      <c r="HR35" s="18"/>
      <c r="HS35" s="18"/>
      <c r="HT35" s="18"/>
      <c r="HU35" s="23"/>
      <c r="HV35" s="107">
        <f t="shared" ref="HV35" si="1252">HV33-HV34</f>
        <v>0</v>
      </c>
      <c r="HW35" s="18"/>
      <c r="HX35" s="18"/>
      <c r="HY35" s="18"/>
      <c r="HZ35" s="23"/>
      <c r="IA35" s="107">
        <f t="shared" ref="IA35" si="1253">IA33-IA34</f>
        <v>0</v>
      </c>
      <c r="IB35" s="18"/>
      <c r="IC35" s="18"/>
      <c r="ID35" s="18"/>
      <c r="IE35" s="23"/>
      <c r="IF35" s="107">
        <f t="shared" ref="IF35" si="1254">IF33-IF34</f>
        <v>0</v>
      </c>
      <c r="IG35" s="18"/>
      <c r="IH35" s="18"/>
      <c r="II35" s="18"/>
      <c r="IJ35" s="23"/>
      <c r="IK35" s="107">
        <f t="shared" ref="IK35" si="1255">IK33-IK34</f>
        <v>0</v>
      </c>
      <c r="IL35" s="18"/>
      <c r="IM35" s="18"/>
      <c r="IN35" s="18"/>
      <c r="IO35" s="23"/>
      <c r="IP35" s="107">
        <f t="shared" ref="IP35" si="1256">IP33-IP34</f>
        <v>0</v>
      </c>
      <c r="IQ35" s="18"/>
      <c r="IR35" s="18"/>
      <c r="IS35" s="18"/>
      <c r="IT35" s="23"/>
      <c r="IU35" s="107">
        <f t="shared" ref="IU35" si="1257">IU33-IU34</f>
        <v>0</v>
      </c>
      <c r="IV35" s="18"/>
      <c r="IW35" s="18"/>
      <c r="IX35" s="18"/>
      <c r="IY35" s="23"/>
      <c r="IZ35" s="107">
        <f t="shared" ref="IZ35" si="1258">IZ33-IZ34</f>
        <v>0</v>
      </c>
      <c r="JA35" s="18"/>
      <c r="JB35" s="18"/>
      <c r="JC35" s="18"/>
      <c r="JD35" s="23"/>
      <c r="JE35" s="107">
        <f t="shared" ref="JE35" si="1259">JE33-JE34</f>
        <v>0</v>
      </c>
      <c r="JF35" s="18"/>
      <c r="JG35" s="18"/>
      <c r="JH35" s="18"/>
      <c r="JI35" s="23"/>
      <c r="JJ35" s="107">
        <f t="shared" ref="JJ35" si="1260">JJ33-JJ34</f>
        <v>0</v>
      </c>
      <c r="JK35" s="18"/>
      <c r="JL35" s="18"/>
      <c r="JM35" s="18"/>
      <c r="JN35" s="23"/>
      <c r="JO35" s="107">
        <f t="shared" ref="JO35" si="1261">JO33-JO34</f>
        <v>0</v>
      </c>
      <c r="JP35" s="18"/>
      <c r="JQ35" s="18"/>
      <c r="JR35" s="18"/>
      <c r="JS35" s="23"/>
      <c r="JT35" s="107">
        <f t="shared" ref="JT35" si="1262">JT33-JT34</f>
        <v>0</v>
      </c>
      <c r="JU35" s="18"/>
      <c r="JV35" s="18"/>
      <c r="JW35" s="18"/>
      <c r="JX35" s="23"/>
      <c r="JY35" s="107">
        <f t="shared" ref="JY35" si="1263">JY33-JY34</f>
        <v>0</v>
      </c>
      <c r="JZ35" s="18"/>
      <c r="KA35" s="18"/>
      <c r="KB35" s="18"/>
      <c r="KC35" s="23"/>
      <c r="KD35" s="107">
        <f t="shared" ref="KD35" si="1264">KD33-KD34</f>
        <v>0</v>
      </c>
      <c r="KE35" s="18"/>
      <c r="KF35" s="18"/>
      <c r="KG35" s="18"/>
      <c r="KH35" s="23"/>
      <c r="KI35" s="107">
        <f t="shared" ref="KI35" si="1265">KI33-KI34</f>
        <v>0</v>
      </c>
      <c r="KJ35" s="18"/>
      <c r="KK35" s="18"/>
      <c r="KL35" s="18"/>
      <c r="KM35" s="23"/>
      <c r="KN35" s="107">
        <f t="shared" ref="KN35" si="1266">KN33-KN34</f>
        <v>0</v>
      </c>
      <c r="KO35" s="18"/>
      <c r="KP35" s="18"/>
      <c r="KQ35" s="18"/>
      <c r="KR35" s="23"/>
      <c r="KS35" s="107">
        <f t="shared" ref="KS35" si="1267">KS33-KS34</f>
        <v>0</v>
      </c>
      <c r="KT35" s="18"/>
      <c r="KU35" s="18"/>
      <c r="KV35" s="18"/>
      <c r="KW35" s="23"/>
      <c r="KX35" s="107">
        <f t="shared" ref="KX35" si="1268">KX33-KX34</f>
        <v>0</v>
      </c>
      <c r="KY35" s="18"/>
      <c r="KZ35" s="18"/>
      <c r="LA35" s="18"/>
      <c r="LB35" s="23"/>
      <c r="LC35" s="107">
        <f t="shared" ref="LC35" si="1269">LC33-LC34</f>
        <v>0</v>
      </c>
      <c r="LD35" s="18"/>
      <c r="LE35" s="18"/>
      <c r="LF35" s="18"/>
      <c r="LG35" s="23"/>
      <c r="LH35" s="107">
        <f t="shared" ref="LH35" si="1270">LH33-LH34</f>
        <v>0</v>
      </c>
      <c r="LI35" s="18"/>
      <c r="LJ35" s="18"/>
      <c r="LK35" s="18"/>
      <c r="LL35" s="23"/>
      <c r="LM35" s="107">
        <f t="shared" ref="LM35" si="1271">LM33-LM34</f>
        <v>0</v>
      </c>
      <c r="LN35" s="18"/>
      <c r="LO35" s="18"/>
      <c r="LP35" s="18"/>
      <c r="LQ35" s="23"/>
      <c r="LR35" s="107">
        <f t="shared" ref="LR35" si="1272">LR33-LR34</f>
        <v>0</v>
      </c>
      <c r="LS35" s="18"/>
      <c r="LT35" s="18"/>
      <c r="LU35" s="18"/>
      <c r="LV35" s="23"/>
      <c r="LW35" s="107">
        <f t="shared" ref="LW35" si="1273">LW33-LW34</f>
        <v>0</v>
      </c>
      <c r="LX35" s="18"/>
      <c r="LY35" s="18"/>
      <c r="LZ35" s="18"/>
      <c r="MA35" s="23"/>
      <c r="MB35" s="107">
        <f t="shared" ref="MB35" si="1274">MB33-MB34</f>
        <v>0</v>
      </c>
      <c r="MC35" s="18"/>
      <c r="MD35" s="18"/>
      <c r="ME35" s="18"/>
      <c r="MF35" s="23"/>
      <c r="MG35" s="107">
        <f t="shared" ref="MG35" si="1275">MG33-MG34</f>
        <v>0</v>
      </c>
      <c r="MH35" s="18"/>
      <c r="MI35" s="18"/>
      <c r="MJ35" s="18"/>
      <c r="MK35" s="23"/>
      <c r="ML35" s="107">
        <f t="shared" ref="ML35" si="1276">ML33-ML34</f>
        <v>0</v>
      </c>
      <c r="MM35" s="18"/>
      <c r="MN35" s="18"/>
      <c r="MO35" s="18"/>
      <c r="MP35" s="23"/>
      <c r="MQ35" s="107">
        <f t="shared" ref="MQ35" si="1277">MQ33-MQ34</f>
        <v>0</v>
      </c>
      <c r="MR35" s="18"/>
      <c r="MS35" s="18"/>
      <c r="MT35" s="18"/>
      <c r="MU35" s="23"/>
      <c r="MV35" s="107">
        <f t="shared" ref="MV35" si="1278">MV33-MV34</f>
        <v>0</v>
      </c>
      <c r="MW35" s="18"/>
      <c r="MX35" s="18"/>
      <c r="MY35" s="18"/>
      <c r="MZ35" s="23"/>
      <c r="NA35" s="107">
        <f t="shared" ref="NA35" si="1279">NA33-NA34</f>
        <v>0</v>
      </c>
      <c r="NB35" s="18"/>
      <c r="NC35" s="18"/>
      <c r="ND35" s="18"/>
      <c r="NE35" s="23"/>
      <c r="NF35" s="107">
        <f t="shared" ref="NF35" si="1280">NF33-NF34</f>
        <v>0</v>
      </c>
      <c r="NG35" s="18"/>
      <c r="NH35" s="18"/>
      <c r="NI35" s="18"/>
      <c r="NJ35" s="23"/>
      <c r="NK35" s="107">
        <f t="shared" ref="NK35" si="1281">NK33-NK34</f>
        <v>0</v>
      </c>
      <c r="NL35" s="18"/>
      <c r="NM35" s="18"/>
      <c r="NN35" s="18"/>
      <c r="NO35" s="23"/>
      <c r="NP35" s="107">
        <f t="shared" ref="NP35" si="1282">NP33-NP34</f>
        <v>0</v>
      </c>
      <c r="NQ35" s="18"/>
      <c r="NR35" s="18"/>
      <c r="NS35" s="18"/>
      <c r="NT35" s="23"/>
      <c r="NU35" s="107">
        <f t="shared" ref="NU35" si="1283">NU33-NU34</f>
        <v>0</v>
      </c>
      <c r="NV35" s="18"/>
      <c r="NW35" s="18"/>
      <c r="NX35" s="18"/>
      <c r="NY35" s="23"/>
      <c r="NZ35" s="107">
        <f t="shared" ref="NZ35" si="1284">NZ33-NZ34</f>
        <v>0</v>
      </c>
      <c r="OA35" s="18"/>
      <c r="OB35" s="18"/>
      <c r="OC35" s="18"/>
      <c r="OD35" s="23"/>
      <c r="OE35" s="107">
        <f t="shared" ref="OE35" si="1285">OE33-OE34</f>
        <v>0</v>
      </c>
      <c r="OF35" s="18"/>
      <c r="OG35" s="18"/>
      <c r="OH35" s="18"/>
      <c r="OI35" s="23"/>
      <c r="OJ35" s="107">
        <f t="shared" ref="OJ35" si="1286">OJ33-OJ34</f>
        <v>0</v>
      </c>
      <c r="OK35" s="18"/>
      <c r="OL35" s="18"/>
      <c r="OM35" s="18"/>
      <c r="ON35" s="23"/>
      <c r="OO35" s="107">
        <f t="shared" ref="OO35" si="1287">OO33-OO34</f>
        <v>0</v>
      </c>
      <c r="OP35" s="18"/>
      <c r="OQ35" s="18"/>
      <c r="OR35" s="18"/>
      <c r="OS35" s="23"/>
      <c r="OT35" s="107">
        <f t="shared" ref="OT35" si="1288">OT33-OT34</f>
        <v>0</v>
      </c>
      <c r="OU35" s="18"/>
      <c r="OV35" s="18"/>
      <c r="OW35" s="18"/>
      <c r="OX35" s="23"/>
      <c r="OY35" s="107">
        <f t="shared" ref="OY35" si="1289">OY33-OY34</f>
        <v>0</v>
      </c>
      <c r="OZ35" s="18"/>
      <c r="PA35" s="18"/>
      <c r="PB35" s="18"/>
      <c r="PC35" s="23"/>
      <c r="PD35" s="107">
        <f t="shared" ref="PD35" si="1290">PD33-PD34</f>
        <v>0</v>
      </c>
      <c r="PE35" s="18"/>
      <c r="PF35" s="18"/>
      <c r="PG35" s="18"/>
      <c r="PH35" s="23"/>
      <c r="PI35" s="107">
        <f t="shared" ref="PI35" si="1291">PI33-PI34</f>
        <v>0</v>
      </c>
      <c r="PJ35" s="18"/>
      <c r="PK35" s="18"/>
      <c r="PL35" s="18"/>
      <c r="PM35" s="23"/>
      <c r="PN35" s="107">
        <f t="shared" ref="PN35" si="1292">PN33-PN34</f>
        <v>0</v>
      </c>
      <c r="PO35" s="18"/>
      <c r="PP35" s="18"/>
      <c r="PQ35" s="18"/>
      <c r="PR35" s="23"/>
      <c r="PS35" s="107">
        <f t="shared" ref="PS35" si="1293">PS33-PS34</f>
        <v>0</v>
      </c>
      <c r="PT35" s="18"/>
      <c r="PU35" s="18"/>
      <c r="PV35" s="18"/>
      <c r="PW35" s="23"/>
      <c r="PX35" s="107">
        <f t="shared" ref="PX35" si="1294">PX33-PX34</f>
        <v>0</v>
      </c>
      <c r="PY35" s="18"/>
      <c r="PZ35" s="18"/>
      <c r="QA35" s="18"/>
      <c r="QB35" s="23"/>
      <c r="QC35" s="107">
        <f t="shared" ref="QC35" si="1295">QC33-QC34</f>
        <v>0</v>
      </c>
      <c r="QD35" s="18"/>
      <c r="QE35" s="18"/>
      <c r="QF35" s="18"/>
      <c r="QG35" s="23"/>
      <c r="QH35" s="107">
        <f t="shared" ref="QH35" si="1296">QH33-QH34</f>
        <v>0</v>
      </c>
      <c r="QI35" s="18"/>
      <c r="QJ35" s="18"/>
      <c r="QK35" s="18"/>
      <c r="QL35" s="23"/>
      <c r="QM35" s="107">
        <f t="shared" ref="QM35" si="1297">QM33-QM34</f>
        <v>0</v>
      </c>
      <c r="QN35" s="18"/>
      <c r="QO35" s="18"/>
      <c r="QP35" s="18"/>
      <c r="QQ35" s="23"/>
      <c r="QR35" s="107">
        <f t="shared" ref="QR35" si="1298">QR33-QR34</f>
        <v>0</v>
      </c>
      <c r="QS35" s="18"/>
      <c r="QT35" s="18"/>
      <c r="QU35" s="18"/>
      <c r="QV35" s="23"/>
      <c r="QW35" s="107">
        <f t="shared" ref="QW35" si="1299">QW33-QW34</f>
        <v>0</v>
      </c>
      <c r="QX35" s="18"/>
      <c r="QY35" s="18"/>
      <c r="QZ35" s="18"/>
      <c r="RA35" s="23"/>
      <c r="RB35" s="107">
        <f t="shared" ref="RB35" si="1300">RB33-RB34</f>
        <v>0</v>
      </c>
      <c r="RC35" s="18"/>
      <c r="RD35" s="18"/>
      <c r="RE35" s="18"/>
      <c r="RF35" s="23"/>
      <c r="RG35" s="107">
        <f t="shared" ref="RG35" si="1301">RG33-RG34</f>
        <v>0</v>
      </c>
      <c r="RH35" s="18"/>
      <c r="RI35" s="18"/>
      <c r="RJ35" s="18"/>
      <c r="RK35" s="23"/>
      <c r="RL35" s="107">
        <f t="shared" ref="RL35" si="1302">RL33-RL34</f>
        <v>0</v>
      </c>
      <c r="RM35" s="18"/>
      <c r="RN35" s="18"/>
      <c r="RO35" s="18"/>
      <c r="RP35" s="23"/>
      <c r="RQ35" s="107">
        <f t="shared" ref="RQ35" si="1303">RQ33-RQ34</f>
        <v>0</v>
      </c>
      <c r="RR35" s="18"/>
      <c r="RS35" s="18"/>
      <c r="RT35" s="18"/>
      <c r="RU35" s="23"/>
      <c r="RV35" s="107">
        <f t="shared" ref="RV35" si="1304">RV33-RV34</f>
        <v>0</v>
      </c>
      <c r="RW35" s="18"/>
      <c r="RX35" s="18"/>
      <c r="RY35" s="18"/>
      <c r="RZ35" s="23"/>
      <c r="SA35" s="107">
        <f t="shared" ref="SA35" si="1305">SA33-SA34</f>
        <v>0</v>
      </c>
      <c r="SB35" s="18"/>
      <c r="SC35" s="18"/>
      <c r="SD35" s="18"/>
      <c r="SE35" s="23"/>
      <c r="SF35" s="107">
        <f t="shared" ref="SF35" si="1306">SF33-SF34</f>
        <v>0</v>
      </c>
      <c r="SG35" s="18"/>
      <c r="SH35" s="18"/>
      <c r="SI35" s="18"/>
      <c r="SJ35" s="23"/>
      <c r="SK35" s="107">
        <f t="shared" ref="SK35" si="1307">SK33-SK34</f>
        <v>0</v>
      </c>
      <c r="SL35" s="18"/>
      <c r="SM35" s="18"/>
      <c r="SN35" s="18"/>
      <c r="SO35" s="23"/>
      <c r="SP35" s="107">
        <f t="shared" ref="SP35" si="1308">SP33-SP34</f>
        <v>0</v>
      </c>
      <c r="SQ35" s="18"/>
      <c r="SR35" s="18"/>
      <c r="SS35" s="18"/>
      <c r="ST35" s="23"/>
      <c r="SU35" s="55"/>
      <c r="SV35" s="167">
        <f>SV33-SV34</f>
        <v>231.8452380952381</v>
      </c>
      <c r="SW35" s="42"/>
      <c r="SX35" s="42"/>
      <c r="SY35" s="42"/>
      <c r="SZ35" s="23"/>
      <c r="TA35" s="55"/>
      <c r="TB35" s="167">
        <f>TB33-TB34</f>
        <v>197.26666666666665</v>
      </c>
      <c r="TC35" s="42"/>
      <c r="TD35" s="42"/>
      <c r="TE35" s="42"/>
      <c r="TF35" s="23"/>
      <c r="TG35" s="55"/>
      <c r="TH35" s="167" t="e">
        <f>TH33-TH34</f>
        <v>#DIV/0!</v>
      </c>
      <c r="TI35" s="42"/>
      <c r="TJ35" s="42"/>
      <c r="TK35" s="42"/>
      <c r="TL35" s="23"/>
      <c r="TM35" s="55"/>
      <c r="TN35" s="167">
        <f>TN33-TN34</f>
        <v>198.19047619047618</v>
      </c>
      <c r="TO35" s="42"/>
      <c r="TP35" s="42"/>
      <c r="TQ35" s="42"/>
      <c r="TR35" s="23"/>
      <c r="TS35" s="55"/>
      <c r="TT35" s="167" t="e">
        <f>TT33-TT34</f>
        <v>#DIV/0!</v>
      </c>
      <c r="TU35" s="42"/>
      <c r="TV35" s="42"/>
      <c r="TW35" s="42"/>
      <c r="TX35" s="23"/>
      <c r="TY35" s="55"/>
      <c r="TZ35" s="167">
        <f>TZ33-TZ34</f>
        <v>205.67593220338983</v>
      </c>
      <c r="UA35" s="42"/>
      <c r="UB35" s="42"/>
      <c r="UC35" s="42"/>
      <c r="UD35" s="23"/>
      <c r="UE35" s="55"/>
      <c r="UF35" s="167">
        <f>UF33-UF34</f>
        <v>199.23083333333332</v>
      </c>
      <c r="UG35" s="42"/>
      <c r="UH35" s="42"/>
      <c r="UI35" s="42"/>
      <c r="UJ35" s="23"/>
      <c r="UK35" s="55"/>
      <c r="UL35" s="167" t="e">
        <f>UL33-UL34</f>
        <v>#DIV/0!</v>
      </c>
      <c r="UM35" s="42"/>
      <c r="UN35" s="42"/>
      <c r="UO35" s="42"/>
      <c r="UP35" s="23"/>
      <c r="UQ35" s="55"/>
      <c r="UR35" s="167" t="e">
        <f>UR33-UR34</f>
        <v>#DIV/0!</v>
      </c>
      <c r="US35" s="42"/>
      <c r="UT35" s="42"/>
      <c r="UU35" s="42"/>
      <c r="UV35" s="23"/>
      <c r="UW35" s="55"/>
      <c r="UX35" s="167">
        <f>UX33-UX34</f>
        <v>197.14970059880238</v>
      </c>
      <c r="UY35" s="42"/>
      <c r="UZ35" s="42"/>
      <c r="VA35" s="42"/>
      <c r="VB35" s="23"/>
      <c r="VC35" s="55"/>
      <c r="VD35" s="167" t="e">
        <f>VD33-VD34</f>
        <v>#DIV/0!</v>
      </c>
      <c r="VE35" s="42"/>
      <c r="VF35" s="42"/>
      <c r="VG35" s="42"/>
      <c r="VH35" s="23"/>
      <c r="VI35" s="55"/>
      <c r="VJ35" s="167" t="e">
        <f>VJ33-VJ34</f>
        <v>#DIV/0!</v>
      </c>
      <c r="VK35" s="42"/>
      <c r="VL35" s="42"/>
      <c r="VM35" s="42"/>
      <c r="VN35" s="23"/>
      <c r="VO35" s="55"/>
    </row>
    <row r="36" spans="2:587" s="1" customFormat="1" x14ac:dyDescent="0.2">
      <c r="C36" s="215" t="s">
        <v>223</v>
      </c>
      <c r="D36" s="216">
        <v>80</v>
      </c>
      <c r="E36" s="18"/>
      <c r="F36" s="23"/>
      <c r="G36" s="55"/>
      <c r="H36" s="100">
        <f>H35/H13*1000</f>
        <v>101.44484624145785</v>
      </c>
      <c r="I36" s="19">
        <f>(H36-$D$36)/$D$36</f>
        <v>0.26806057801822314</v>
      </c>
      <c r="J36" s="63">
        <f>J30*H36/1000</f>
        <v>2.6091290249447084E-2</v>
      </c>
      <c r="K36" s="63"/>
      <c r="L36" s="23"/>
      <c r="M36" s="55"/>
      <c r="N36" s="100">
        <f>N35/N13*1000</f>
        <v>101.44484624145787</v>
      </c>
      <c r="O36" s="19">
        <f>(N36-$D$36)/$D$36</f>
        <v>0.26806057801822336</v>
      </c>
      <c r="P36" s="63">
        <f>P30*N36/1000</f>
        <v>2.6091290249447088E-2</v>
      </c>
      <c r="Q36" s="63"/>
      <c r="R36" s="23"/>
      <c r="S36" s="55"/>
      <c r="T36" s="100">
        <f>T35/T13*1000</f>
        <v>115.92261904761905</v>
      </c>
      <c r="U36" s="19">
        <f>(T36-$D$36)/$D$36</f>
        <v>0.44903273809523814</v>
      </c>
      <c r="V36" s="63">
        <f>V30*T36/1000</f>
        <v>2.8528409882931094E-2</v>
      </c>
      <c r="W36" s="63"/>
      <c r="X36" s="23"/>
      <c r="Y36" s="100">
        <f>Y35/Y13*1000</f>
        <v>98.633333333333326</v>
      </c>
      <c r="Z36" s="19">
        <f>(Y36-$D$36)/$D$36</f>
        <v>0.23291666666666658</v>
      </c>
      <c r="AA36" s="63">
        <f>AA30*Y36/1000</f>
        <v>2.4791431158443428E-2</v>
      </c>
      <c r="AB36" s="63"/>
      <c r="AC36" s="23"/>
      <c r="AD36" s="100">
        <f>AD35/AD13*1000</f>
        <v>99.095238095238102</v>
      </c>
      <c r="AE36" s="19">
        <f t="shared" ref="AE36" si="1309">(AD36-$D$36)/$D$36</f>
        <v>0.23869047619047629</v>
      </c>
      <c r="AF36" s="63">
        <f t="shared" ref="AF36" si="1310">AF30*AD36/1000</f>
        <v>2.5754667313444904E-2</v>
      </c>
      <c r="AG36" s="63"/>
      <c r="AH36" s="23"/>
      <c r="AI36" s="100">
        <f>AI35/AI13*1000</f>
        <v>102.83796610169492</v>
      </c>
      <c r="AJ36" s="19">
        <f t="shared" ref="AJ36" si="1311">(AI36-$D$36)/$D$36</f>
        <v>0.28547457627118644</v>
      </c>
      <c r="AK36" s="63">
        <f t="shared" ref="AK36" si="1312">AK30*AI36/1000</f>
        <v>2.6720878004987115E-2</v>
      </c>
      <c r="AL36" s="63"/>
      <c r="AM36" s="23"/>
      <c r="AN36" s="100">
        <f>AN35/AN13*1000</f>
        <v>99.615416666666661</v>
      </c>
      <c r="AO36" s="19">
        <f t="shared" ref="AO36" si="1313">(AN36-$D$36)/$D$36</f>
        <v>0.24519270833333326</v>
      </c>
      <c r="AP36" s="63">
        <f t="shared" ref="AP36" si="1314">AP30*AN36/1000</f>
        <v>2.5985327578584714E-2</v>
      </c>
      <c r="AQ36" s="63"/>
      <c r="AR36" s="23"/>
      <c r="AS36" s="100">
        <f>AS35/AS13*1000</f>
        <v>96.410256410256409</v>
      </c>
      <c r="AT36" s="19">
        <f t="shared" ref="AT36" si="1315">(AS36-$D$36)/$D$36</f>
        <v>0.20512820512820512</v>
      </c>
      <c r="AU36" s="63">
        <f t="shared" ref="AU36" si="1316">AU30*AS36/1000</f>
        <v>2.5056845587915197E-2</v>
      </c>
      <c r="AV36" s="63"/>
      <c r="AW36" s="23"/>
      <c r="AX36" s="100">
        <f>AX35/AX13*1000</f>
        <v>100.47191011235955</v>
      </c>
      <c r="AY36" s="19">
        <f t="shared" ref="AY36" si="1317">(AX36-$D$36)/$D$36</f>
        <v>0.25589887640449438</v>
      </c>
      <c r="AZ36" s="63">
        <f t="shared" ref="AZ36" si="1318">AZ30*AX36/1000</f>
        <v>2.6213344933366977E-2</v>
      </c>
      <c r="BA36" s="63"/>
      <c r="BB36" s="23"/>
      <c r="BC36" s="100" t="e">
        <f>BC35/BC13*1000</f>
        <v>#DIV/0!</v>
      </c>
      <c r="BD36" s="19" t="e">
        <f t="shared" ref="BD36" si="1319">(BC36-$D$36)/$D$36</f>
        <v>#DIV/0!</v>
      </c>
      <c r="BE36" s="63" t="e">
        <f t="shared" ref="BE36" si="1320">BE30*BC36/1000</f>
        <v>#DIV/0!</v>
      </c>
      <c r="BF36" s="63"/>
      <c r="BG36" s="23"/>
      <c r="BH36" s="100" t="e">
        <f>BH35/BH13*1000</f>
        <v>#DIV/0!</v>
      </c>
      <c r="BI36" s="19" t="e">
        <f t="shared" ref="BI36" si="1321">(BH36-$D$36)/$D$36</f>
        <v>#DIV/0!</v>
      </c>
      <c r="BJ36" s="63" t="e">
        <f t="shared" ref="BJ36" si="1322">BJ30*BH36/1000</f>
        <v>#DIV/0!</v>
      </c>
      <c r="BK36" s="63"/>
      <c r="BL36" s="23"/>
      <c r="BM36" s="100" t="e">
        <f>BM35/BM13*1000</f>
        <v>#DIV/0!</v>
      </c>
      <c r="BN36" s="19" t="e">
        <f t="shared" ref="BN36" si="1323">(BM36-$D$36)/$D$36</f>
        <v>#DIV/0!</v>
      </c>
      <c r="BO36" s="63" t="e">
        <f t="shared" ref="BO36" si="1324">BO30*BM36/1000</f>
        <v>#DIV/0!</v>
      </c>
      <c r="BP36" s="63"/>
      <c r="BQ36" s="23"/>
      <c r="BR36" s="100" t="e">
        <f>BR35/BR13*1000</f>
        <v>#DIV/0!</v>
      </c>
      <c r="BS36" s="19" t="e">
        <f t="shared" ref="BS36" si="1325">(BR36-$D$36)/$D$36</f>
        <v>#DIV/0!</v>
      </c>
      <c r="BT36" s="63" t="e">
        <f t="shared" ref="BT36" si="1326">BT30*BR36/1000</f>
        <v>#DIV/0!</v>
      </c>
      <c r="BU36" s="63"/>
      <c r="BV36" s="23"/>
      <c r="BW36" s="100" t="e">
        <f>BW35/BW13*1000</f>
        <v>#DIV/0!</v>
      </c>
      <c r="BX36" s="19" t="e">
        <f t="shared" ref="BX36" si="1327">(BW36-$D$36)/$D$36</f>
        <v>#DIV/0!</v>
      </c>
      <c r="BY36" s="63" t="e">
        <f t="shared" ref="BY36" si="1328">BY30*BW36/1000</f>
        <v>#DIV/0!</v>
      </c>
      <c r="BZ36" s="63"/>
      <c r="CA36" s="23"/>
      <c r="CB36" s="100" t="e">
        <f>CB35/CB13*1000</f>
        <v>#DIV/0!</v>
      </c>
      <c r="CC36" s="19" t="e">
        <f t="shared" ref="CC36" si="1329">(CB36-$D$36)/$D$36</f>
        <v>#DIV/0!</v>
      </c>
      <c r="CD36" s="63" t="e">
        <f t="shared" ref="CD36" si="1330">CD30*CB36/1000</f>
        <v>#DIV/0!</v>
      </c>
      <c r="CE36" s="63"/>
      <c r="CF36" s="23"/>
      <c r="CG36" s="100" t="e">
        <f>CG35/CG13*1000</f>
        <v>#DIV/0!</v>
      </c>
      <c r="CH36" s="19" t="e">
        <f t="shared" ref="CH36" si="1331">(CG36-$D$36)/$D$36</f>
        <v>#DIV/0!</v>
      </c>
      <c r="CI36" s="63" t="e">
        <f t="shared" ref="CI36" si="1332">CI30*CG36/1000</f>
        <v>#DIV/0!</v>
      </c>
      <c r="CJ36" s="63"/>
      <c r="CK36" s="23"/>
      <c r="CL36" s="100" t="e">
        <f>CL35/CL13*1000</f>
        <v>#DIV/0!</v>
      </c>
      <c r="CM36" s="19" t="e">
        <f t="shared" ref="CM36" si="1333">(CL36-$D$36)/$D$36</f>
        <v>#DIV/0!</v>
      </c>
      <c r="CN36" s="63" t="e">
        <f t="shared" ref="CN36" si="1334">CN30*CL36/1000</f>
        <v>#DIV/0!</v>
      </c>
      <c r="CO36" s="63"/>
      <c r="CP36" s="23"/>
      <c r="CQ36" s="100" t="e">
        <f>CQ35/CQ13*1000</f>
        <v>#DIV/0!</v>
      </c>
      <c r="CR36" s="19" t="e">
        <f t="shared" ref="CR36" si="1335">(CQ36-$D$36)/$D$36</f>
        <v>#DIV/0!</v>
      </c>
      <c r="CS36" s="63" t="e">
        <f t="shared" ref="CS36" si="1336">CS30*CQ36/1000</f>
        <v>#DIV/0!</v>
      </c>
      <c r="CT36" s="63"/>
      <c r="CU36" s="23"/>
      <c r="CV36" s="100" t="e">
        <f>CV35/CV13*1000</f>
        <v>#DIV/0!</v>
      </c>
      <c r="CW36" s="19" t="e">
        <f t="shared" ref="CW36" si="1337">(CV36-$D$36)/$D$36</f>
        <v>#DIV/0!</v>
      </c>
      <c r="CX36" s="63" t="e">
        <f t="shared" ref="CX36" si="1338">CX30*CV36/1000</f>
        <v>#DIV/0!</v>
      </c>
      <c r="CY36" s="63"/>
      <c r="CZ36" s="23"/>
      <c r="DA36" s="100" t="e">
        <f>DA35/DA13*1000</f>
        <v>#DIV/0!</v>
      </c>
      <c r="DB36" s="19" t="e">
        <f t="shared" ref="DB36" si="1339">(DA36-$D$36)/$D$36</f>
        <v>#DIV/0!</v>
      </c>
      <c r="DC36" s="63" t="e">
        <f t="shared" ref="DC36" si="1340">DC30*DA36/1000</f>
        <v>#DIV/0!</v>
      </c>
      <c r="DD36" s="63"/>
      <c r="DE36" s="23"/>
      <c r="DF36" s="100" t="e">
        <f>DF35/DF13*1000</f>
        <v>#DIV/0!</v>
      </c>
      <c r="DG36" s="19" t="e">
        <f t="shared" ref="DG36" si="1341">(DF36-$D$36)/$D$36</f>
        <v>#DIV/0!</v>
      </c>
      <c r="DH36" s="63" t="e">
        <f t="shared" ref="DH36" si="1342">DH30*DF36/1000</f>
        <v>#DIV/0!</v>
      </c>
      <c r="DI36" s="63"/>
      <c r="DJ36" s="23"/>
      <c r="DK36" s="100" t="e">
        <f>DK35/DK13*1000</f>
        <v>#DIV/0!</v>
      </c>
      <c r="DL36" s="19" t="e">
        <f t="shared" ref="DL36" si="1343">(DK36-$D$36)/$D$36</f>
        <v>#DIV/0!</v>
      </c>
      <c r="DM36" s="63" t="e">
        <f t="shared" ref="DM36" si="1344">DM30*DK36/1000</f>
        <v>#DIV/0!</v>
      </c>
      <c r="DN36" s="63"/>
      <c r="DO36" s="23"/>
      <c r="DP36" s="100" t="e">
        <f>DP35/DP13*1000</f>
        <v>#DIV/0!</v>
      </c>
      <c r="DQ36" s="19" t="e">
        <f t="shared" ref="DQ36" si="1345">(DP36-$D$36)/$D$36</f>
        <v>#DIV/0!</v>
      </c>
      <c r="DR36" s="63" t="e">
        <f t="shared" ref="DR36" si="1346">DR30*DP36/1000</f>
        <v>#DIV/0!</v>
      </c>
      <c r="DS36" s="63"/>
      <c r="DT36" s="23"/>
      <c r="DU36" s="100" t="e">
        <f>DU35/DU13*1000</f>
        <v>#DIV/0!</v>
      </c>
      <c r="DV36" s="19" t="e">
        <f t="shared" ref="DV36" si="1347">(DU36-$D$36)/$D$36</f>
        <v>#DIV/0!</v>
      </c>
      <c r="DW36" s="63" t="e">
        <f t="shared" ref="DW36" si="1348">DW30*DU36/1000</f>
        <v>#DIV/0!</v>
      </c>
      <c r="DX36" s="63"/>
      <c r="DY36" s="23"/>
      <c r="DZ36" s="100" t="e">
        <f>DZ35/DZ13*1000</f>
        <v>#DIV/0!</v>
      </c>
      <c r="EA36" s="19" t="e">
        <f t="shared" ref="EA36" si="1349">(DZ36-$D$36)/$D$36</f>
        <v>#DIV/0!</v>
      </c>
      <c r="EB36" s="63" t="e">
        <f t="shared" ref="EB36" si="1350">EB30*DZ36/1000</f>
        <v>#DIV/0!</v>
      </c>
      <c r="EC36" s="63"/>
      <c r="ED36" s="23"/>
      <c r="EE36" s="100" t="e">
        <f>EE35/EE13*1000</f>
        <v>#DIV/0!</v>
      </c>
      <c r="EF36" s="19" t="e">
        <f t="shared" ref="EF36" si="1351">(EE36-$D$36)/$D$36</f>
        <v>#DIV/0!</v>
      </c>
      <c r="EG36" s="63" t="e">
        <f t="shared" ref="EG36" si="1352">EG30*EE36/1000</f>
        <v>#DIV/0!</v>
      </c>
      <c r="EH36" s="63"/>
      <c r="EI36" s="23"/>
      <c r="EJ36" s="100" t="e">
        <f>EJ35/EJ13*1000</f>
        <v>#DIV/0!</v>
      </c>
      <c r="EK36" s="19" t="e">
        <f t="shared" ref="EK36" si="1353">(EJ36-$D$36)/$D$36</f>
        <v>#DIV/0!</v>
      </c>
      <c r="EL36" s="63" t="e">
        <f t="shared" ref="EL36" si="1354">EL30*EJ36/1000</f>
        <v>#DIV/0!</v>
      </c>
      <c r="EM36" s="63"/>
      <c r="EN36" s="23"/>
      <c r="EO36" s="100" t="e">
        <f>EO35/EO13*1000</f>
        <v>#DIV/0!</v>
      </c>
      <c r="EP36" s="19" t="e">
        <f t="shared" ref="EP36" si="1355">(EO36-$D$36)/$D$36</f>
        <v>#DIV/0!</v>
      </c>
      <c r="EQ36" s="63" t="e">
        <f t="shared" ref="EQ36" si="1356">EQ30*EO36/1000</f>
        <v>#DIV/0!</v>
      </c>
      <c r="ER36" s="63"/>
      <c r="ES36" s="23"/>
      <c r="ET36" s="100" t="e">
        <f>ET35/ET13*1000</f>
        <v>#DIV/0!</v>
      </c>
      <c r="EU36" s="19" t="e">
        <f t="shared" ref="EU36" si="1357">(ET36-$D$36)/$D$36</f>
        <v>#DIV/0!</v>
      </c>
      <c r="EV36" s="63" t="e">
        <f t="shared" ref="EV36" si="1358">EV30*ET36/1000</f>
        <v>#DIV/0!</v>
      </c>
      <c r="EW36" s="63"/>
      <c r="EX36" s="23"/>
      <c r="EY36" s="100" t="e">
        <f>EY35/EY13*1000</f>
        <v>#DIV/0!</v>
      </c>
      <c r="EZ36" s="19" t="e">
        <f t="shared" ref="EZ36" si="1359">(EY36-$D$36)/$D$36</f>
        <v>#DIV/0!</v>
      </c>
      <c r="FA36" s="63" t="e">
        <f t="shared" ref="FA36" si="1360">FA30*EY36/1000</f>
        <v>#DIV/0!</v>
      </c>
      <c r="FB36" s="63"/>
      <c r="FC36" s="23"/>
      <c r="FD36" s="100" t="e">
        <f>FD35/FD13*1000</f>
        <v>#DIV/0!</v>
      </c>
      <c r="FE36" s="19" t="e">
        <f t="shared" ref="FE36" si="1361">(FD36-$D$36)/$D$36</f>
        <v>#DIV/0!</v>
      </c>
      <c r="FF36" s="63" t="e">
        <f t="shared" ref="FF36" si="1362">FF30*FD36/1000</f>
        <v>#DIV/0!</v>
      </c>
      <c r="FG36" s="63"/>
      <c r="FH36" s="23"/>
      <c r="FI36" s="100" t="e">
        <f>FI35/FI13*1000</f>
        <v>#DIV/0!</v>
      </c>
      <c r="FJ36" s="19" t="e">
        <f t="shared" ref="FJ36" si="1363">(FI36-$D$36)/$D$36</f>
        <v>#DIV/0!</v>
      </c>
      <c r="FK36" s="63" t="e">
        <f t="shared" ref="FK36" si="1364">FK30*FI36/1000</f>
        <v>#DIV/0!</v>
      </c>
      <c r="FL36" s="63"/>
      <c r="FM36" s="23"/>
      <c r="FN36" s="100" t="e">
        <f>FN35/FN13*1000</f>
        <v>#DIV/0!</v>
      </c>
      <c r="FO36" s="19" t="e">
        <f t="shared" ref="FO36" si="1365">(FN36-$D$36)/$D$36</f>
        <v>#DIV/0!</v>
      </c>
      <c r="FP36" s="63" t="e">
        <f t="shared" ref="FP36" si="1366">FP30*FN36/1000</f>
        <v>#DIV/0!</v>
      </c>
      <c r="FQ36" s="63"/>
      <c r="FR36" s="23"/>
      <c r="FS36" s="100" t="e">
        <f>FS35/FS13*1000</f>
        <v>#DIV/0!</v>
      </c>
      <c r="FT36" s="19" t="e">
        <f t="shared" ref="FT36" si="1367">(FS36-$D$36)/$D$36</f>
        <v>#DIV/0!</v>
      </c>
      <c r="FU36" s="63" t="e">
        <f t="shared" ref="FU36" si="1368">FU30*FS36/1000</f>
        <v>#DIV/0!</v>
      </c>
      <c r="FV36" s="63"/>
      <c r="FW36" s="23"/>
      <c r="FX36" s="100" t="e">
        <f>FX35/FX13*1000</f>
        <v>#DIV/0!</v>
      </c>
      <c r="FY36" s="19" t="e">
        <f t="shared" ref="FY36" si="1369">(FX36-$D$36)/$D$36</f>
        <v>#DIV/0!</v>
      </c>
      <c r="FZ36" s="63" t="e">
        <f t="shared" ref="FZ36" si="1370">FZ30*FX36/1000</f>
        <v>#DIV/0!</v>
      </c>
      <c r="GA36" s="63"/>
      <c r="GB36" s="23"/>
      <c r="GC36" s="100" t="e">
        <f>GC35/GC13*1000</f>
        <v>#DIV/0!</v>
      </c>
      <c r="GD36" s="19" t="e">
        <f t="shared" ref="GD36" si="1371">(GC36-$D$36)/$D$36</f>
        <v>#DIV/0!</v>
      </c>
      <c r="GE36" s="63" t="e">
        <f t="shared" ref="GE36" si="1372">GE30*GC36/1000</f>
        <v>#DIV/0!</v>
      </c>
      <c r="GF36" s="63"/>
      <c r="GG36" s="23"/>
      <c r="GH36" s="100" t="e">
        <f>GH35/GH13*1000</f>
        <v>#DIV/0!</v>
      </c>
      <c r="GI36" s="19" t="e">
        <f t="shared" ref="GI36" si="1373">(GH36-$D$36)/$D$36</f>
        <v>#DIV/0!</v>
      </c>
      <c r="GJ36" s="63" t="e">
        <f t="shared" ref="GJ36" si="1374">GJ30*GH36/1000</f>
        <v>#DIV/0!</v>
      </c>
      <c r="GK36" s="63"/>
      <c r="GL36" s="23"/>
      <c r="GM36" s="100" t="e">
        <f>GM35/GM13*1000</f>
        <v>#DIV/0!</v>
      </c>
      <c r="GN36" s="19" t="e">
        <f t="shared" ref="GN36" si="1375">(GM36-$D$36)/$D$36</f>
        <v>#DIV/0!</v>
      </c>
      <c r="GO36" s="63" t="e">
        <f t="shared" ref="GO36" si="1376">GO30*GM36/1000</f>
        <v>#DIV/0!</v>
      </c>
      <c r="GP36" s="63"/>
      <c r="GQ36" s="23"/>
      <c r="GR36" s="100" t="e">
        <f>GR35/GR13*1000</f>
        <v>#DIV/0!</v>
      </c>
      <c r="GS36" s="19" t="e">
        <f t="shared" ref="GS36" si="1377">(GR36-$D$36)/$D$36</f>
        <v>#DIV/0!</v>
      </c>
      <c r="GT36" s="63" t="e">
        <f t="shared" ref="GT36" si="1378">GT30*GR36/1000</f>
        <v>#DIV/0!</v>
      </c>
      <c r="GU36" s="63"/>
      <c r="GV36" s="23"/>
      <c r="GW36" s="100" t="e">
        <f>GW35/GW13*1000</f>
        <v>#DIV/0!</v>
      </c>
      <c r="GX36" s="19" t="e">
        <f t="shared" ref="GX36" si="1379">(GW36-$D$36)/$D$36</f>
        <v>#DIV/0!</v>
      </c>
      <c r="GY36" s="63" t="e">
        <f t="shared" ref="GY36" si="1380">GY30*GW36/1000</f>
        <v>#DIV/0!</v>
      </c>
      <c r="GZ36" s="63"/>
      <c r="HA36" s="23"/>
      <c r="HB36" s="100" t="e">
        <f>HB35/HB13*1000</f>
        <v>#DIV/0!</v>
      </c>
      <c r="HC36" s="19" t="e">
        <f t="shared" ref="HC36" si="1381">(HB36-$D$36)/$D$36</f>
        <v>#DIV/0!</v>
      </c>
      <c r="HD36" s="63" t="e">
        <f t="shared" ref="HD36" si="1382">HD30*HB36/1000</f>
        <v>#DIV/0!</v>
      </c>
      <c r="HE36" s="63"/>
      <c r="HF36" s="23"/>
      <c r="HG36" s="100" t="e">
        <f>HG35/HG13*1000</f>
        <v>#DIV/0!</v>
      </c>
      <c r="HH36" s="19" t="e">
        <f t="shared" ref="HH36" si="1383">(HG36-$D$36)/$D$36</f>
        <v>#DIV/0!</v>
      </c>
      <c r="HI36" s="63" t="e">
        <f t="shared" ref="HI36" si="1384">HI30*HG36/1000</f>
        <v>#DIV/0!</v>
      </c>
      <c r="HJ36" s="63"/>
      <c r="HK36" s="23"/>
      <c r="HL36" s="100" t="e">
        <f>HL35/HL13*1000</f>
        <v>#DIV/0!</v>
      </c>
      <c r="HM36" s="19" t="e">
        <f t="shared" ref="HM36" si="1385">(HL36-$D$36)/$D$36</f>
        <v>#DIV/0!</v>
      </c>
      <c r="HN36" s="63" t="e">
        <f t="shared" ref="HN36" si="1386">HN30*HL36/1000</f>
        <v>#DIV/0!</v>
      </c>
      <c r="HO36" s="63"/>
      <c r="HP36" s="23"/>
      <c r="HQ36" s="100" t="e">
        <f>HQ35/HQ13*1000</f>
        <v>#DIV/0!</v>
      </c>
      <c r="HR36" s="19" t="e">
        <f t="shared" ref="HR36" si="1387">(HQ36-$D$36)/$D$36</f>
        <v>#DIV/0!</v>
      </c>
      <c r="HS36" s="63" t="e">
        <f t="shared" ref="HS36" si="1388">HS30*HQ36/1000</f>
        <v>#DIV/0!</v>
      </c>
      <c r="HT36" s="63"/>
      <c r="HU36" s="23"/>
      <c r="HV36" s="100" t="e">
        <f>HV35/HV13*1000</f>
        <v>#DIV/0!</v>
      </c>
      <c r="HW36" s="19" t="e">
        <f t="shared" ref="HW36" si="1389">(HV36-$D$36)/$D$36</f>
        <v>#DIV/0!</v>
      </c>
      <c r="HX36" s="63" t="e">
        <f t="shared" ref="HX36" si="1390">HX30*HV36/1000</f>
        <v>#DIV/0!</v>
      </c>
      <c r="HY36" s="63"/>
      <c r="HZ36" s="23"/>
      <c r="IA36" s="100" t="e">
        <f>IA35/IA13*1000</f>
        <v>#DIV/0!</v>
      </c>
      <c r="IB36" s="19" t="e">
        <f t="shared" ref="IB36" si="1391">(IA36-$D$36)/$D$36</f>
        <v>#DIV/0!</v>
      </c>
      <c r="IC36" s="63" t="e">
        <f t="shared" ref="IC36" si="1392">IC30*IA36/1000</f>
        <v>#DIV/0!</v>
      </c>
      <c r="ID36" s="63"/>
      <c r="IE36" s="23"/>
      <c r="IF36" s="100" t="e">
        <f>IF35/IF13*1000</f>
        <v>#DIV/0!</v>
      </c>
      <c r="IG36" s="19" t="e">
        <f t="shared" ref="IG36" si="1393">(IF36-$D$36)/$D$36</f>
        <v>#DIV/0!</v>
      </c>
      <c r="IH36" s="63" t="e">
        <f t="shared" ref="IH36" si="1394">IH30*IF36/1000</f>
        <v>#DIV/0!</v>
      </c>
      <c r="II36" s="63"/>
      <c r="IJ36" s="23"/>
      <c r="IK36" s="100" t="e">
        <f>IK35/IK13*1000</f>
        <v>#DIV/0!</v>
      </c>
      <c r="IL36" s="19" t="e">
        <f t="shared" ref="IL36" si="1395">(IK36-$D$36)/$D$36</f>
        <v>#DIV/0!</v>
      </c>
      <c r="IM36" s="63" t="e">
        <f t="shared" ref="IM36" si="1396">IM30*IK36/1000</f>
        <v>#DIV/0!</v>
      </c>
      <c r="IN36" s="63"/>
      <c r="IO36" s="23"/>
      <c r="IP36" s="100" t="e">
        <f>IP35/IP13*1000</f>
        <v>#DIV/0!</v>
      </c>
      <c r="IQ36" s="19" t="e">
        <f t="shared" ref="IQ36" si="1397">(IP36-$D$36)/$D$36</f>
        <v>#DIV/0!</v>
      </c>
      <c r="IR36" s="63" t="e">
        <f t="shared" ref="IR36" si="1398">IR30*IP36/1000</f>
        <v>#DIV/0!</v>
      </c>
      <c r="IS36" s="63"/>
      <c r="IT36" s="23"/>
      <c r="IU36" s="100" t="e">
        <f>IU35/IU13*1000</f>
        <v>#DIV/0!</v>
      </c>
      <c r="IV36" s="19" t="e">
        <f t="shared" ref="IV36" si="1399">(IU36-$D$36)/$D$36</f>
        <v>#DIV/0!</v>
      </c>
      <c r="IW36" s="63" t="e">
        <f t="shared" ref="IW36" si="1400">IW30*IU36/1000</f>
        <v>#DIV/0!</v>
      </c>
      <c r="IX36" s="63"/>
      <c r="IY36" s="23"/>
      <c r="IZ36" s="100" t="e">
        <f>IZ35/IZ13*1000</f>
        <v>#DIV/0!</v>
      </c>
      <c r="JA36" s="19" t="e">
        <f t="shared" ref="JA36" si="1401">(IZ36-$D$36)/$D$36</f>
        <v>#DIV/0!</v>
      </c>
      <c r="JB36" s="63" t="e">
        <f t="shared" ref="JB36" si="1402">JB30*IZ36/1000</f>
        <v>#DIV/0!</v>
      </c>
      <c r="JC36" s="63"/>
      <c r="JD36" s="23"/>
      <c r="JE36" s="100" t="e">
        <f>JE35/JE13*1000</f>
        <v>#DIV/0!</v>
      </c>
      <c r="JF36" s="19" t="e">
        <f t="shared" ref="JF36" si="1403">(JE36-$D$36)/$D$36</f>
        <v>#DIV/0!</v>
      </c>
      <c r="JG36" s="63" t="e">
        <f t="shared" ref="JG36" si="1404">JG30*JE36/1000</f>
        <v>#DIV/0!</v>
      </c>
      <c r="JH36" s="63"/>
      <c r="JI36" s="23"/>
      <c r="JJ36" s="100" t="e">
        <f>JJ35/JJ13*1000</f>
        <v>#DIV/0!</v>
      </c>
      <c r="JK36" s="19" t="e">
        <f t="shared" ref="JK36" si="1405">(JJ36-$D$36)/$D$36</f>
        <v>#DIV/0!</v>
      </c>
      <c r="JL36" s="63" t="e">
        <f t="shared" ref="JL36" si="1406">JL30*JJ36/1000</f>
        <v>#DIV/0!</v>
      </c>
      <c r="JM36" s="63"/>
      <c r="JN36" s="23"/>
      <c r="JO36" s="100" t="e">
        <f>JO35/JO13*1000</f>
        <v>#DIV/0!</v>
      </c>
      <c r="JP36" s="19" t="e">
        <f t="shared" ref="JP36" si="1407">(JO36-$D$36)/$D$36</f>
        <v>#DIV/0!</v>
      </c>
      <c r="JQ36" s="63" t="e">
        <f t="shared" ref="JQ36" si="1408">JQ30*JO36/1000</f>
        <v>#DIV/0!</v>
      </c>
      <c r="JR36" s="63"/>
      <c r="JS36" s="23"/>
      <c r="JT36" s="100" t="e">
        <f>JT35/JT13*1000</f>
        <v>#DIV/0!</v>
      </c>
      <c r="JU36" s="19" t="e">
        <f t="shared" ref="JU36" si="1409">(JT36-$D$36)/$D$36</f>
        <v>#DIV/0!</v>
      </c>
      <c r="JV36" s="63" t="e">
        <f t="shared" ref="JV36" si="1410">JV30*JT36/1000</f>
        <v>#DIV/0!</v>
      </c>
      <c r="JW36" s="63"/>
      <c r="JX36" s="23"/>
      <c r="JY36" s="100" t="e">
        <f>JY35/JY13*1000</f>
        <v>#DIV/0!</v>
      </c>
      <c r="JZ36" s="19" t="e">
        <f t="shared" ref="JZ36" si="1411">(JY36-$D$36)/$D$36</f>
        <v>#DIV/0!</v>
      </c>
      <c r="KA36" s="63" t="e">
        <f t="shared" ref="KA36" si="1412">KA30*JY36/1000</f>
        <v>#DIV/0!</v>
      </c>
      <c r="KB36" s="63"/>
      <c r="KC36" s="23"/>
      <c r="KD36" s="100" t="e">
        <f>KD35/KD13*1000</f>
        <v>#DIV/0!</v>
      </c>
      <c r="KE36" s="19" t="e">
        <f t="shared" ref="KE36" si="1413">(KD36-$D$36)/$D$36</f>
        <v>#DIV/0!</v>
      </c>
      <c r="KF36" s="63" t="e">
        <f t="shared" ref="KF36" si="1414">KF30*KD36/1000</f>
        <v>#DIV/0!</v>
      </c>
      <c r="KG36" s="63"/>
      <c r="KH36" s="23"/>
      <c r="KI36" s="100" t="e">
        <f>KI35/KI13*1000</f>
        <v>#DIV/0!</v>
      </c>
      <c r="KJ36" s="19" t="e">
        <f t="shared" ref="KJ36" si="1415">(KI36-$D$36)/$D$36</f>
        <v>#DIV/0!</v>
      </c>
      <c r="KK36" s="63" t="e">
        <f t="shared" ref="KK36" si="1416">KK30*KI36/1000</f>
        <v>#DIV/0!</v>
      </c>
      <c r="KL36" s="63"/>
      <c r="KM36" s="23"/>
      <c r="KN36" s="100" t="e">
        <f>KN35/KN13*1000</f>
        <v>#DIV/0!</v>
      </c>
      <c r="KO36" s="19" t="e">
        <f t="shared" ref="KO36" si="1417">(KN36-$D$36)/$D$36</f>
        <v>#DIV/0!</v>
      </c>
      <c r="KP36" s="63" t="e">
        <f t="shared" ref="KP36" si="1418">KP30*KN36/1000</f>
        <v>#DIV/0!</v>
      </c>
      <c r="KQ36" s="63"/>
      <c r="KR36" s="23"/>
      <c r="KS36" s="100" t="e">
        <f>KS35/KS13*1000</f>
        <v>#DIV/0!</v>
      </c>
      <c r="KT36" s="19" t="e">
        <f t="shared" ref="KT36" si="1419">(KS36-$D$36)/$D$36</f>
        <v>#DIV/0!</v>
      </c>
      <c r="KU36" s="63" t="e">
        <f t="shared" ref="KU36" si="1420">KU30*KS36/1000</f>
        <v>#DIV/0!</v>
      </c>
      <c r="KV36" s="63"/>
      <c r="KW36" s="23"/>
      <c r="KX36" s="100" t="e">
        <f>KX35/KX13*1000</f>
        <v>#DIV/0!</v>
      </c>
      <c r="KY36" s="19" t="e">
        <f t="shared" ref="KY36" si="1421">(KX36-$D$36)/$D$36</f>
        <v>#DIV/0!</v>
      </c>
      <c r="KZ36" s="63" t="e">
        <f t="shared" ref="KZ36" si="1422">KZ30*KX36/1000</f>
        <v>#DIV/0!</v>
      </c>
      <c r="LA36" s="63"/>
      <c r="LB36" s="23"/>
      <c r="LC36" s="100" t="e">
        <f>LC35/LC13*1000</f>
        <v>#DIV/0!</v>
      </c>
      <c r="LD36" s="19" t="e">
        <f t="shared" ref="LD36" si="1423">(LC36-$D$36)/$D$36</f>
        <v>#DIV/0!</v>
      </c>
      <c r="LE36" s="63" t="e">
        <f t="shared" ref="LE36" si="1424">LE30*LC36/1000</f>
        <v>#DIV/0!</v>
      </c>
      <c r="LF36" s="63"/>
      <c r="LG36" s="23"/>
      <c r="LH36" s="100" t="e">
        <f>LH35/LH13*1000</f>
        <v>#DIV/0!</v>
      </c>
      <c r="LI36" s="19" t="e">
        <f t="shared" ref="LI36" si="1425">(LH36-$D$36)/$D$36</f>
        <v>#DIV/0!</v>
      </c>
      <c r="LJ36" s="63" t="e">
        <f t="shared" ref="LJ36" si="1426">LJ30*LH36/1000</f>
        <v>#DIV/0!</v>
      </c>
      <c r="LK36" s="63"/>
      <c r="LL36" s="23"/>
      <c r="LM36" s="100" t="e">
        <f>LM35/LM13*1000</f>
        <v>#DIV/0!</v>
      </c>
      <c r="LN36" s="19" t="e">
        <f t="shared" ref="LN36" si="1427">(LM36-$D$36)/$D$36</f>
        <v>#DIV/0!</v>
      </c>
      <c r="LO36" s="63" t="e">
        <f t="shared" ref="LO36" si="1428">LO30*LM36/1000</f>
        <v>#DIV/0!</v>
      </c>
      <c r="LP36" s="63"/>
      <c r="LQ36" s="23"/>
      <c r="LR36" s="100" t="e">
        <f>LR35/LR13*1000</f>
        <v>#DIV/0!</v>
      </c>
      <c r="LS36" s="19" t="e">
        <f t="shared" ref="LS36" si="1429">(LR36-$D$36)/$D$36</f>
        <v>#DIV/0!</v>
      </c>
      <c r="LT36" s="63" t="e">
        <f t="shared" ref="LT36" si="1430">LT30*LR36/1000</f>
        <v>#DIV/0!</v>
      </c>
      <c r="LU36" s="63"/>
      <c r="LV36" s="23"/>
      <c r="LW36" s="100" t="e">
        <f>LW35/LW13*1000</f>
        <v>#DIV/0!</v>
      </c>
      <c r="LX36" s="19" t="e">
        <f t="shared" ref="LX36" si="1431">(LW36-$D$36)/$D$36</f>
        <v>#DIV/0!</v>
      </c>
      <c r="LY36" s="63" t="e">
        <f t="shared" ref="LY36" si="1432">LY30*LW36/1000</f>
        <v>#DIV/0!</v>
      </c>
      <c r="LZ36" s="63"/>
      <c r="MA36" s="23"/>
      <c r="MB36" s="100" t="e">
        <f>MB35/MB13*1000</f>
        <v>#DIV/0!</v>
      </c>
      <c r="MC36" s="19" t="e">
        <f t="shared" ref="MC36" si="1433">(MB36-$D$36)/$D$36</f>
        <v>#DIV/0!</v>
      </c>
      <c r="MD36" s="63" t="e">
        <f t="shared" ref="MD36" si="1434">MD30*MB36/1000</f>
        <v>#DIV/0!</v>
      </c>
      <c r="ME36" s="63"/>
      <c r="MF36" s="23"/>
      <c r="MG36" s="100" t="e">
        <f>MG35/MG13*1000</f>
        <v>#DIV/0!</v>
      </c>
      <c r="MH36" s="19" t="e">
        <f t="shared" ref="MH36" si="1435">(MG36-$D$36)/$D$36</f>
        <v>#DIV/0!</v>
      </c>
      <c r="MI36" s="63" t="e">
        <f t="shared" ref="MI36" si="1436">MI30*MG36/1000</f>
        <v>#DIV/0!</v>
      </c>
      <c r="MJ36" s="63"/>
      <c r="MK36" s="23"/>
      <c r="ML36" s="100" t="e">
        <f>ML35/ML13*1000</f>
        <v>#DIV/0!</v>
      </c>
      <c r="MM36" s="19" t="e">
        <f t="shared" ref="MM36" si="1437">(ML36-$D$36)/$D$36</f>
        <v>#DIV/0!</v>
      </c>
      <c r="MN36" s="63" t="e">
        <f t="shared" ref="MN36" si="1438">MN30*ML36/1000</f>
        <v>#DIV/0!</v>
      </c>
      <c r="MO36" s="63"/>
      <c r="MP36" s="23"/>
      <c r="MQ36" s="100" t="e">
        <f>MQ35/MQ13*1000</f>
        <v>#DIV/0!</v>
      </c>
      <c r="MR36" s="19" t="e">
        <f t="shared" ref="MR36" si="1439">(MQ36-$D$36)/$D$36</f>
        <v>#DIV/0!</v>
      </c>
      <c r="MS36" s="63" t="e">
        <f t="shared" ref="MS36" si="1440">MS30*MQ36/1000</f>
        <v>#DIV/0!</v>
      </c>
      <c r="MT36" s="63"/>
      <c r="MU36" s="23"/>
      <c r="MV36" s="100" t="e">
        <f>MV35/MV13*1000</f>
        <v>#DIV/0!</v>
      </c>
      <c r="MW36" s="19" t="e">
        <f t="shared" ref="MW36" si="1441">(MV36-$D$36)/$D$36</f>
        <v>#DIV/0!</v>
      </c>
      <c r="MX36" s="63" t="e">
        <f t="shared" ref="MX36" si="1442">MX30*MV36/1000</f>
        <v>#DIV/0!</v>
      </c>
      <c r="MY36" s="63"/>
      <c r="MZ36" s="23"/>
      <c r="NA36" s="100" t="e">
        <f>NA35/NA13*1000</f>
        <v>#DIV/0!</v>
      </c>
      <c r="NB36" s="19" t="e">
        <f t="shared" ref="NB36" si="1443">(NA36-$D$36)/$D$36</f>
        <v>#DIV/0!</v>
      </c>
      <c r="NC36" s="63" t="e">
        <f t="shared" ref="NC36" si="1444">NC30*NA36/1000</f>
        <v>#DIV/0!</v>
      </c>
      <c r="ND36" s="63"/>
      <c r="NE36" s="23"/>
      <c r="NF36" s="100" t="e">
        <f>NF35/NF13*1000</f>
        <v>#DIV/0!</v>
      </c>
      <c r="NG36" s="19" t="e">
        <f t="shared" ref="NG36" si="1445">(NF36-$D$36)/$D$36</f>
        <v>#DIV/0!</v>
      </c>
      <c r="NH36" s="63" t="e">
        <f t="shared" ref="NH36" si="1446">NH30*NF36/1000</f>
        <v>#DIV/0!</v>
      </c>
      <c r="NI36" s="63"/>
      <c r="NJ36" s="23"/>
      <c r="NK36" s="100" t="e">
        <f>NK35/NK13*1000</f>
        <v>#DIV/0!</v>
      </c>
      <c r="NL36" s="19" t="e">
        <f t="shared" ref="NL36" si="1447">(NK36-$D$36)/$D$36</f>
        <v>#DIV/0!</v>
      </c>
      <c r="NM36" s="63" t="e">
        <f t="shared" ref="NM36" si="1448">NM30*NK36/1000</f>
        <v>#DIV/0!</v>
      </c>
      <c r="NN36" s="63"/>
      <c r="NO36" s="23"/>
      <c r="NP36" s="100" t="e">
        <f>NP35/NP13*1000</f>
        <v>#DIV/0!</v>
      </c>
      <c r="NQ36" s="19" t="e">
        <f t="shared" ref="NQ36" si="1449">(NP36-$D$36)/$D$36</f>
        <v>#DIV/0!</v>
      </c>
      <c r="NR36" s="63" t="e">
        <f t="shared" ref="NR36" si="1450">NR30*NP36/1000</f>
        <v>#DIV/0!</v>
      </c>
      <c r="NS36" s="63"/>
      <c r="NT36" s="23"/>
      <c r="NU36" s="100" t="e">
        <f>NU35/NU13*1000</f>
        <v>#DIV/0!</v>
      </c>
      <c r="NV36" s="19" t="e">
        <f t="shared" ref="NV36" si="1451">(NU36-$D$36)/$D$36</f>
        <v>#DIV/0!</v>
      </c>
      <c r="NW36" s="63" t="e">
        <f t="shared" ref="NW36" si="1452">NW30*NU36/1000</f>
        <v>#DIV/0!</v>
      </c>
      <c r="NX36" s="63"/>
      <c r="NY36" s="23"/>
      <c r="NZ36" s="100" t="e">
        <f>NZ35/NZ13*1000</f>
        <v>#DIV/0!</v>
      </c>
      <c r="OA36" s="19" t="e">
        <f t="shared" ref="OA36" si="1453">(NZ36-$D$36)/$D$36</f>
        <v>#DIV/0!</v>
      </c>
      <c r="OB36" s="63" t="e">
        <f t="shared" ref="OB36" si="1454">OB30*NZ36/1000</f>
        <v>#DIV/0!</v>
      </c>
      <c r="OC36" s="63"/>
      <c r="OD36" s="23"/>
      <c r="OE36" s="100" t="e">
        <f>OE35/OE13*1000</f>
        <v>#DIV/0!</v>
      </c>
      <c r="OF36" s="19" t="e">
        <f t="shared" ref="OF36" si="1455">(OE36-$D$36)/$D$36</f>
        <v>#DIV/0!</v>
      </c>
      <c r="OG36" s="63" t="e">
        <f t="shared" ref="OG36" si="1456">OG30*OE36/1000</f>
        <v>#DIV/0!</v>
      </c>
      <c r="OH36" s="63"/>
      <c r="OI36" s="23"/>
      <c r="OJ36" s="100" t="e">
        <f>OJ35/OJ13*1000</f>
        <v>#DIV/0!</v>
      </c>
      <c r="OK36" s="19" t="e">
        <f t="shared" ref="OK36" si="1457">(OJ36-$D$36)/$D$36</f>
        <v>#DIV/0!</v>
      </c>
      <c r="OL36" s="63" t="e">
        <f t="shared" ref="OL36" si="1458">OL30*OJ36/1000</f>
        <v>#DIV/0!</v>
      </c>
      <c r="OM36" s="63"/>
      <c r="ON36" s="23"/>
      <c r="OO36" s="100" t="e">
        <f>OO35/OO13*1000</f>
        <v>#DIV/0!</v>
      </c>
      <c r="OP36" s="19" t="e">
        <f t="shared" ref="OP36" si="1459">(OO36-$D$36)/$D$36</f>
        <v>#DIV/0!</v>
      </c>
      <c r="OQ36" s="63" t="e">
        <f t="shared" ref="OQ36" si="1460">OQ30*OO36/1000</f>
        <v>#DIV/0!</v>
      </c>
      <c r="OR36" s="63"/>
      <c r="OS36" s="23"/>
      <c r="OT36" s="100" t="e">
        <f>OT35/OT13*1000</f>
        <v>#DIV/0!</v>
      </c>
      <c r="OU36" s="19" t="e">
        <f t="shared" ref="OU36" si="1461">(OT36-$D$36)/$D$36</f>
        <v>#DIV/0!</v>
      </c>
      <c r="OV36" s="63" t="e">
        <f t="shared" ref="OV36" si="1462">OV30*OT36/1000</f>
        <v>#DIV/0!</v>
      </c>
      <c r="OW36" s="63"/>
      <c r="OX36" s="23"/>
      <c r="OY36" s="100" t="e">
        <f>OY35/OY13*1000</f>
        <v>#DIV/0!</v>
      </c>
      <c r="OZ36" s="19" t="e">
        <f t="shared" ref="OZ36" si="1463">(OY36-$D$36)/$D$36</f>
        <v>#DIV/0!</v>
      </c>
      <c r="PA36" s="63" t="e">
        <f t="shared" ref="PA36" si="1464">PA30*OY36/1000</f>
        <v>#DIV/0!</v>
      </c>
      <c r="PB36" s="63"/>
      <c r="PC36" s="23"/>
      <c r="PD36" s="100" t="e">
        <f>PD35/PD13*1000</f>
        <v>#DIV/0!</v>
      </c>
      <c r="PE36" s="19" t="e">
        <f t="shared" ref="PE36" si="1465">(PD36-$D$36)/$D$36</f>
        <v>#DIV/0!</v>
      </c>
      <c r="PF36" s="63" t="e">
        <f t="shared" ref="PF36" si="1466">PF30*PD36/1000</f>
        <v>#DIV/0!</v>
      </c>
      <c r="PG36" s="63"/>
      <c r="PH36" s="23"/>
      <c r="PI36" s="100" t="e">
        <f>PI35/PI13*1000</f>
        <v>#DIV/0!</v>
      </c>
      <c r="PJ36" s="19" t="e">
        <f t="shared" ref="PJ36" si="1467">(PI36-$D$36)/$D$36</f>
        <v>#DIV/0!</v>
      </c>
      <c r="PK36" s="63" t="e">
        <f t="shared" ref="PK36" si="1468">PK30*PI36/1000</f>
        <v>#DIV/0!</v>
      </c>
      <c r="PL36" s="63"/>
      <c r="PM36" s="23"/>
      <c r="PN36" s="100" t="e">
        <f>PN35/PN13*1000</f>
        <v>#DIV/0!</v>
      </c>
      <c r="PO36" s="19" t="e">
        <f t="shared" ref="PO36" si="1469">(PN36-$D$36)/$D$36</f>
        <v>#DIV/0!</v>
      </c>
      <c r="PP36" s="63" t="e">
        <f t="shared" ref="PP36" si="1470">PP30*PN36/1000</f>
        <v>#DIV/0!</v>
      </c>
      <c r="PQ36" s="63"/>
      <c r="PR36" s="23"/>
      <c r="PS36" s="100" t="e">
        <f>PS35/PS13*1000</f>
        <v>#DIV/0!</v>
      </c>
      <c r="PT36" s="19" t="e">
        <f t="shared" ref="PT36" si="1471">(PS36-$D$36)/$D$36</f>
        <v>#DIV/0!</v>
      </c>
      <c r="PU36" s="63" t="e">
        <f t="shared" ref="PU36" si="1472">PU30*PS36/1000</f>
        <v>#DIV/0!</v>
      </c>
      <c r="PV36" s="63"/>
      <c r="PW36" s="23"/>
      <c r="PX36" s="100" t="e">
        <f>PX35/PX13*1000</f>
        <v>#DIV/0!</v>
      </c>
      <c r="PY36" s="19" t="e">
        <f t="shared" ref="PY36" si="1473">(PX36-$D$36)/$D$36</f>
        <v>#DIV/0!</v>
      </c>
      <c r="PZ36" s="63" t="e">
        <f t="shared" ref="PZ36" si="1474">PZ30*PX36/1000</f>
        <v>#DIV/0!</v>
      </c>
      <c r="QA36" s="63"/>
      <c r="QB36" s="23"/>
      <c r="QC36" s="100" t="e">
        <f>QC35/QC13*1000</f>
        <v>#DIV/0!</v>
      </c>
      <c r="QD36" s="19" t="e">
        <f t="shared" ref="QD36" si="1475">(QC36-$D$36)/$D$36</f>
        <v>#DIV/0!</v>
      </c>
      <c r="QE36" s="63" t="e">
        <f t="shared" ref="QE36" si="1476">QE30*QC36/1000</f>
        <v>#DIV/0!</v>
      </c>
      <c r="QF36" s="63"/>
      <c r="QG36" s="23"/>
      <c r="QH36" s="100" t="e">
        <f>QH35/QH13*1000</f>
        <v>#DIV/0!</v>
      </c>
      <c r="QI36" s="19" t="e">
        <f t="shared" ref="QI36" si="1477">(QH36-$D$36)/$D$36</f>
        <v>#DIV/0!</v>
      </c>
      <c r="QJ36" s="63" t="e">
        <f t="shared" ref="QJ36" si="1478">QJ30*QH36/1000</f>
        <v>#DIV/0!</v>
      </c>
      <c r="QK36" s="63"/>
      <c r="QL36" s="23"/>
      <c r="QM36" s="100" t="e">
        <f>QM35/QM13*1000</f>
        <v>#DIV/0!</v>
      </c>
      <c r="QN36" s="19" t="e">
        <f t="shared" ref="QN36" si="1479">(QM36-$D$36)/$D$36</f>
        <v>#DIV/0!</v>
      </c>
      <c r="QO36" s="63" t="e">
        <f t="shared" ref="QO36" si="1480">QO30*QM36/1000</f>
        <v>#DIV/0!</v>
      </c>
      <c r="QP36" s="63"/>
      <c r="QQ36" s="23"/>
      <c r="QR36" s="100" t="e">
        <f>QR35/QR13*1000</f>
        <v>#DIV/0!</v>
      </c>
      <c r="QS36" s="19" t="e">
        <f t="shared" ref="QS36" si="1481">(QR36-$D$36)/$D$36</f>
        <v>#DIV/0!</v>
      </c>
      <c r="QT36" s="63" t="e">
        <f t="shared" ref="QT36" si="1482">QT30*QR36/1000</f>
        <v>#DIV/0!</v>
      </c>
      <c r="QU36" s="63"/>
      <c r="QV36" s="23"/>
      <c r="QW36" s="100" t="e">
        <f>QW35/QW13*1000</f>
        <v>#DIV/0!</v>
      </c>
      <c r="QX36" s="19" t="e">
        <f t="shared" ref="QX36" si="1483">(QW36-$D$36)/$D$36</f>
        <v>#DIV/0!</v>
      </c>
      <c r="QY36" s="63" t="e">
        <f t="shared" ref="QY36" si="1484">QY30*QW36/1000</f>
        <v>#DIV/0!</v>
      </c>
      <c r="QZ36" s="63"/>
      <c r="RA36" s="23"/>
      <c r="RB36" s="100" t="e">
        <f>RB35/RB13*1000</f>
        <v>#DIV/0!</v>
      </c>
      <c r="RC36" s="19" t="e">
        <f t="shared" ref="RC36" si="1485">(RB36-$D$36)/$D$36</f>
        <v>#DIV/0!</v>
      </c>
      <c r="RD36" s="63" t="e">
        <f t="shared" ref="RD36" si="1486">RD30*RB36/1000</f>
        <v>#DIV/0!</v>
      </c>
      <c r="RE36" s="63"/>
      <c r="RF36" s="23"/>
      <c r="RG36" s="100" t="e">
        <f>RG35/RG13*1000</f>
        <v>#DIV/0!</v>
      </c>
      <c r="RH36" s="19" t="e">
        <f t="shared" ref="RH36" si="1487">(RG36-$D$36)/$D$36</f>
        <v>#DIV/0!</v>
      </c>
      <c r="RI36" s="63" t="e">
        <f t="shared" ref="RI36" si="1488">RI30*RG36/1000</f>
        <v>#DIV/0!</v>
      </c>
      <c r="RJ36" s="63"/>
      <c r="RK36" s="23"/>
      <c r="RL36" s="100" t="e">
        <f>RL35/RL13*1000</f>
        <v>#DIV/0!</v>
      </c>
      <c r="RM36" s="19" t="e">
        <f t="shared" ref="RM36" si="1489">(RL36-$D$36)/$D$36</f>
        <v>#DIV/0!</v>
      </c>
      <c r="RN36" s="63" t="e">
        <f t="shared" ref="RN36" si="1490">RN30*RL36/1000</f>
        <v>#DIV/0!</v>
      </c>
      <c r="RO36" s="63"/>
      <c r="RP36" s="23"/>
      <c r="RQ36" s="100" t="e">
        <f>RQ35/RQ13*1000</f>
        <v>#DIV/0!</v>
      </c>
      <c r="RR36" s="19" t="e">
        <f t="shared" ref="RR36" si="1491">(RQ36-$D$36)/$D$36</f>
        <v>#DIV/0!</v>
      </c>
      <c r="RS36" s="63" t="e">
        <f t="shared" ref="RS36" si="1492">RS30*RQ36/1000</f>
        <v>#DIV/0!</v>
      </c>
      <c r="RT36" s="63"/>
      <c r="RU36" s="23"/>
      <c r="RV36" s="100" t="e">
        <f>RV35/RV13*1000</f>
        <v>#DIV/0!</v>
      </c>
      <c r="RW36" s="19" t="e">
        <f t="shared" ref="RW36" si="1493">(RV36-$D$36)/$D$36</f>
        <v>#DIV/0!</v>
      </c>
      <c r="RX36" s="63" t="e">
        <f t="shared" ref="RX36" si="1494">RX30*RV36/1000</f>
        <v>#DIV/0!</v>
      </c>
      <c r="RY36" s="63"/>
      <c r="RZ36" s="23"/>
      <c r="SA36" s="100" t="e">
        <f>SA35/SA13*1000</f>
        <v>#DIV/0!</v>
      </c>
      <c r="SB36" s="19" t="e">
        <f t="shared" ref="SB36" si="1495">(SA36-$D$36)/$D$36</f>
        <v>#DIV/0!</v>
      </c>
      <c r="SC36" s="63" t="e">
        <f t="shared" ref="SC36" si="1496">SC30*SA36/1000</f>
        <v>#DIV/0!</v>
      </c>
      <c r="SD36" s="63"/>
      <c r="SE36" s="23"/>
      <c r="SF36" s="100" t="e">
        <f>SF35/SF13*1000</f>
        <v>#DIV/0!</v>
      </c>
      <c r="SG36" s="19" t="e">
        <f t="shared" ref="SG36" si="1497">(SF36-$D$36)/$D$36</f>
        <v>#DIV/0!</v>
      </c>
      <c r="SH36" s="63" t="e">
        <f t="shared" ref="SH36" si="1498">SH30*SF36/1000</f>
        <v>#DIV/0!</v>
      </c>
      <c r="SI36" s="63"/>
      <c r="SJ36" s="23"/>
      <c r="SK36" s="100" t="e">
        <f>SK35/SK13*1000</f>
        <v>#DIV/0!</v>
      </c>
      <c r="SL36" s="19" t="e">
        <f t="shared" ref="SL36" si="1499">(SK36-$D$36)/$D$36</f>
        <v>#DIV/0!</v>
      </c>
      <c r="SM36" s="63" t="e">
        <f t="shared" ref="SM36" si="1500">SM30*SK36/1000</f>
        <v>#DIV/0!</v>
      </c>
      <c r="SN36" s="63"/>
      <c r="SO36" s="23"/>
      <c r="SP36" s="100" t="e">
        <f>SP35/SP13*1000</f>
        <v>#DIV/0!</v>
      </c>
      <c r="SQ36" s="19" t="e">
        <f t="shared" ref="SQ36" si="1501">(SP36-$D$36)/$D$36</f>
        <v>#DIV/0!</v>
      </c>
      <c r="SR36" s="63" t="e">
        <f t="shared" ref="SR36" si="1502">SR30*SP36/1000</f>
        <v>#DIV/0!</v>
      </c>
      <c r="SS36" s="63"/>
      <c r="ST36" s="23"/>
      <c r="SU36" s="55"/>
      <c r="SV36" s="100">
        <f>SV35/SV13*1000</f>
        <v>115.92261904761905</v>
      </c>
      <c r="SW36" s="19">
        <f t="shared" ref="SW36" si="1503">(SV36-$D$36)/$D$36</f>
        <v>0.44903273809523814</v>
      </c>
      <c r="SX36" s="63">
        <f>SX30*SV36/1000</f>
        <v>2.852840988293109E-2</v>
      </c>
      <c r="SY36" s="63"/>
      <c r="SZ36" s="23"/>
      <c r="TA36" s="55"/>
      <c r="TB36" s="100">
        <f>TB35/TB13*1000</f>
        <v>98.633333333333326</v>
      </c>
      <c r="TC36" s="19">
        <f t="shared" ref="TC36:VK36" si="1504">(TB36-$D$36)/$D$36</f>
        <v>0.23291666666666658</v>
      </c>
      <c r="TD36" s="63">
        <f t="shared" ref="TD36" si="1505">TD30*TB36/1000</f>
        <v>2.4791431158443431E-2</v>
      </c>
      <c r="TE36" s="63"/>
      <c r="TF36" s="23"/>
      <c r="TG36" s="55"/>
      <c r="TH36" s="100" t="e">
        <f>TH35/TH13*1000</f>
        <v>#DIV/0!</v>
      </c>
      <c r="TI36" s="19" t="e">
        <f t="shared" si="1504"/>
        <v>#DIV/0!</v>
      </c>
      <c r="TJ36" s="63" t="e">
        <f t="shared" ref="TJ36" si="1506">TJ30*TH36/1000</f>
        <v>#DIV/0!</v>
      </c>
      <c r="TK36" s="63"/>
      <c r="TL36" s="23"/>
      <c r="TM36" s="55"/>
      <c r="TN36" s="100">
        <f>TN35/TN13*1000</f>
        <v>99.095238095238088</v>
      </c>
      <c r="TO36" s="19">
        <f t="shared" si="1504"/>
        <v>0.23869047619047609</v>
      </c>
      <c r="TP36" s="63">
        <f t="shared" ref="TP36" si="1507">TP30*TN36/1000</f>
        <v>2.5754667313444897E-2</v>
      </c>
      <c r="TQ36" s="63"/>
      <c r="TR36" s="23"/>
      <c r="TS36" s="55"/>
      <c r="TT36" s="100" t="e">
        <f>TT35/TT13*1000</f>
        <v>#DIV/0!</v>
      </c>
      <c r="TU36" s="19" t="e">
        <f t="shared" si="1504"/>
        <v>#DIV/0!</v>
      </c>
      <c r="TV36" s="63" t="e">
        <f t="shared" ref="TV36" si="1508">TV30*TT36/1000</f>
        <v>#DIV/0!</v>
      </c>
      <c r="TW36" s="63"/>
      <c r="TX36" s="23"/>
      <c r="TY36" s="55"/>
      <c r="TZ36" s="100">
        <f>TZ35/TZ13*1000</f>
        <v>102.83796610169492</v>
      </c>
      <c r="UA36" s="19">
        <f t="shared" si="1504"/>
        <v>0.28547457627118644</v>
      </c>
      <c r="UB36" s="63">
        <f t="shared" ref="UB36" si="1509">UB30*TZ36/1000</f>
        <v>2.6720878004987115E-2</v>
      </c>
      <c r="UC36" s="63"/>
      <c r="UD36" s="23"/>
      <c r="UE36" s="55"/>
      <c r="UF36" s="100">
        <f>UF35/UF13*1000</f>
        <v>99.615416666666661</v>
      </c>
      <c r="UG36" s="19">
        <f t="shared" si="1504"/>
        <v>0.24519270833333326</v>
      </c>
      <c r="UH36" s="63">
        <f t="shared" ref="UH36" si="1510">UH30*UF36/1000</f>
        <v>2.5985327578584721E-2</v>
      </c>
      <c r="UI36" s="63"/>
      <c r="UJ36" s="23"/>
      <c r="UK36" s="55"/>
      <c r="UL36" s="100" t="e">
        <f>UL35/UL13*1000</f>
        <v>#DIV/0!</v>
      </c>
      <c r="UM36" s="19" t="e">
        <f t="shared" si="1504"/>
        <v>#DIV/0!</v>
      </c>
      <c r="UN36" s="63" t="e">
        <f t="shared" ref="UN36" si="1511">UN30*UL36/1000</f>
        <v>#DIV/0!</v>
      </c>
      <c r="UO36" s="63"/>
      <c r="UP36" s="23"/>
      <c r="UQ36" s="55"/>
      <c r="UR36" s="100" t="e">
        <f>UR35/UR13*1000</f>
        <v>#DIV/0!</v>
      </c>
      <c r="US36" s="19" t="e">
        <f t="shared" si="1504"/>
        <v>#DIV/0!</v>
      </c>
      <c r="UT36" s="63" t="e">
        <f t="shared" ref="UT36" si="1512">UT30*UR36/1000</f>
        <v>#DIV/0!</v>
      </c>
      <c r="UU36" s="63"/>
      <c r="UV36" s="23"/>
      <c r="UW36" s="55"/>
      <c r="UX36" s="100">
        <f>UX35/UX13*1000</f>
        <v>98.574850299401191</v>
      </c>
      <c r="UY36" s="19">
        <f t="shared" si="1504"/>
        <v>0.23218562874251489</v>
      </c>
      <c r="UZ36" s="63">
        <f t="shared" ref="UZ36" si="1513">UZ30*UX36/1000</f>
        <v>2.5678457941357039E-2</v>
      </c>
      <c r="VA36" s="63"/>
      <c r="VB36" s="23"/>
      <c r="VC36" s="55"/>
      <c r="VD36" s="100" t="e">
        <f>VD35/VD13*1000</f>
        <v>#DIV/0!</v>
      </c>
      <c r="VE36" s="19" t="e">
        <f t="shared" si="1504"/>
        <v>#DIV/0!</v>
      </c>
      <c r="VF36" s="63" t="e">
        <f t="shared" ref="VF36" si="1514">VF30*VD36/1000</f>
        <v>#DIV/0!</v>
      </c>
      <c r="VG36" s="63"/>
      <c r="VH36" s="23"/>
      <c r="VI36" s="55"/>
      <c r="VJ36" s="100" t="e">
        <f>VJ35/VJ13*1000</f>
        <v>#DIV/0!</v>
      </c>
      <c r="VK36" s="19" t="e">
        <f t="shared" si="1504"/>
        <v>#DIV/0!</v>
      </c>
      <c r="VL36" s="63" t="e">
        <f t="shared" ref="VL36" si="1515">VL30*VJ36/1000</f>
        <v>#DIV/0!</v>
      </c>
      <c r="VM36" s="63"/>
      <c r="VN36" s="23"/>
      <c r="VO36" s="55"/>
    </row>
    <row r="37" spans="2:587" ht="13.5" thickBot="1" x14ac:dyDescent="0.25">
      <c r="C37" s="182"/>
      <c r="D37" s="9"/>
      <c r="E37" s="10"/>
      <c r="F37" s="11"/>
      <c r="G37" s="53"/>
      <c r="H37" s="9"/>
      <c r="I37" s="10"/>
      <c r="J37" s="10"/>
      <c r="K37" s="10"/>
      <c r="L37" s="11"/>
      <c r="M37" s="53"/>
      <c r="N37" s="9"/>
      <c r="O37" s="10"/>
      <c r="P37" s="10"/>
      <c r="Q37" s="10"/>
      <c r="R37" s="11"/>
      <c r="S37" s="53"/>
      <c r="T37" s="9"/>
      <c r="U37" s="10"/>
      <c r="V37" s="10"/>
      <c r="W37" s="10"/>
      <c r="X37" s="11"/>
      <c r="Y37" s="9"/>
      <c r="Z37" s="10"/>
      <c r="AA37" s="10"/>
      <c r="AB37" s="10"/>
      <c r="AC37" s="11"/>
      <c r="AD37" s="9"/>
      <c r="AE37" s="10"/>
      <c r="AF37" s="10"/>
      <c r="AG37" s="10"/>
      <c r="AH37" s="11"/>
      <c r="AI37" s="9"/>
      <c r="AJ37" s="10"/>
      <c r="AK37" s="10"/>
      <c r="AL37" s="10"/>
      <c r="AM37" s="11"/>
      <c r="AN37" s="9"/>
      <c r="AO37" s="10"/>
      <c r="AP37" s="10"/>
      <c r="AQ37" s="10"/>
      <c r="AR37" s="11"/>
      <c r="AS37" s="9"/>
      <c r="AT37" s="10"/>
      <c r="AU37" s="10"/>
      <c r="AV37" s="10"/>
      <c r="AW37" s="11"/>
      <c r="AX37" s="9"/>
      <c r="AY37" s="10"/>
      <c r="AZ37" s="10"/>
      <c r="BA37" s="10"/>
      <c r="BB37" s="11"/>
      <c r="BC37" s="9"/>
      <c r="BD37" s="10"/>
      <c r="BE37" s="10"/>
      <c r="BF37" s="10"/>
      <c r="BG37" s="11"/>
      <c r="BH37" s="9"/>
      <c r="BI37" s="10"/>
      <c r="BJ37" s="10"/>
      <c r="BK37" s="10"/>
      <c r="BL37" s="11"/>
      <c r="BM37" s="9"/>
      <c r="BN37" s="10"/>
      <c r="BO37" s="10"/>
      <c r="BP37" s="10"/>
      <c r="BQ37" s="11"/>
      <c r="BR37" s="9"/>
      <c r="BS37" s="10"/>
      <c r="BT37" s="10"/>
      <c r="BU37" s="10"/>
      <c r="BV37" s="11"/>
      <c r="BW37" s="9"/>
      <c r="BX37" s="10"/>
      <c r="BY37" s="10"/>
      <c r="BZ37" s="10"/>
      <c r="CA37" s="11"/>
      <c r="CB37" s="9"/>
      <c r="CC37" s="10"/>
      <c r="CD37" s="10"/>
      <c r="CE37" s="10"/>
      <c r="CF37" s="11"/>
      <c r="CG37" s="9"/>
      <c r="CH37" s="10"/>
      <c r="CI37" s="10"/>
      <c r="CJ37" s="10"/>
      <c r="CK37" s="11"/>
      <c r="CL37" s="9"/>
      <c r="CM37" s="10"/>
      <c r="CN37" s="10"/>
      <c r="CO37" s="10"/>
      <c r="CP37" s="11"/>
      <c r="CQ37" s="9"/>
      <c r="CR37" s="10"/>
      <c r="CS37" s="10"/>
      <c r="CT37" s="10"/>
      <c r="CU37" s="11"/>
      <c r="CV37" s="9"/>
      <c r="CW37" s="10"/>
      <c r="CX37" s="10"/>
      <c r="CY37" s="10"/>
      <c r="CZ37" s="11"/>
      <c r="DA37" s="9"/>
      <c r="DB37" s="10"/>
      <c r="DC37" s="10"/>
      <c r="DD37" s="10"/>
      <c r="DE37" s="11"/>
      <c r="DF37" s="9"/>
      <c r="DG37" s="10"/>
      <c r="DH37" s="10"/>
      <c r="DI37" s="10"/>
      <c r="DJ37" s="11"/>
      <c r="DK37" s="9"/>
      <c r="DL37" s="10"/>
      <c r="DM37" s="10"/>
      <c r="DN37" s="10"/>
      <c r="DO37" s="11"/>
      <c r="DP37" s="9"/>
      <c r="DQ37" s="10"/>
      <c r="DR37" s="10"/>
      <c r="DS37" s="10"/>
      <c r="DT37" s="11"/>
      <c r="DU37" s="9"/>
      <c r="DV37" s="10"/>
      <c r="DW37" s="10"/>
      <c r="DX37" s="10"/>
      <c r="DY37" s="11"/>
      <c r="DZ37" s="9"/>
      <c r="EA37" s="10"/>
      <c r="EB37" s="10"/>
      <c r="EC37" s="10"/>
      <c r="ED37" s="11"/>
      <c r="EE37" s="9"/>
      <c r="EF37" s="10"/>
      <c r="EG37" s="10"/>
      <c r="EH37" s="10"/>
      <c r="EI37" s="11"/>
      <c r="EJ37" s="9"/>
      <c r="EK37" s="10"/>
      <c r="EL37" s="10"/>
      <c r="EM37" s="10"/>
      <c r="EN37" s="11"/>
      <c r="EO37" s="9"/>
      <c r="EP37" s="10"/>
      <c r="EQ37" s="10"/>
      <c r="ER37" s="10"/>
      <c r="ES37" s="11"/>
      <c r="ET37" s="9"/>
      <c r="EU37" s="10"/>
      <c r="EV37" s="10"/>
      <c r="EW37" s="10"/>
      <c r="EX37" s="11"/>
      <c r="EY37" s="9"/>
      <c r="EZ37" s="10"/>
      <c r="FA37" s="10"/>
      <c r="FB37" s="10"/>
      <c r="FC37" s="11"/>
      <c r="FD37" s="9"/>
      <c r="FE37" s="10"/>
      <c r="FF37" s="10"/>
      <c r="FG37" s="10"/>
      <c r="FH37" s="11"/>
      <c r="FI37" s="9"/>
      <c r="FJ37" s="10"/>
      <c r="FK37" s="10"/>
      <c r="FL37" s="10"/>
      <c r="FM37" s="11"/>
      <c r="FN37" s="9"/>
      <c r="FO37" s="10"/>
      <c r="FP37" s="10"/>
      <c r="FQ37" s="10"/>
      <c r="FR37" s="11"/>
      <c r="FS37" s="9"/>
      <c r="FT37" s="10"/>
      <c r="FU37" s="10"/>
      <c r="FV37" s="10"/>
      <c r="FW37" s="11"/>
      <c r="FX37" s="9"/>
      <c r="FY37" s="10"/>
      <c r="FZ37" s="10"/>
      <c r="GA37" s="10"/>
      <c r="GB37" s="11"/>
      <c r="GC37" s="9"/>
      <c r="GD37" s="10"/>
      <c r="GE37" s="10"/>
      <c r="GF37" s="10"/>
      <c r="GG37" s="11"/>
      <c r="GH37" s="9"/>
      <c r="GI37" s="10"/>
      <c r="GJ37" s="10"/>
      <c r="GK37" s="10"/>
      <c r="GL37" s="11"/>
      <c r="GM37" s="9"/>
      <c r="GN37" s="10"/>
      <c r="GO37" s="10"/>
      <c r="GP37" s="10"/>
      <c r="GQ37" s="11"/>
      <c r="GR37" s="9"/>
      <c r="GS37" s="10"/>
      <c r="GT37" s="10"/>
      <c r="GU37" s="10"/>
      <c r="GV37" s="11"/>
      <c r="GW37" s="9"/>
      <c r="GX37" s="10"/>
      <c r="GY37" s="10"/>
      <c r="GZ37" s="10"/>
      <c r="HA37" s="11"/>
      <c r="HB37" s="9"/>
      <c r="HC37" s="10"/>
      <c r="HD37" s="10"/>
      <c r="HE37" s="10"/>
      <c r="HF37" s="11"/>
      <c r="HG37" s="9"/>
      <c r="HH37" s="10"/>
      <c r="HI37" s="10"/>
      <c r="HJ37" s="10"/>
      <c r="HK37" s="11"/>
      <c r="HL37" s="9"/>
      <c r="HM37" s="10"/>
      <c r="HN37" s="10"/>
      <c r="HO37" s="10"/>
      <c r="HP37" s="11"/>
      <c r="HQ37" s="9"/>
      <c r="HR37" s="10"/>
      <c r="HS37" s="10"/>
      <c r="HT37" s="10"/>
      <c r="HU37" s="11"/>
      <c r="HV37" s="9"/>
      <c r="HW37" s="10"/>
      <c r="HX37" s="10"/>
      <c r="HY37" s="10"/>
      <c r="HZ37" s="11"/>
      <c r="IA37" s="9"/>
      <c r="IB37" s="10"/>
      <c r="IC37" s="10"/>
      <c r="ID37" s="10"/>
      <c r="IE37" s="11"/>
      <c r="IF37" s="9"/>
      <c r="IG37" s="10"/>
      <c r="IH37" s="10"/>
      <c r="II37" s="10"/>
      <c r="IJ37" s="11"/>
      <c r="IK37" s="9"/>
      <c r="IL37" s="10"/>
      <c r="IM37" s="10"/>
      <c r="IN37" s="10"/>
      <c r="IO37" s="11"/>
      <c r="IP37" s="9"/>
      <c r="IQ37" s="10"/>
      <c r="IR37" s="10"/>
      <c r="IS37" s="10"/>
      <c r="IT37" s="11"/>
      <c r="IU37" s="9"/>
      <c r="IV37" s="10"/>
      <c r="IW37" s="10"/>
      <c r="IX37" s="10"/>
      <c r="IY37" s="11"/>
      <c r="IZ37" s="9"/>
      <c r="JA37" s="10"/>
      <c r="JB37" s="10"/>
      <c r="JC37" s="10"/>
      <c r="JD37" s="11"/>
      <c r="JE37" s="9"/>
      <c r="JF37" s="10"/>
      <c r="JG37" s="10"/>
      <c r="JH37" s="10"/>
      <c r="JI37" s="11"/>
      <c r="JJ37" s="9"/>
      <c r="JK37" s="10"/>
      <c r="JL37" s="10"/>
      <c r="JM37" s="10"/>
      <c r="JN37" s="11"/>
      <c r="JO37" s="9"/>
      <c r="JP37" s="10"/>
      <c r="JQ37" s="10"/>
      <c r="JR37" s="10"/>
      <c r="JS37" s="11"/>
      <c r="JT37" s="9"/>
      <c r="JU37" s="10"/>
      <c r="JV37" s="10"/>
      <c r="JW37" s="10"/>
      <c r="JX37" s="11"/>
      <c r="JY37" s="9"/>
      <c r="JZ37" s="10"/>
      <c r="KA37" s="10"/>
      <c r="KB37" s="10"/>
      <c r="KC37" s="11"/>
      <c r="KD37" s="9"/>
      <c r="KE37" s="10"/>
      <c r="KF37" s="10"/>
      <c r="KG37" s="10"/>
      <c r="KH37" s="11"/>
      <c r="KI37" s="9"/>
      <c r="KJ37" s="10"/>
      <c r="KK37" s="10"/>
      <c r="KL37" s="10"/>
      <c r="KM37" s="11"/>
      <c r="KN37" s="9"/>
      <c r="KO37" s="10"/>
      <c r="KP37" s="10"/>
      <c r="KQ37" s="10"/>
      <c r="KR37" s="11"/>
      <c r="KS37" s="9"/>
      <c r="KT37" s="10"/>
      <c r="KU37" s="10"/>
      <c r="KV37" s="10"/>
      <c r="KW37" s="11"/>
      <c r="KX37" s="9"/>
      <c r="KY37" s="10"/>
      <c r="KZ37" s="10"/>
      <c r="LA37" s="10"/>
      <c r="LB37" s="11"/>
      <c r="LC37" s="9"/>
      <c r="LD37" s="10"/>
      <c r="LE37" s="10"/>
      <c r="LF37" s="10"/>
      <c r="LG37" s="11"/>
      <c r="LH37" s="9"/>
      <c r="LI37" s="10"/>
      <c r="LJ37" s="10"/>
      <c r="LK37" s="10"/>
      <c r="LL37" s="11"/>
      <c r="LM37" s="9"/>
      <c r="LN37" s="10"/>
      <c r="LO37" s="10"/>
      <c r="LP37" s="10"/>
      <c r="LQ37" s="11"/>
      <c r="LR37" s="9"/>
      <c r="LS37" s="10"/>
      <c r="LT37" s="10"/>
      <c r="LU37" s="10"/>
      <c r="LV37" s="11"/>
      <c r="LW37" s="9"/>
      <c r="LX37" s="10"/>
      <c r="LY37" s="10"/>
      <c r="LZ37" s="10"/>
      <c r="MA37" s="11"/>
      <c r="MB37" s="9"/>
      <c r="MC37" s="10"/>
      <c r="MD37" s="10"/>
      <c r="ME37" s="10"/>
      <c r="MF37" s="11"/>
      <c r="MG37" s="9"/>
      <c r="MH37" s="10"/>
      <c r="MI37" s="10"/>
      <c r="MJ37" s="10"/>
      <c r="MK37" s="11"/>
      <c r="ML37" s="9"/>
      <c r="MM37" s="10"/>
      <c r="MN37" s="10"/>
      <c r="MO37" s="10"/>
      <c r="MP37" s="11"/>
      <c r="MQ37" s="9"/>
      <c r="MR37" s="10"/>
      <c r="MS37" s="10"/>
      <c r="MT37" s="10"/>
      <c r="MU37" s="11"/>
      <c r="MV37" s="9"/>
      <c r="MW37" s="10"/>
      <c r="MX37" s="10"/>
      <c r="MY37" s="10"/>
      <c r="MZ37" s="11"/>
      <c r="NA37" s="9"/>
      <c r="NB37" s="10"/>
      <c r="NC37" s="10"/>
      <c r="ND37" s="10"/>
      <c r="NE37" s="11"/>
      <c r="NF37" s="9"/>
      <c r="NG37" s="10"/>
      <c r="NH37" s="10"/>
      <c r="NI37" s="10"/>
      <c r="NJ37" s="11"/>
      <c r="NK37" s="9"/>
      <c r="NL37" s="10"/>
      <c r="NM37" s="10"/>
      <c r="NN37" s="10"/>
      <c r="NO37" s="11"/>
      <c r="NP37" s="9"/>
      <c r="NQ37" s="10"/>
      <c r="NR37" s="10"/>
      <c r="NS37" s="10"/>
      <c r="NT37" s="11"/>
      <c r="NU37" s="9"/>
      <c r="NV37" s="10"/>
      <c r="NW37" s="10"/>
      <c r="NX37" s="10"/>
      <c r="NY37" s="11"/>
      <c r="NZ37" s="9"/>
      <c r="OA37" s="10"/>
      <c r="OB37" s="10"/>
      <c r="OC37" s="10"/>
      <c r="OD37" s="11"/>
      <c r="OE37" s="9"/>
      <c r="OF37" s="10"/>
      <c r="OG37" s="10"/>
      <c r="OH37" s="10"/>
      <c r="OI37" s="11"/>
      <c r="OJ37" s="9"/>
      <c r="OK37" s="10"/>
      <c r="OL37" s="10"/>
      <c r="OM37" s="10"/>
      <c r="ON37" s="11"/>
      <c r="OO37" s="9"/>
      <c r="OP37" s="10"/>
      <c r="OQ37" s="10"/>
      <c r="OR37" s="10"/>
      <c r="OS37" s="11"/>
      <c r="OT37" s="9"/>
      <c r="OU37" s="10"/>
      <c r="OV37" s="10"/>
      <c r="OW37" s="10"/>
      <c r="OX37" s="11"/>
      <c r="OY37" s="9"/>
      <c r="OZ37" s="10"/>
      <c r="PA37" s="10"/>
      <c r="PB37" s="10"/>
      <c r="PC37" s="11"/>
      <c r="PD37" s="9"/>
      <c r="PE37" s="10"/>
      <c r="PF37" s="10"/>
      <c r="PG37" s="10"/>
      <c r="PH37" s="11"/>
      <c r="PI37" s="9"/>
      <c r="PJ37" s="10"/>
      <c r="PK37" s="10"/>
      <c r="PL37" s="10"/>
      <c r="PM37" s="11"/>
      <c r="PN37" s="9"/>
      <c r="PO37" s="10"/>
      <c r="PP37" s="10"/>
      <c r="PQ37" s="10"/>
      <c r="PR37" s="11"/>
      <c r="PS37" s="9"/>
      <c r="PT37" s="10"/>
      <c r="PU37" s="10"/>
      <c r="PV37" s="10"/>
      <c r="PW37" s="11"/>
      <c r="PX37" s="9"/>
      <c r="PY37" s="10"/>
      <c r="PZ37" s="10"/>
      <c r="QA37" s="10"/>
      <c r="QB37" s="11"/>
      <c r="QC37" s="9"/>
      <c r="QD37" s="10"/>
      <c r="QE37" s="10"/>
      <c r="QF37" s="10"/>
      <c r="QG37" s="11"/>
      <c r="QH37" s="9"/>
      <c r="QI37" s="10"/>
      <c r="QJ37" s="10"/>
      <c r="QK37" s="10"/>
      <c r="QL37" s="11"/>
      <c r="QM37" s="9"/>
      <c r="QN37" s="10"/>
      <c r="QO37" s="10"/>
      <c r="QP37" s="10"/>
      <c r="QQ37" s="11"/>
      <c r="QR37" s="9"/>
      <c r="QS37" s="10"/>
      <c r="QT37" s="10"/>
      <c r="QU37" s="10"/>
      <c r="QV37" s="11"/>
      <c r="QW37" s="9"/>
      <c r="QX37" s="10"/>
      <c r="QY37" s="10"/>
      <c r="QZ37" s="10"/>
      <c r="RA37" s="11"/>
      <c r="RB37" s="9"/>
      <c r="RC37" s="10"/>
      <c r="RD37" s="10"/>
      <c r="RE37" s="10"/>
      <c r="RF37" s="11"/>
      <c r="RG37" s="9"/>
      <c r="RH37" s="10"/>
      <c r="RI37" s="10"/>
      <c r="RJ37" s="10"/>
      <c r="RK37" s="11"/>
      <c r="RL37" s="9"/>
      <c r="RM37" s="10"/>
      <c r="RN37" s="10"/>
      <c r="RO37" s="10"/>
      <c r="RP37" s="11"/>
      <c r="RQ37" s="9"/>
      <c r="RR37" s="10"/>
      <c r="RS37" s="10"/>
      <c r="RT37" s="10"/>
      <c r="RU37" s="11"/>
      <c r="RV37" s="9"/>
      <c r="RW37" s="10"/>
      <c r="RX37" s="10"/>
      <c r="RY37" s="10"/>
      <c r="RZ37" s="11"/>
      <c r="SA37" s="9"/>
      <c r="SB37" s="10"/>
      <c r="SC37" s="10"/>
      <c r="SD37" s="10"/>
      <c r="SE37" s="11"/>
      <c r="SF37" s="9"/>
      <c r="SG37" s="10"/>
      <c r="SH37" s="10"/>
      <c r="SI37" s="10"/>
      <c r="SJ37" s="11"/>
      <c r="SK37" s="9"/>
      <c r="SL37" s="10"/>
      <c r="SM37" s="10"/>
      <c r="SN37" s="10"/>
      <c r="SO37" s="11"/>
      <c r="SP37" s="9"/>
      <c r="SQ37" s="10"/>
      <c r="SR37" s="10"/>
      <c r="SS37" s="10"/>
      <c r="ST37" s="11"/>
      <c r="SU37" s="53"/>
      <c r="SV37" s="9"/>
      <c r="SW37" s="10"/>
      <c r="SX37" s="10"/>
      <c r="SY37" s="10"/>
      <c r="SZ37" s="11"/>
      <c r="TA37" s="53"/>
      <c r="TB37" s="9"/>
      <c r="TC37" s="10"/>
      <c r="TD37" s="10"/>
      <c r="TE37" s="10"/>
      <c r="TF37" s="11"/>
      <c r="TG37" s="53"/>
      <c r="TH37" s="9"/>
      <c r="TI37" s="10"/>
      <c r="TJ37" s="10"/>
      <c r="TK37" s="10"/>
      <c r="TL37" s="11"/>
      <c r="TM37" s="53"/>
      <c r="TN37" s="9"/>
      <c r="TO37" s="10"/>
      <c r="TP37" s="10"/>
      <c r="TQ37" s="10"/>
      <c r="TR37" s="11"/>
      <c r="TS37" s="53"/>
      <c r="TT37" s="9"/>
      <c r="TU37" s="10"/>
      <c r="TV37" s="10"/>
      <c r="TW37" s="10"/>
      <c r="TX37" s="11"/>
      <c r="TY37" s="53"/>
      <c r="TZ37" s="9"/>
      <c r="UA37" s="10"/>
      <c r="UB37" s="10"/>
      <c r="UC37" s="10"/>
      <c r="UD37" s="11"/>
      <c r="UE37" s="53"/>
      <c r="UF37" s="9"/>
      <c r="UG37" s="10"/>
      <c r="UH37" s="10"/>
      <c r="UI37" s="10"/>
      <c r="UJ37" s="11"/>
      <c r="UK37" s="53"/>
      <c r="UL37" s="9"/>
      <c r="UM37" s="10"/>
      <c r="UN37" s="10"/>
      <c r="UO37" s="10"/>
      <c r="UP37" s="11"/>
      <c r="UQ37" s="53"/>
      <c r="UR37" s="9"/>
      <c r="US37" s="10"/>
      <c r="UT37" s="10"/>
      <c r="UU37" s="10"/>
      <c r="UV37" s="11"/>
      <c r="UW37" s="53"/>
      <c r="UX37" s="9"/>
      <c r="UY37" s="10"/>
      <c r="UZ37" s="10"/>
      <c r="VA37" s="10"/>
      <c r="VB37" s="11"/>
      <c r="VC37" s="53"/>
      <c r="VD37" s="9"/>
      <c r="VE37" s="10"/>
      <c r="VF37" s="10"/>
      <c r="VG37" s="10"/>
      <c r="VH37" s="11"/>
      <c r="VI37" s="53"/>
      <c r="VJ37" s="9"/>
      <c r="VK37" s="10"/>
      <c r="VL37" s="10"/>
      <c r="VM37" s="10"/>
      <c r="VN37" s="11"/>
      <c r="VO37" s="53"/>
    </row>
    <row r="38" spans="2:587" s="25" customFormat="1" ht="9" thickBot="1" x14ac:dyDescent="0.2">
      <c r="G38" s="52"/>
      <c r="M38" s="52"/>
      <c r="S38" s="52"/>
      <c r="SU38" s="52"/>
      <c r="TA38" s="52"/>
      <c r="TG38" s="52"/>
      <c r="TM38" s="52"/>
      <c r="TS38" s="52"/>
      <c r="TY38" s="52"/>
      <c r="UE38" s="52"/>
      <c r="UK38" s="52"/>
      <c r="UQ38" s="52"/>
      <c r="UW38" s="52"/>
      <c r="VC38" s="52"/>
      <c r="VI38" s="52"/>
      <c r="VO38" s="52"/>
    </row>
    <row r="39" spans="2:587" s="47" customFormat="1" ht="25.5" x14ac:dyDescent="0.2">
      <c r="C39" s="180"/>
      <c r="D39" s="48"/>
      <c r="E39" s="49"/>
      <c r="F39" s="50"/>
      <c r="G39" s="54"/>
      <c r="H39" s="239" t="s">
        <v>242</v>
      </c>
      <c r="I39" s="240" t="s">
        <v>243</v>
      </c>
      <c r="J39" s="241"/>
      <c r="K39" s="241"/>
      <c r="L39" s="50"/>
      <c r="M39" s="54"/>
      <c r="N39" s="239" t="s">
        <v>242</v>
      </c>
      <c r="O39" s="240" t="s">
        <v>243</v>
      </c>
      <c r="P39" s="241"/>
      <c r="Q39" s="241"/>
      <c r="R39" s="50"/>
      <c r="S39" s="54"/>
      <c r="T39" s="239" t="s">
        <v>242</v>
      </c>
      <c r="U39" s="242" t="s">
        <v>243</v>
      </c>
      <c r="V39" s="49"/>
      <c r="W39" s="49"/>
      <c r="X39" s="49"/>
      <c r="Y39" s="239" t="s">
        <v>242</v>
      </c>
      <c r="Z39" s="242" t="s">
        <v>243</v>
      </c>
      <c r="AA39" s="49"/>
      <c r="AB39" s="49"/>
      <c r="AC39" s="50"/>
      <c r="AD39" s="239" t="s">
        <v>242</v>
      </c>
      <c r="AE39" s="242" t="s">
        <v>243</v>
      </c>
      <c r="AF39" s="49"/>
      <c r="AG39" s="49"/>
      <c r="AH39" s="50"/>
      <c r="AI39" s="239" t="s">
        <v>242</v>
      </c>
      <c r="AJ39" s="242" t="s">
        <v>243</v>
      </c>
      <c r="AK39" s="49"/>
      <c r="AL39" s="49"/>
      <c r="AM39" s="50"/>
      <c r="AN39" s="239" t="s">
        <v>242</v>
      </c>
      <c r="AO39" s="242" t="s">
        <v>243</v>
      </c>
      <c r="AP39" s="49"/>
      <c r="AQ39" s="49"/>
      <c r="AR39" s="50"/>
      <c r="AS39" s="239" t="s">
        <v>242</v>
      </c>
      <c r="AT39" s="242" t="s">
        <v>243</v>
      </c>
      <c r="AU39" s="49"/>
      <c r="AV39" s="49"/>
      <c r="AW39" s="50"/>
      <c r="AX39" s="239" t="s">
        <v>242</v>
      </c>
      <c r="AY39" s="242" t="s">
        <v>243</v>
      </c>
      <c r="AZ39" s="49"/>
      <c r="BA39" s="49"/>
      <c r="BB39" s="50"/>
      <c r="BC39" s="239" t="s">
        <v>242</v>
      </c>
      <c r="BD39" s="242" t="s">
        <v>243</v>
      </c>
      <c r="BE39" s="49"/>
      <c r="BF39" s="49"/>
      <c r="BG39" s="50"/>
      <c r="BH39" s="239" t="s">
        <v>242</v>
      </c>
      <c r="BI39" s="242" t="s">
        <v>243</v>
      </c>
      <c r="BJ39" s="49"/>
      <c r="BK39" s="49"/>
      <c r="BL39" s="50"/>
      <c r="BM39" s="239" t="s">
        <v>242</v>
      </c>
      <c r="BN39" s="242" t="s">
        <v>243</v>
      </c>
      <c r="BO39" s="49"/>
      <c r="BP39" s="49"/>
      <c r="BQ39" s="50"/>
      <c r="BR39" s="239" t="s">
        <v>242</v>
      </c>
      <c r="BS39" s="242" t="s">
        <v>243</v>
      </c>
      <c r="BT39" s="49"/>
      <c r="BU39" s="49"/>
      <c r="BV39" s="50"/>
      <c r="BW39" s="239" t="s">
        <v>242</v>
      </c>
      <c r="BX39" s="242" t="s">
        <v>243</v>
      </c>
      <c r="BY39" s="49"/>
      <c r="BZ39" s="49"/>
      <c r="CA39" s="50"/>
      <c r="CB39" s="239" t="s">
        <v>242</v>
      </c>
      <c r="CC39" s="242" t="s">
        <v>243</v>
      </c>
      <c r="CD39" s="49"/>
      <c r="CE39" s="49"/>
      <c r="CF39" s="50"/>
      <c r="CG39" s="239" t="s">
        <v>242</v>
      </c>
      <c r="CH39" s="242" t="s">
        <v>243</v>
      </c>
      <c r="CI39" s="49"/>
      <c r="CJ39" s="49"/>
      <c r="CK39" s="50"/>
      <c r="CL39" s="239" t="s">
        <v>242</v>
      </c>
      <c r="CM39" s="242" t="s">
        <v>243</v>
      </c>
      <c r="CN39" s="49"/>
      <c r="CO39" s="49"/>
      <c r="CP39" s="50"/>
      <c r="CQ39" s="239" t="s">
        <v>242</v>
      </c>
      <c r="CR39" s="242" t="s">
        <v>243</v>
      </c>
      <c r="CS39" s="49"/>
      <c r="CT39" s="49"/>
      <c r="CU39" s="50"/>
      <c r="CV39" s="239" t="s">
        <v>242</v>
      </c>
      <c r="CW39" s="242" t="s">
        <v>243</v>
      </c>
      <c r="CX39" s="49"/>
      <c r="CY39" s="49"/>
      <c r="CZ39" s="50"/>
      <c r="DA39" s="239" t="s">
        <v>242</v>
      </c>
      <c r="DB39" s="242" t="s">
        <v>243</v>
      </c>
      <c r="DC39" s="49"/>
      <c r="DD39" s="49"/>
      <c r="DE39" s="50"/>
      <c r="DF39" s="239" t="s">
        <v>242</v>
      </c>
      <c r="DG39" s="242" t="s">
        <v>243</v>
      </c>
      <c r="DH39" s="49"/>
      <c r="DI39" s="49"/>
      <c r="DJ39" s="50"/>
      <c r="DK39" s="239" t="s">
        <v>242</v>
      </c>
      <c r="DL39" s="242" t="s">
        <v>243</v>
      </c>
      <c r="DM39" s="49"/>
      <c r="DN39" s="49"/>
      <c r="DO39" s="50"/>
      <c r="DP39" s="239" t="s">
        <v>242</v>
      </c>
      <c r="DQ39" s="242" t="s">
        <v>243</v>
      </c>
      <c r="DR39" s="49"/>
      <c r="DS39" s="49"/>
      <c r="DT39" s="50"/>
      <c r="DU39" s="239" t="s">
        <v>242</v>
      </c>
      <c r="DV39" s="242" t="s">
        <v>243</v>
      </c>
      <c r="DW39" s="49"/>
      <c r="DX39" s="49"/>
      <c r="DY39" s="50"/>
      <c r="DZ39" s="239" t="s">
        <v>242</v>
      </c>
      <c r="EA39" s="242" t="s">
        <v>243</v>
      </c>
      <c r="EB39" s="49"/>
      <c r="EC39" s="49"/>
      <c r="ED39" s="50"/>
      <c r="EE39" s="239" t="s">
        <v>242</v>
      </c>
      <c r="EF39" s="242" t="s">
        <v>243</v>
      </c>
      <c r="EG39" s="49"/>
      <c r="EH39" s="49"/>
      <c r="EI39" s="50"/>
      <c r="EJ39" s="239" t="s">
        <v>242</v>
      </c>
      <c r="EK39" s="242" t="s">
        <v>243</v>
      </c>
      <c r="EL39" s="49"/>
      <c r="EM39" s="49"/>
      <c r="EN39" s="50"/>
      <c r="EO39" s="239" t="s">
        <v>242</v>
      </c>
      <c r="EP39" s="242" t="s">
        <v>243</v>
      </c>
      <c r="EQ39" s="49"/>
      <c r="ER39" s="49"/>
      <c r="ES39" s="50"/>
      <c r="ET39" s="239" t="s">
        <v>242</v>
      </c>
      <c r="EU39" s="242" t="s">
        <v>243</v>
      </c>
      <c r="EV39" s="49"/>
      <c r="EW39" s="49"/>
      <c r="EX39" s="50"/>
      <c r="EY39" s="239" t="s">
        <v>242</v>
      </c>
      <c r="EZ39" s="242" t="s">
        <v>243</v>
      </c>
      <c r="FA39" s="49"/>
      <c r="FB39" s="49"/>
      <c r="FC39" s="50"/>
      <c r="FD39" s="239" t="s">
        <v>242</v>
      </c>
      <c r="FE39" s="242" t="s">
        <v>243</v>
      </c>
      <c r="FF39" s="49"/>
      <c r="FG39" s="49"/>
      <c r="FH39" s="50"/>
      <c r="FI39" s="239" t="s">
        <v>242</v>
      </c>
      <c r="FJ39" s="242" t="s">
        <v>243</v>
      </c>
      <c r="FK39" s="49"/>
      <c r="FL39" s="49"/>
      <c r="FM39" s="50"/>
      <c r="FN39" s="239" t="s">
        <v>242</v>
      </c>
      <c r="FO39" s="242" t="s">
        <v>243</v>
      </c>
      <c r="FP39" s="49"/>
      <c r="FQ39" s="49"/>
      <c r="FR39" s="50"/>
      <c r="FS39" s="239" t="s">
        <v>242</v>
      </c>
      <c r="FT39" s="242" t="s">
        <v>243</v>
      </c>
      <c r="FU39" s="49"/>
      <c r="FV39" s="49"/>
      <c r="FW39" s="50"/>
      <c r="FX39" s="239" t="s">
        <v>242</v>
      </c>
      <c r="FY39" s="242" t="s">
        <v>243</v>
      </c>
      <c r="FZ39" s="49"/>
      <c r="GA39" s="49"/>
      <c r="GB39" s="50"/>
      <c r="GC39" s="239" t="s">
        <v>242</v>
      </c>
      <c r="GD39" s="242" t="s">
        <v>243</v>
      </c>
      <c r="GE39" s="49"/>
      <c r="GF39" s="49"/>
      <c r="GG39" s="50"/>
      <c r="GH39" s="239" t="s">
        <v>242</v>
      </c>
      <c r="GI39" s="242" t="s">
        <v>243</v>
      </c>
      <c r="GJ39" s="49"/>
      <c r="GK39" s="49"/>
      <c r="GL39" s="50"/>
      <c r="GM39" s="239" t="s">
        <v>242</v>
      </c>
      <c r="GN39" s="242" t="s">
        <v>243</v>
      </c>
      <c r="GO39" s="49"/>
      <c r="GP39" s="49"/>
      <c r="GQ39" s="50"/>
      <c r="GR39" s="239" t="s">
        <v>242</v>
      </c>
      <c r="GS39" s="242" t="s">
        <v>243</v>
      </c>
      <c r="GT39" s="49"/>
      <c r="GU39" s="49"/>
      <c r="GV39" s="50"/>
      <c r="GW39" s="239" t="s">
        <v>242</v>
      </c>
      <c r="GX39" s="242" t="s">
        <v>243</v>
      </c>
      <c r="GY39" s="49"/>
      <c r="GZ39" s="49"/>
      <c r="HA39" s="50"/>
      <c r="HB39" s="239" t="s">
        <v>242</v>
      </c>
      <c r="HC39" s="242" t="s">
        <v>243</v>
      </c>
      <c r="HD39" s="49"/>
      <c r="HE39" s="49"/>
      <c r="HF39" s="50"/>
      <c r="HG39" s="239" t="s">
        <v>242</v>
      </c>
      <c r="HH39" s="242" t="s">
        <v>243</v>
      </c>
      <c r="HI39" s="49"/>
      <c r="HJ39" s="49"/>
      <c r="HK39" s="50"/>
      <c r="HL39" s="239" t="s">
        <v>242</v>
      </c>
      <c r="HM39" s="242" t="s">
        <v>243</v>
      </c>
      <c r="HN39" s="49"/>
      <c r="HO39" s="49"/>
      <c r="HP39" s="50"/>
      <c r="HQ39" s="239" t="s">
        <v>242</v>
      </c>
      <c r="HR39" s="242" t="s">
        <v>243</v>
      </c>
      <c r="HS39" s="49"/>
      <c r="HT39" s="49"/>
      <c r="HU39" s="50"/>
      <c r="HV39" s="239" t="s">
        <v>242</v>
      </c>
      <c r="HW39" s="242" t="s">
        <v>243</v>
      </c>
      <c r="HX39" s="49"/>
      <c r="HY39" s="49"/>
      <c r="HZ39" s="50"/>
      <c r="IA39" s="239" t="s">
        <v>242</v>
      </c>
      <c r="IB39" s="242" t="s">
        <v>243</v>
      </c>
      <c r="IC39" s="49"/>
      <c r="ID39" s="49"/>
      <c r="IE39" s="50"/>
      <c r="IF39" s="239" t="s">
        <v>242</v>
      </c>
      <c r="IG39" s="242" t="s">
        <v>243</v>
      </c>
      <c r="IH39" s="49"/>
      <c r="II39" s="49"/>
      <c r="IJ39" s="50"/>
      <c r="IK39" s="239" t="s">
        <v>242</v>
      </c>
      <c r="IL39" s="242" t="s">
        <v>243</v>
      </c>
      <c r="IM39" s="49"/>
      <c r="IN39" s="49"/>
      <c r="IO39" s="50"/>
      <c r="IP39" s="239" t="s">
        <v>242</v>
      </c>
      <c r="IQ39" s="242" t="s">
        <v>243</v>
      </c>
      <c r="IR39" s="49"/>
      <c r="IS39" s="49"/>
      <c r="IT39" s="50"/>
      <c r="IU39" s="239" t="s">
        <v>242</v>
      </c>
      <c r="IV39" s="242" t="s">
        <v>243</v>
      </c>
      <c r="IW39" s="49"/>
      <c r="IX39" s="49"/>
      <c r="IY39" s="50"/>
      <c r="IZ39" s="239" t="s">
        <v>242</v>
      </c>
      <c r="JA39" s="242" t="s">
        <v>243</v>
      </c>
      <c r="JB39" s="49"/>
      <c r="JC39" s="49"/>
      <c r="JD39" s="50"/>
      <c r="JE39" s="239" t="s">
        <v>242</v>
      </c>
      <c r="JF39" s="242" t="s">
        <v>243</v>
      </c>
      <c r="JG39" s="49"/>
      <c r="JH39" s="49"/>
      <c r="JI39" s="50"/>
      <c r="JJ39" s="239" t="s">
        <v>242</v>
      </c>
      <c r="JK39" s="242" t="s">
        <v>243</v>
      </c>
      <c r="JL39" s="49"/>
      <c r="JM39" s="49"/>
      <c r="JN39" s="50"/>
      <c r="JO39" s="239" t="s">
        <v>242</v>
      </c>
      <c r="JP39" s="242" t="s">
        <v>243</v>
      </c>
      <c r="JQ39" s="49"/>
      <c r="JR39" s="49"/>
      <c r="JS39" s="50"/>
      <c r="JT39" s="239" t="s">
        <v>242</v>
      </c>
      <c r="JU39" s="242" t="s">
        <v>243</v>
      </c>
      <c r="JV39" s="49"/>
      <c r="JW39" s="49"/>
      <c r="JX39" s="50"/>
      <c r="JY39" s="239" t="s">
        <v>242</v>
      </c>
      <c r="JZ39" s="242" t="s">
        <v>243</v>
      </c>
      <c r="KA39" s="49"/>
      <c r="KB39" s="49"/>
      <c r="KC39" s="50"/>
      <c r="KD39" s="239" t="s">
        <v>242</v>
      </c>
      <c r="KE39" s="242" t="s">
        <v>243</v>
      </c>
      <c r="KF39" s="49"/>
      <c r="KG39" s="49"/>
      <c r="KH39" s="50"/>
      <c r="KI39" s="239" t="s">
        <v>242</v>
      </c>
      <c r="KJ39" s="242" t="s">
        <v>243</v>
      </c>
      <c r="KK39" s="49"/>
      <c r="KL39" s="49"/>
      <c r="KM39" s="50"/>
      <c r="KN39" s="239" t="s">
        <v>242</v>
      </c>
      <c r="KO39" s="242" t="s">
        <v>243</v>
      </c>
      <c r="KP39" s="49"/>
      <c r="KQ39" s="49"/>
      <c r="KR39" s="50"/>
      <c r="KS39" s="239" t="s">
        <v>242</v>
      </c>
      <c r="KT39" s="242" t="s">
        <v>243</v>
      </c>
      <c r="KU39" s="49"/>
      <c r="KV39" s="49"/>
      <c r="KW39" s="50"/>
      <c r="KX39" s="239" t="s">
        <v>242</v>
      </c>
      <c r="KY39" s="242" t="s">
        <v>243</v>
      </c>
      <c r="KZ39" s="49"/>
      <c r="LA39" s="49"/>
      <c r="LB39" s="50"/>
      <c r="LC39" s="239" t="s">
        <v>242</v>
      </c>
      <c r="LD39" s="242" t="s">
        <v>243</v>
      </c>
      <c r="LE39" s="49"/>
      <c r="LF39" s="49"/>
      <c r="LG39" s="50"/>
      <c r="LH39" s="239" t="s">
        <v>242</v>
      </c>
      <c r="LI39" s="242" t="s">
        <v>243</v>
      </c>
      <c r="LJ39" s="49"/>
      <c r="LK39" s="49"/>
      <c r="LL39" s="50"/>
      <c r="LM39" s="239" t="s">
        <v>242</v>
      </c>
      <c r="LN39" s="242" t="s">
        <v>243</v>
      </c>
      <c r="LO39" s="49"/>
      <c r="LP39" s="49"/>
      <c r="LQ39" s="50"/>
      <c r="LR39" s="239" t="s">
        <v>242</v>
      </c>
      <c r="LS39" s="242" t="s">
        <v>243</v>
      </c>
      <c r="LT39" s="49"/>
      <c r="LU39" s="49"/>
      <c r="LV39" s="50"/>
      <c r="LW39" s="239" t="s">
        <v>242</v>
      </c>
      <c r="LX39" s="242" t="s">
        <v>243</v>
      </c>
      <c r="LY39" s="49"/>
      <c r="LZ39" s="49"/>
      <c r="MA39" s="50"/>
      <c r="MB39" s="239" t="s">
        <v>242</v>
      </c>
      <c r="MC39" s="242" t="s">
        <v>243</v>
      </c>
      <c r="MD39" s="49"/>
      <c r="ME39" s="49"/>
      <c r="MF39" s="50"/>
      <c r="MG39" s="239" t="s">
        <v>242</v>
      </c>
      <c r="MH39" s="242" t="s">
        <v>243</v>
      </c>
      <c r="MI39" s="49"/>
      <c r="MJ39" s="49"/>
      <c r="MK39" s="50"/>
      <c r="ML39" s="239" t="s">
        <v>242</v>
      </c>
      <c r="MM39" s="242" t="s">
        <v>243</v>
      </c>
      <c r="MN39" s="49"/>
      <c r="MO39" s="49"/>
      <c r="MP39" s="50"/>
      <c r="MQ39" s="239" t="s">
        <v>242</v>
      </c>
      <c r="MR39" s="242" t="s">
        <v>243</v>
      </c>
      <c r="MS39" s="49"/>
      <c r="MT39" s="49"/>
      <c r="MU39" s="50"/>
      <c r="MV39" s="239" t="s">
        <v>242</v>
      </c>
      <c r="MW39" s="242" t="s">
        <v>243</v>
      </c>
      <c r="MX39" s="49"/>
      <c r="MY39" s="49"/>
      <c r="MZ39" s="50"/>
      <c r="NA39" s="239" t="s">
        <v>242</v>
      </c>
      <c r="NB39" s="242" t="s">
        <v>243</v>
      </c>
      <c r="NC39" s="49"/>
      <c r="ND39" s="49"/>
      <c r="NE39" s="50"/>
      <c r="NF39" s="239" t="s">
        <v>242</v>
      </c>
      <c r="NG39" s="242" t="s">
        <v>243</v>
      </c>
      <c r="NH39" s="49"/>
      <c r="NI39" s="49"/>
      <c r="NJ39" s="50"/>
      <c r="NK39" s="239" t="s">
        <v>242</v>
      </c>
      <c r="NL39" s="242" t="s">
        <v>243</v>
      </c>
      <c r="NM39" s="49"/>
      <c r="NN39" s="49"/>
      <c r="NO39" s="50"/>
      <c r="NP39" s="239" t="s">
        <v>242</v>
      </c>
      <c r="NQ39" s="242" t="s">
        <v>243</v>
      </c>
      <c r="NR39" s="49"/>
      <c r="NS39" s="49"/>
      <c r="NT39" s="50"/>
      <c r="NU39" s="239" t="s">
        <v>242</v>
      </c>
      <c r="NV39" s="242" t="s">
        <v>243</v>
      </c>
      <c r="NW39" s="49"/>
      <c r="NX39" s="49"/>
      <c r="NY39" s="50"/>
      <c r="NZ39" s="239" t="s">
        <v>242</v>
      </c>
      <c r="OA39" s="242" t="s">
        <v>243</v>
      </c>
      <c r="OB39" s="49"/>
      <c r="OC39" s="49"/>
      <c r="OD39" s="50"/>
      <c r="OE39" s="239" t="s">
        <v>242</v>
      </c>
      <c r="OF39" s="242" t="s">
        <v>243</v>
      </c>
      <c r="OG39" s="49"/>
      <c r="OH39" s="49"/>
      <c r="OI39" s="50"/>
      <c r="OJ39" s="239" t="s">
        <v>242</v>
      </c>
      <c r="OK39" s="242" t="s">
        <v>243</v>
      </c>
      <c r="OL39" s="49"/>
      <c r="OM39" s="49"/>
      <c r="ON39" s="50"/>
      <c r="OO39" s="239" t="s">
        <v>242</v>
      </c>
      <c r="OP39" s="242" t="s">
        <v>243</v>
      </c>
      <c r="OQ39" s="49"/>
      <c r="OR39" s="49"/>
      <c r="OS39" s="50"/>
      <c r="OT39" s="239" t="s">
        <v>242</v>
      </c>
      <c r="OU39" s="242" t="s">
        <v>243</v>
      </c>
      <c r="OV39" s="49"/>
      <c r="OW39" s="49"/>
      <c r="OX39" s="50"/>
      <c r="OY39" s="239" t="s">
        <v>242</v>
      </c>
      <c r="OZ39" s="242" t="s">
        <v>243</v>
      </c>
      <c r="PA39" s="49"/>
      <c r="PB39" s="49"/>
      <c r="PC39" s="50"/>
      <c r="PD39" s="239" t="s">
        <v>242</v>
      </c>
      <c r="PE39" s="242" t="s">
        <v>243</v>
      </c>
      <c r="PF39" s="49"/>
      <c r="PG39" s="49"/>
      <c r="PH39" s="50"/>
      <c r="PI39" s="239" t="s">
        <v>242</v>
      </c>
      <c r="PJ39" s="242" t="s">
        <v>243</v>
      </c>
      <c r="PK39" s="49"/>
      <c r="PL39" s="49"/>
      <c r="PM39" s="50"/>
      <c r="PN39" s="239" t="s">
        <v>242</v>
      </c>
      <c r="PO39" s="242" t="s">
        <v>243</v>
      </c>
      <c r="PP39" s="49"/>
      <c r="PQ39" s="49"/>
      <c r="PR39" s="50"/>
      <c r="PS39" s="239" t="s">
        <v>242</v>
      </c>
      <c r="PT39" s="242" t="s">
        <v>243</v>
      </c>
      <c r="PU39" s="49"/>
      <c r="PV39" s="49"/>
      <c r="PW39" s="50"/>
      <c r="PX39" s="239" t="s">
        <v>242</v>
      </c>
      <c r="PY39" s="242" t="s">
        <v>243</v>
      </c>
      <c r="PZ39" s="49"/>
      <c r="QA39" s="49"/>
      <c r="QB39" s="50"/>
      <c r="QC39" s="239" t="s">
        <v>242</v>
      </c>
      <c r="QD39" s="242" t="s">
        <v>243</v>
      </c>
      <c r="QE39" s="49"/>
      <c r="QF39" s="49"/>
      <c r="QG39" s="50"/>
      <c r="QH39" s="239" t="s">
        <v>242</v>
      </c>
      <c r="QI39" s="242" t="s">
        <v>243</v>
      </c>
      <c r="QJ39" s="49"/>
      <c r="QK39" s="49"/>
      <c r="QL39" s="50"/>
      <c r="QM39" s="239" t="s">
        <v>242</v>
      </c>
      <c r="QN39" s="242" t="s">
        <v>243</v>
      </c>
      <c r="QO39" s="49"/>
      <c r="QP39" s="49"/>
      <c r="QQ39" s="50"/>
      <c r="QR39" s="239" t="s">
        <v>242</v>
      </c>
      <c r="QS39" s="242" t="s">
        <v>243</v>
      </c>
      <c r="QT39" s="49"/>
      <c r="QU39" s="49"/>
      <c r="QV39" s="50"/>
      <c r="QW39" s="239" t="s">
        <v>242</v>
      </c>
      <c r="QX39" s="242" t="s">
        <v>243</v>
      </c>
      <c r="QY39" s="49"/>
      <c r="QZ39" s="49"/>
      <c r="RA39" s="50"/>
      <c r="RB39" s="239" t="s">
        <v>242</v>
      </c>
      <c r="RC39" s="242" t="s">
        <v>243</v>
      </c>
      <c r="RD39" s="49"/>
      <c r="RE39" s="49"/>
      <c r="RF39" s="50"/>
      <c r="RG39" s="239" t="s">
        <v>242</v>
      </c>
      <c r="RH39" s="242" t="s">
        <v>243</v>
      </c>
      <c r="RI39" s="49"/>
      <c r="RJ39" s="49"/>
      <c r="RK39" s="50"/>
      <c r="RL39" s="239" t="s">
        <v>242</v>
      </c>
      <c r="RM39" s="242" t="s">
        <v>243</v>
      </c>
      <c r="RN39" s="49"/>
      <c r="RO39" s="49"/>
      <c r="RP39" s="50"/>
      <c r="RQ39" s="239" t="s">
        <v>242</v>
      </c>
      <c r="RR39" s="242" t="s">
        <v>243</v>
      </c>
      <c r="RS39" s="49"/>
      <c r="RT39" s="49"/>
      <c r="RU39" s="50"/>
      <c r="RV39" s="239" t="s">
        <v>242</v>
      </c>
      <c r="RW39" s="242" t="s">
        <v>243</v>
      </c>
      <c r="RX39" s="49"/>
      <c r="RY39" s="49"/>
      <c r="RZ39" s="50"/>
      <c r="SA39" s="239" t="s">
        <v>242</v>
      </c>
      <c r="SB39" s="242" t="s">
        <v>243</v>
      </c>
      <c r="SC39" s="49"/>
      <c r="SD39" s="49"/>
      <c r="SE39" s="50"/>
      <c r="SF39" s="239" t="s">
        <v>242</v>
      </c>
      <c r="SG39" s="242" t="s">
        <v>243</v>
      </c>
      <c r="SH39" s="49"/>
      <c r="SI39" s="49"/>
      <c r="SJ39" s="50"/>
      <c r="SK39" s="239" t="s">
        <v>242</v>
      </c>
      <c r="SL39" s="242" t="s">
        <v>243</v>
      </c>
      <c r="SM39" s="49"/>
      <c r="SN39" s="49"/>
      <c r="SO39" s="50"/>
      <c r="SP39" s="239" t="s">
        <v>242</v>
      </c>
      <c r="SQ39" s="242" t="s">
        <v>243</v>
      </c>
      <c r="SR39" s="49"/>
      <c r="SS39" s="49"/>
      <c r="ST39" s="50"/>
      <c r="SU39" s="54"/>
      <c r="SV39" s="239" t="s">
        <v>242</v>
      </c>
      <c r="SW39" s="240" t="s">
        <v>243</v>
      </c>
      <c r="SX39" s="241"/>
      <c r="SY39" s="241"/>
      <c r="SZ39" s="50"/>
      <c r="TA39" s="54"/>
      <c r="TB39" s="239" t="s">
        <v>242</v>
      </c>
      <c r="TC39" s="240" t="s">
        <v>243</v>
      </c>
      <c r="TD39" s="241"/>
      <c r="TE39" s="241"/>
      <c r="TF39" s="50"/>
      <c r="TG39" s="54"/>
      <c r="TH39" s="239" t="s">
        <v>242</v>
      </c>
      <c r="TI39" s="240" t="s">
        <v>243</v>
      </c>
      <c r="TJ39" s="241"/>
      <c r="TK39" s="241"/>
      <c r="TL39" s="50"/>
      <c r="TM39" s="54"/>
      <c r="TN39" s="239" t="s">
        <v>242</v>
      </c>
      <c r="TO39" s="240" t="s">
        <v>243</v>
      </c>
      <c r="TP39" s="241"/>
      <c r="TQ39" s="241"/>
      <c r="TR39" s="50"/>
      <c r="TS39" s="54"/>
      <c r="TT39" s="239" t="s">
        <v>242</v>
      </c>
      <c r="TU39" s="240" t="s">
        <v>243</v>
      </c>
      <c r="TV39" s="241"/>
      <c r="TW39" s="241"/>
      <c r="TX39" s="50"/>
      <c r="TY39" s="54"/>
      <c r="TZ39" s="239" t="s">
        <v>242</v>
      </c>
      <c r="UA39" s="240" t="s">
        <v>243</v>
      </c>
      <c r="UB39" s="241"/>
      <c r="UC39" s="241"/>
      <c r="UD39" s="50"/>
      <c r="UE39" s="54"/>
      <c r="UF39" s="239" t="s">
        <v>242</v>
      </c>
      <c r="UG39" s="240" t="s">
        <v>243</v>
      </c>
      <c r="UH39" s="241"/>
      <c r="UI39" s="241"/>
      <c r="UJ39" s="50"/>
      <c r="UK39" s="54"/>
      <c r="UL39" s="239" t="s">
        <v>242</v>
      </c>
      <c r="UM39" s="240" t="s">
        <v>243</v>
      </c>
      <c r="UN39" s="241"/>
      <c r="UO39" s="241"/>
      <c r="UP39" s="50"/>
      <c r="UQ39" s="54"/>
      <c r="UR39" s="239" t="s">
        <v>242</v>
      </c>
      <c r="US39" s="240" t="s">
        <v>243</v>
      </c>
      <c r="UT39" s="241"/>
      <c r="UU39" s="241"/>
      <c r="UV39" s="50"/>
      <c r="UW39" s="54"/>
      <c r="UX39" s="239" t="s">
        <v>242</v>
      </c>
      <c r="UY39" s="240" t="s">
        <v>243</v>
      </c>
      <c r="UZ39" s="241"/>
      <c r="VA39" s="241"/>
      <c r="VB39" s="50"/>
      <c r="VC39" s="54"/>
      <c r="VD39" s="239" t="s">
        <v>242</v>
      </c>
      <c r="VE39" s="240" t="s">
        <v>243</v>
      </c>
      <c r="VF39" s="241"/>
      <c r="VG39" s="241"/>
      <c r="VH39" s="50"/>
      <c r="VI39" s="54"/>
      <c r="VJ39" s="239" t="s">
        <v>242</v>
      </c>
      <c r="VK39" s="240" t="s">
        <v>243</v>
      </c>
      <c r="VL39" s="241"/>
      <c r="VM39" s="241"/>
      <c r="VN39" s="50"/>
      <c r="VO39" s="54"/>
    </row>
    <row r="40" spans="2:587" x14ac:dyDescent="0.2">
      <c r="B40" s="204" t="s">
        <v>394</v>
      </c>
      <c r="C40" s="98" t="s">
        <v>3</v>
      </c>
      <c r="D40" s="7"/>
      <c r="E40" s="2"/>
      <c r="F40" s="8"/>
      <c r="G40" s="53"/>
      <c r="H40" s="214">
        <f>SUMIF($M$2:$S$2,H$2,$M40:$S40)/$P$13*$J$13</f>
        <v>2.5056947608200457</v>
      </c>
      <c r="I40" s="45" t="e">
        <f>H40/J35*1000</f>
        <v>#DIV/0!</v>
      </c>
      <c r="J40" s="44"/>
      <c r="K40" s="44"/>
      <c r="L40" s="8"/>
      <c r="M40" s="53"/>
      <c r="N40" s="214">
        <f>SUMIF($S$2:$SU$2,N$2,$S40:$SU40)</f>
        <v>44</v>
      </c>
      <c r="O40" s="45" t="e">
        <f>N40/P35*1000</f>
        <v>#DIV/0!</v>
      </c>
      <c r="P40" s="44"/>
      <c r="Q40" s="44"/>
      <c r="R40" s="8"/>
      <c r="S40" s="53"/>
      <c r="T40" s="213">
        <v>5</v>
      </c>
      <c r="U40" s="45">
        <f>T40/V13*1000</f>
        <v>2.3809523809523814</v>
      </c>
      <c r="V40" s="2"/>
      <c r="W40" s="2"/>
      <c r="X40" s="2"/>
      <c r="Y40" s="213">
        <v>7</v>
      </c>
      <c r="Z40" s="45">
        <f>Y40/AA13*1000</f>
        <v>2.3333333333333335</v>
      </c>
      <c r="AA40" s="2"/>
      <c r="AB40" s="2"/>
      <c r="AC40" s="8"/>
      <c r="AD40" s="213">
        <v>5</v>
      </c>
      <c r="AE40" s="45">
        <f>AD40/AF13*1000</f>
        <v>2.3809523809523814</v>
      </c>
      <c r="AF40" s="2"/>
      <c r="AG40" s="2"/>
      <c r="AH40" s="8"/>
      <c r="AI40" s="213">
        <v>7</v>
      </c>
      <c r="AJ40" s="45">
        <f>AI40/AK13*1000</f>
        <v>2.3728813559322033</v>
      </c>
      <c r="AK40" s="2"/>
      <c r="AL40" s="2"/>
      <c r="AM40" s="8"/>
      <c r="AN40" s="213">
        <v>6</v>
      </c>
      <c r="AO40" s="45">
        <f>AN40/AP13*1000</f>
        <v>2.5</v>
      </c>
      <c r="AP40" s="2"/>
      <c r="AQ40" s="2"/>
      <c r="AR40" s="8"/>
      <c r="AS40" s="213">
        <v>7</v>
      </c>
      <c r="AT40" s="45">
        <f>AS40/AU13*1000</f>
        <v>2.9914529914529915</v>
      </c>
      <c r="AU40" s="2"/>
      <c r="AV40" s="2"/>
      <c r="AW40" s="8"/>
      <c r="AX40" s="213">
        <v>7</v>
      </c>
      <c r="AY40" s="45">
        <f>AX40/AZ13*1000</f>
        <v>2.6217228464419478</v>
      </c>
      <c r="AZ40" s="2"/>
      <c r="BA40" s="2"/>
      <c r="BB40" s="8"/>
      <c r="BC40" s="213"/>
      <c r="BD40" s="45" t="e">
        <f>BC40/BE13*1000</f>
        <v>#DIV/0!</v>
      </c>
      <c r="BE40" s="2"/>
      <c r="BF40" s="2"/>
      <c r="BG40" s="8"/>
      <c r="BH40" s="213"/>
      <c r="BI40" s="45" t="e">
        <f>BH40/BJ13*1000</f>
        <v>#DIV/0!</v>
      </c>
      <c r="BJ40" s="2"/>
      <c r="BK40" s="2"/>
      <c r="BL40" s="8"/>
      <c r="BM40" s="213"/>
      <c r="BN40" s="45" t="e">
        <f>BM40/BO13*1000</f>
        <v>#DIV/0!</v>
      </c>
      <c r="BO40" s="2"/>
      <c r="BP40" s="2"/>
      <c r="BQ40" s="8"/>
      <c r="BR40" s="213"/>
      <c r="BS40" s="45" t="e">
        <f>BR40/BT13*1000</f>
        <v>#DIV/0!</v>
      </c>
      <c r="BT40" s="2"/>
      <c r="BU40" s="2"/>
      <c r="BV40" s="8"/>
      <c r="BW40" s="213"/>
      <c r="BX40" s="45" t="e">
        <f>BW40/BY13*1000</f>
        <v>#DIV/0!</v>
      </c>
      <c r="BY40" s="2"/>
      <c r="BZ40" s="2"/>
      <c r="CA40" s="8"/>
      <c r="CB40" s="213"/>
      <c r="CC40" s="45" t="e">
        <f>CB40/CD13*1000</f>
        <v>#DIV/0!</v>
      </c>
      <c r="CD40" s="2"/>
      <c r="CE40" s="2"/>
      <c r="CF40" s="8"/>
      <c r="CG40" s="213"/>
      <c r="CH40" s="45" t="e">
        <f>CG40/CI13*1000</f>
        <v>#DIV/0!</v>
      </c>
      <c r="CI40" s="2"/>
      <c r="CJ40" s="2"/>
      <c r="CK40" s="8"/>
      <c r="CL40" s="213"/>
      <c r="CM40" s="45" t="e">
        <f>CL40/CN13*1000</f>
        <v>#DIV/0!</v>
      </c>
      <c r="CN40" s="2"/>
      <c r="CO40" s="2"/>
      <c r="CP40" s="8"/>
      <c r="CQ40" s="213"/>
      <c r="CR40" s="45" t="e">
        <f>CQ40/CS13*1000</f>
        <v>#DIV/0!</v>
      </c>
      <c r="CS40" s="2"/>
      <c r="CT40" s="2"/>
      <c r="CU40" s="8"/>
      <c r="CV40" s="213"/>
      <c r="CW40" s="45" t="e">
        <f>CV40/CX13*1000</f>
        <v>#DIV/0!</v>
      </c>
      <c r="CX40" s="2"/>
      <c r="CY40" s="2"/>
      <c r="CZ40" s="8"/>
      <c r="DA40" s="213"/>
      <c r="DB40" s="45" t="e">
        <f>DA40/DC13*1000</f>
        <v>#DIV/0!</v>
      </c>
      <c r="DC40" s="2"/>
      <c r="DD40" s="2"/>
      <c r="DE40" s="8"/>
      <c r="DF40" s="213"/>
      <c r="DG40" s="45" t="e">
        <f>DF40/DH13*1000</f>
        <v>#DIV/0!</v>
      </c>
      <c r="DH40" s="2"/>
      <c r="DI40" s="2"/>
      <c r="DJ40" s="8"/>
      <c r="DK40" s="213"/>
      <c r="DL40" s="45" t="e">
        <f>DK40/DM13*1000</f>
        <v>#DIV/0!</v>
      </c>
      <c r="DM40" s="2"/>
      <c r="DN40" s="2"/>
      <c r="DO40" s="8"/>
      <c r="DP40" s="213"/>
      <c r="DQ40" s="45" t="e">
        <f>DP40/DR13*1000</f>
        <v>#DIV/0!</v>
      </c>
      <c r="DR40" s="2"/>
      <c r="DS40" s="2"/>
      <c r="DT40" s="8"/>
      <c r="DU40" s="213"/>
      <c r="DV40" s="45" t="e">
        <f>DU40/DW13*1000</f>
        <v>#DIV/0!</v>
      </c>
      <c r="DW40" s="2"/>
      <c r="DX40" s="2"/>
      <c r="DY40" s="8"/>
      <c r="DZ40" s="213"/>
      <c r="EA40" s="45" t="e">
        <f>DZ40/EB13*1000</f>
        <v>#DIV/0!</v>
      </c>
      <c r="EB40" s="2"/>
      <c r="EC40" s="2"/>
      <c r="ED40" s="8"/>
      <c r="EE40" s="213"/>
      <c r="EF40" s="45" t="e">
        <f>EE40/EG13*1000</f>
        <v>#DIV/0!</v>
      </c>
      <c r="EG40" s="2"/>
      <c r="EH40" s="2"/>
      <c r="EI40" s="8"/>
      <c r="EJ40" s="213"/>
      <c r="EK40" s="45" t="e">
        <f>EJ40/EL13*1000</f>
        <v>#DIV/0!</v>
      </c>
      <c r="EL40" s="2"/>
      <c r="EM40" s="2"/>
      <c r="EN40" s="8"/>
      <c r="EO40" s="213"/>
      <c r="EP40" s="45" t="e">
        <f>EO40/EQ13*1000</f>
        <v>#DIV/0!</v>
      </c>
      <c r="EQ40" s="2"/>
      <c r="ER40" s="2"/>
      <c r="ES40" s="8"/>
      <c r="ET40" s="213"/>
      <c r="EU40" s="45" t="e">
        <f>ET40/EV13*1000</f>
        <v>#DIV/0!</v>
      </c>
      <c r="EV40" s="2"/>
      <c r="EW40" s="2"/>
      <c r="EX40" s="8"/>
      <c r="EY40" s="213"/>
      <c r="EZ40" s="45" t="e">
        <f>EY40/FA13*1000</f>
        <v>#DIV/0!</v>
      </c>
      <c r="FA40" s="2"/>
      <c r="FB40" s="2"/>
      <c r="FC40" s="8"/>
      <c r="FD40" s="213"/>
      <c r="FE40" s="45" t="e">
        <f>FD40/FF13*1000</f>
        <v>#DIV/0!</v>
      </c>
      <c r="FF40" s="2"/>
      <c r="FG40" s="2"/>
      <c r="FH40" s="8"/>
      <c r="FI40" s="213"/>
      <c r="FJ40" s="45" t="e">
        <f>FI40/FK13*1000</f>
        <v>#DIV/0!</v>
      </c>
      <c r="FK40" s="2"/>
      <c r="FL40" s="2"/>
      <c r="FM40" s="8"/>
      <c r="FN40" s="213"/>
      <c r="FO40" s="45" t="e">
        <f>FN40/FP13*1000</f>
        <v>#DIV/0!</v>
      </c>
      <c r="FP40" s="2"/>
      <c r="FQ40" s="2"/>
      <c r="FR40" s="8"/>
      <c r="FS40" s="213"/>
      <c r="FT40" s="45" t="e">
        <f>FS40/FU13*1000</f>
        <v>#DIV/0!</v>
      </c>
      <c r="FU40" s="2"/>
      <c r="FV40" s="2"/>
      <c r="FW40" s="8"/>
      <c r="FX40" s="213"/>
      <c r="FY40" s="45" t="e">
        <f>FX40/FZ13*1000</f>
        <v>#DIV/0!</v>
      </c>
      <c r="FZ40" s="2"/>
      <c r="GA40" s="2"/>
      <c r="GB40" s="8"/>
      <c r="GC40" s="213"/>
      <c r="GD40" s="45" t="e">
        <f>GC40/GE13*1000</f>
        <v>#DIV/0!</v>
      </c>
      <c r="GE40" s="2"/>
      <c r="GF40" s="2"/>
      <c r="GG40" s="8"/>
      <c r="GH40" s="213"/>
      <c r="GI40" s="45" t="e">
        <f>GH40/GJ13*1000</f>
        <v>#DIV/0!</v>
      </c>
      <c r="GJ40" s="2"/>
      <c r="GK40" s="2"/>
      <c r="GL40" s="8"/>
      <c r="GM40" s="213"/>
      <c r="GN40" s="45" t="e">
        <f>GM40/GO13*1000</f>
        <v>#DIV/0!</v>
      </c>
      <c r="GO40" s="2"/>
      <c r="GP40" s="2"/>
      <c r="GQ40" s="8"/>
      <c r="GR40" s="213"/>
      <c r="GS40" s="45" t="e">
        <f>GR40/GT13*1000</f>
        <v>#DIV/0!</v>
      </c>
      <c r="GT40" s="2"/>
      <c r="GU40" s="2"/>
      <c r="GV40" s="8"/>
      <c r="GW40" s="213"/>
      <c r="GX40" s="45" t="e">
        <f>GW40/GY13*1000</f>
        <v>#DIV/0!</v>
      </c>
      <c r="GY40" s="2"/>
      <c r="GZ40" s="2"/>
      <c r="HA40" s="8"/>
      <c r="HB40" s="213"/>
      <c r="HC40" s="45" t="e">
        <f>HB40/HD13*1000</f>
        <v>#DIV/0!</v>
      </c>
      <c r="HD40" s="2"/>
      <c r="HE40" s="2"/>
      <c r="HF40" s="8"/>
      <c r="HG40" s="213"/>
      <c r="HH40" s="45" t="e">
        <f>HG40/HI13*1000</f>
        <v>#DIV/0!</v>
      </c>
      <c r="HI40" s="2"/>
      <c r="HJ40" s="2"/>
      <c r="HK40" s="8"/>
      <c r="HL40" s="213"/>
      <c r="HM40" s="45" t="e">
        <f>HL40/HN13*1000</f>
        <v>#DIV/0!</v>
      </c>
      <c r="HN40" s="2"/>
      <c r="HO40" s="2"/>
      <c r="HP40" s="8"/>
      <c r="HQ40" s="213"/>
      <c r="HR40" s="45" t="e">
        <f>HQ40/HS13*1000</f>
        <v>#DIV/0!</v>
      </c>
      <c r="HS40" s="2"/>
      <c r="HT40" s="2"/>
      <c r="HU40" s="8"/>
      <c r="HV40" s="213"/>
      <c r="HW40" s="45" t="e">
        <f>HV40/HX13*1000</f>
        <v>#DIV/0!</v>
      </c>
      <c r="HX40" s="2"/>
      <c r="HY40" s="2"/>
      <c r="HZ40" s="8"/>
      <c r="IA40" s="213"/>
      <c r="IB40" s="45" t="e">
        <f>IA40/IC13*1000</f>
        <v>#DIV/0!</v>
      </c>
      <c r="IC40" s="2"/>
      <c r="ID40" s="2"/>
      <c r="IE40" s="8"/>
      <c r="IF40" s="213"/>
      <c r="IG40" s="45" t="e">
        <f>IF40/IH13*1000</f>
        <v>#DIV/0!</v>
      </c>
      <c r="IH40" s="2"/>
      <c r="II40" s="2"/>
      <c r="IJ40" s="8"/>
      <c r="IK40" s="213"/>
      <c r="IL40" s="45" t="e">
        <f>IK40/IM13*1000</f>
        <v>#DIV/0!</v>
      </c>
      <c r="IM40" s="2"/>
      <c r="IN40" s="2"/>
      <c r="IO40" s="8"/>
      <c r="IP40" s="213"/>
      <c r="IQ40" s="45" t="e">
        <f>IP40/IR13*1000</f>
        <v>#DIV/0!</v>
      </c>
      <c r="IR40" s="2"/>
      <c r="IS40" s="2"/>
      <c r="IT40" s="8"/>
      <c r="IU40" s="213"/>
      <c r="IV40" s="45" t="e">
        <f>IU40/IW13*1000</f>
        <v>#DIV/0!</v>
      </c>
      <c r="IW40" s="2"/>
      <c r="IX40" s="2"/>
      <c r="IY40" s="8"/>
      <c r="IZ40" s="213"/>
      <c r="JA40" s="45" t="e">
        <f>IZ40/JB13*1000</f>
        <v>#DIV/0!</v>
      </c>
      <c r="JB40" s="2"/>
      <c r="JC40" s="2"/>
      <c r="JD40" s="8"/>
      <c r="JE40" s="213"/>
      <c r="JF40" s="45" t="e">
        <f>JE40/JG13*1000</f>
        <v>#DIV/0!</v>
      </c>
      <c r="JG40" s="2"/>
      <c r="JH40" s="2"/>
      <c r="JI40" s="8"/>
      <c r="JJ40" s="213"/>
      <c r="JK40" s="45" t="e">
        <f>JJ40/JL13*1000</f>
        <v>#DIV/0!</v>
      </c>
      <c r="JL40" s="2"/>
      <c r="JM40" s="2"/>
      <c r="JN40" s="8"/>
      <c r="JO40" s="213"/>
      <c r="JP40" s="45" t="e">
        <f>JO40/JQ13*1000</f>
        <v>#DIV/0!</v>
      </c>
      <c r="JQ40" s="2"/>
      <c r="JR40" s="2"/>
      <c r="JS40" s="8"/>
      <c r="JT40" s="213"/>
      <c r="JU40" s="45" t="e">
        <f>JT40/JV13*1000</f>
        <v>#DIV/0!</v>
      </c>
      <c r="JV40" s="2"/>
      <c r="JW40" s="2"/>
      <c r="JX40" s="8"/>
      <c r="JY40" s="213"/>
      <c r="JZ40" s="45" t="e">
        <f>JY40/KA13*1000</f>
        <v>#DIV/0!</v>
      </c>
      <c r="KA40" s="2"/>
      <c r="KB40" s="2"/>
      <c r="KC40" s="8"/>
      <c r="KD40" s="213"/>
      <c r="KE40" s="45" t="e">
        <f>KD40/KF13*1000</f>
        <v>#DIV/0!</v>
      </c>
      <c r="KF40" s="2"/>
      <c r="KG40" s="2"/>
      <c r="KH40" s="8"/>
      <c r="KI40" s="213"/>
      <c r="KJ40" s="45" t="e">
        <f>KI40/KK13*1000</f>
        <v>#DIV/0!</v>
      </c>
      <c r="KK40" s="2"/>
      <c r="KL40" s="2"/>
      <c r="KM40" s="8"/>
      <c r="KN40" s="213"/>
      <c r="KO40" s="45" t="e">
        <f>KN40/KP13*1000</f>
        <v>#DIV/0!</v>
      </c>
      <c r="KP40" s="2"/>
      <c r="KQ40" s="2"/>
      <c r="KR40" s="8"/>
      <c r="KS40" s="213"/>
      <c r="KT40" s="45" t="e">
        <f>KS40/KU13*1000</f>
        <v>#DIV/0!</v>
      </c>
      <c r="KU40" s="2"/>
      <c r="KV40" s="2"/>
      <c r="KW40" s="8"/>
      <c r="KX40" s="213"/>
      <c r="KY40" s="45" t="e">
        <f>KX40/KZ13*1000</f>
        <v>#DIV/0!</v>
      </c>
      <c r="KZ40" s="2"/>
      <c r="LA40" s="2"/>
      <c r="LB40" s="8"/>
      <c r="LC40" s="213"/>
      <c r="LD40" s="45" t="e">
        <f>LC40/LE13*1000</f>
        <v>#DIV/0!</v>
      </c>
      <c r="LE40" s="2"/>
      <c r="LF40" s="2"/>
      <c r="LG40" s="8"/>
      <c r="LH40" s="213"/>
      <c r="LI40" s="45" t="e">
        <f>LH40/LJ13*1000</f>
        <v>#DIV/0!</v>
      </c>
      <c r="LJ40" s="2"/>
      <c r="LK40" s="2"/>
      <c r="LL40" s="8"/>
      <c r="LM40" s="213"/>
      <c r="LN40" s="45" t="e">
        <f>LM40/LO13*1000</f>
        <v>#DIV/0!</v>
      </c>
      <c r="LO40" s="2"/>
      <c r="LP40" s="2"/>
      <c r="LQ40" s="8"/>
      <c r="LR40" s="213"/>
      <c r="LS40" s="45" t="e">
        <f>LR40/LT13*1000</f>
        <v>#DIV/0!</v>
      </c>
      <c r="LT40" s="2"/>
      <c r="LU40" s="2"/>
      <c r="LV40" s="8"/>
      <c r="LW40" s="213"/>
      <c r="LX40" s="45" t="e">
        <f>LW40/LY13*1000</f>
        <v>#DIV/0!</v>
      </c>
      <c r="LY40" s="2"/>
      <c r="LZ40" s="2"/>
      <c r="MA40" s="8"/>
      <c r="MB40" s="213"/>
      <c r="MC40" s="45" t="e">
        <f>MB40/MD13*1000</f>
        <v>#DIV/0!</v>
      </c>
      <c r="MD40" s="2"/>
      <c r="ME40" s="2"/>
      <c r="MF40" s="8"/>
      <c r="MG40" s="213"/>
      <c r="MH40" s="45" t="e">
        <f>MG40/MI13*1000</f>
        <v>#DIV/0!</v>
      </c>
      <c r="MI40" s="2"/>
      <c r="MJ40" s="2"/>
      <c r="MK40" s="8"/>
      <c r="ML40" s="213"/>
      <c r="MM40" s="45" t="e">
        <f>ML40/MN13*1000</f>
        <v>#DIV/0!</v>
      </c>
      <c r="MN40" s="2"/>
      <c r="MO40" s="2"/>
      <c r="MP40" s="8"/>
      <c r="MQ40" s="213"/>
      <c r="MR40" s="45" t="e">
        <f>MQ40/MS13*1000</f>
        <v>#DIV/0!</v>
      </c>
      <c r="MS40" s="2"/>
      <c r="MT40" s="2"/>
      <c r="MU40" s="8"/>
      <c r="MV40" s="213"/>
      <c r="MW40" s="45" t="e">
        <f>MV40/MX13*1000</f>
        <v>#DIV/0!</v>
      </c>
      <c r="MX40" s="2"/>
      <c r="MY40" s="2"/>
      <c r="MZ40" s="8"/>
      <c r="NA40" s="213"/>
      <c r="NB40" s="45" t="e">
        <f>NA40/NC13*1000</f>
        <v>#DIV/0!</v>
      </c>
      <c r="NC40" s="2"/>
      <c r="ND40" s="2"/>
      <c r="NE40" s="8"/>
      <c r="NF40" s="213"/>
      <c r="NG40" s="45" t="e">
        <f>NF40/NH13*1000</f>
        <v>#DIV/0!</v>
      </c>
      <c r="NH40" s="2"/>
      <c r="NI40" s="2"/>
      <c r="NJ40" s="8"/>
      <c r="NK40" s="213"/>
      <c r="NL40" s="45" t="e">
        <f>NK40/NM13*1000</f>
        <v>#DIV/0!</v>
      </c>
      <c r="NM40" s="2"/>
      <c r="NN40" s="2"/>
      <c r="NO40" s="8"/>
      <c r="NP40" s="213"/>
      <c r="NQ40" s="45" t="e">
        <f>NP40/NR13*1000</f>
        <v>#DIV/0!</v>
      </c>
      <c r="NR40" s="2"/>
      <c r="NS40" s="2"/>
      <c r="NT40" s="8"/>
      <c r="NU40" s="213"/>
      <c r="NV40" s="45" t="e">
        <f>NU40/NW13*1000</f>
        <v>#DIV/0!</v>
      </c>
      <c r="NW40" s="2"/>
      <c r="NX40" s="2"/>
      <c r="NY40" s="8"/>
      <c r="NZ40" s="213"/>
      <c r="OA40" s="45" t="e">
        <f>NZ40/OB13*1000</f>
        <v>#DIV/0!</v>
      </c>
      <c r="OB40" s="2"/>
      <c r="OC40" s="2"/>
      <c r="OD40" s="8"/>
      <c r="OE40" s="213"/>
      <c r="OF40" s="45" t="e">
        <f>OE40/OG13*1000</f>
        <v>#DIV/0!</v>
      </c>
      <c r="OG40" s="2"/>
      <c r="OH40" s="2"/>
      <c r="OI40" s="8"/>
      <c r="OJ40" s="213"/>
      <c r="OK40" s="45" t="e">
        <f>OJ40/OL13*1000</f>
        <v>#DIV/0!</v>
      </c>
      <c r="OL40" s="2"/>
      <c r="OM40" s="2"/>
      <c r="ON40" s="8"/>
      <c r="OO40" s="213"/>
      <c r="OP40" s="45" t="e">
        <f>OO40/OQ13*1000</f>
        <v>#DIV/0!</v>
      </c>
      <c r="OQ40" s="2"/>
      <c r="OR40" s="2"/>
      <c r="OS40" s="8"/>
      <c r="OT40" s="213"/>
      <c r="OU40" s="45" t="e">
        <f>OT40/OV13*1000</f>
        <v>#DIV/0!</v>
      </c>
      <c r="OV40" s="2"/>
      <c r="OW40" s="2"/>
      <c r="OX40" s="8"/>
      <c r="OY40" s="213"/>
      <c r="OZ40" s="45" t="e">
        <f>OY40/PA13*1000</f>
        <v>#DIV/0!</v>
      </c>
      <c r="PA40" s="2"/>
      <c r="PB40" s="2"/>
      <c r="PC40" s="8"/>
      <c r="PD40" s="213"/>
      <c r="PE40" s="45" t="e">
        <f>PD40/PF13*1000</f>
        <v>#DIV/0!</v>
      </c>
      <c r="PF40" s="2"/>
      <c r="PG40" s="2"/>
      <c r="PH40" s="8"/>
      <c r="PI40" s="213"/>
      <c r="PJ40" s="45" t="e">
        <f>PI40/PK13*1000</f>
        <v>#DIV/0!</v>
      </c>
      <c r="PK40" s="2"/>
      <c r="PL40" s="2"/>
      <c r="PM40" s="8"/>
      <c r="PN40" s="213"/>
      <c r="PO40" s="45" t="e">
        <f>PN40/PP13*1000</f>
        <v>#DIV/0!</v>
      </c>
      <c r="PP40" s="2"/>
      <c r="PQ40" s="2"/>
      <c r="PR40" s="8"/>
      <c r="PS40" s="213"/>
      <c r="PT40" s="45" t="e">
        <f>PS40/PU13*1000</f>
        <v>#DIV/0!</v>
      </c>
      <c r="PU40" s="2"/>
      <c r="PV40" s="2"/>
      <c r="PW40" s="8"/>
      <c r="PX40" s="213"/>
      <c r="PY40" s="45" t="e">
        <f>PX40/PZ13*1000</f>
        <v>#DIV/0!</v>
      </c>
      <c r="PZ40" s="2"/>
      <c r="QA40" s="2"/>
      <c r="QB40" s="8"/>
      <c r="QC40" s="213"/>
      <c r="QD40" s="45" t="e">
        <f>QC40/QE13*1000</f>
        <v>#DIV/0!</v>
      </c>
      <c r="QE40" s="2"/>
      <c r="QF40" s="2"/>
      <c r="QG40" s="8"/>
      <c r="QH40" s="213"/>
      <c r="QI40" s="45" t="e">
        <f>QH40/QJ13*1000</f>
        <v>#DIV/0!</v>
      </c>
      <c r="QJ40" s="2"/>
      <c r="QK40" s="2"/>
      <c r="QL40" s="8"/>
      <c r="QM40" s="213"/>
      <c r="QN40" s="45" t="e">
        <f>QM40/QO13*1000</f>
        <v>#DIV/0!</v>
      </c>
      <c r="QO40" s="2"/>
      <c r="QP40" s="2"/>
      <c r="QQ40" s="8"/>
      <c r="QR40" s="213"/>
      <c r="QS40" s="45" t="e">
        <f>QR40/QT13*1000</f>
        <v>#DIV/0!</v>
      </c>
      <c r="QT40" s="2"/>
      <c r="QU40" s="2"/>
      <c r="QV40" s="8"/>
      <c r="QW40" s="213"/>
      <c r="QX40" s="45" t="e">
        <f>QW40/QY13*1000</f>
        <v>#DIV/0!</v>
      </c>
      <c r="QY40" s="2"/>
      <c r="QZ40" s="2"/>
      <c r="RA40" s="8"/>
      <c r="RB40" s="213"/>
      <c r="RC40" s="45" t="e">
        <f>RB40/RD13*1000</f>
        <v>#DIV/0!</v>
      </c>
      <c r="RD40" s="2"/>
      <c r="RE40" s="2"/>
      <c r="RF40" s="8"/>
      <c r="RG40" s="213"/>
      <c r="RH40" s="45" t="e">
        <f>RG40/RI13*1000</f>
        <v>#DIV/0!</v>
      </c>
      <c r="RI40" s="2"/>
      <c r="RJ40" s="2"/>
      <c r="RK40" s="8"/>
      <c r="RL40" s="213"/>
      <c r="RM40" s="45" t="e">
        <f>RL40/RN13*1000</f>
        <v>#DIV/0!</v>
      </c>
      <c r="RN40" s="2"/>
      <c r="RO40" s="2"/>
      <c r="RP40" s="8"/>
      <c r="RQ40" s="213"/>
      <c r="RR40" s="45" t="e">
        <f>RQ40/RS13*1000</f>
        <v>#DIV/0!</v>
      </c>
      <c r="RS40" s="2"/>
      <c r="RT40" s="2"/>
      <c r="RU40" s="8"/>
      <c r="RV40" s="213"/>
      <c r="RW40" s="45" t="e">
        <f>RV40/RX13*1000</f>
        <v>#DIV/0!</v>
      </c>
      <c r="RX40" s="2"/>
      <c r="RY40" s="2"/>
      <c r="RZ40" s="8"/>
      <c r="SA40" s="213"/>
      <c r="SB40" s="45" t="e">
        <f>SA40/SC13*1000</f>
        <v>#DIV/0!</v>
      </c>
      <c r="SC40" s="2"/>
      <c r="SD40" s="2"/>
      <c r="SE40" s="8"/>
      <c r="SF40" s="213"/>
      <c r="SG40" s="45" t="e">
        <f>SF40/SH13*1000</f>
        <v>#DIV/0!</v>
      </c>
      <c r="SH40" s="2"/>
      <c r="SI40" s="2"/>
      <c r="SJ40" s="8"/>
      <c r="SK40" s="213"/>
      <c r="SL40" s="45" t="e">
        <f>SK40/SM13*1000</f>
        <v>#DIV/0!</v>
      </c>
      <c r="SM40" s="2"/>
      <c r="SN40" s="2"/>
      <c r="SO40" s="8"/>
      <c r="SP40" s="213"/>
      <c r="SQ40" s="45" t="e">
        <f>SP40/SR13*1000</f>
        <v>#DIV/0!</v>
      </c>
      <c r="SR40" s="2"/>
      <c r="SS40" s="2"/>
      <c r="ST40" s="8"/>
      <c r="SU40" s="53"/>
      <c r="SV40" s="214">
        <f>SUMIFS($S40:$SU40,$S$2:$SU$2,SV$2,$S$1:$SU$1,SW$11)/SX$1*SX$13</f>
        <v>2.3809523809523814</v>
      </c>
      <c r="SW40" s="45" t="e">
        <f>SV40/SX35*1000</f>
        <v>#DIV/0!</v>
      </c>
      <c r="SX40" s="44"/>
      <c r="SY40" s="44"/>
      <c r="SZ40" s="8"/>
      <c r="TA40" s="53"/>
      <c r="TB40" s="214">
        <f>SUMIFS($S40:$SU40,$S$2:$SU$2,TB$2,$S$1:$SU$1,TC$11)/TD$1*TD$13</f>
        <v>2.3333333333333335</v>
      </c>
      <c r="TC40" s="45" t="e">
        <f>TB40/TD35*1000</f>
        <v>#DIV/0!</v>
      </c>
      <c r="TD40" s="44"/>
      <c r="TE40" s="44"/>
      <c r="TF40" s="8"/>
      <c r="TG40" s="53"/>
      <c r="TH40" s="214" t="e">
        <f>SUMIFS($S40:$SU40,$S$2:$SU$2,TH$2,$S$1:$SU$1,TI$11)/TJ$1*TJ$13</f>
        <v>#DIV/0!</v>
      </c>
      <c r="TI40" s="45" t="e">
        <f>TH40/TJ35*1000</f>
        <v>#DIV/0!</v>
      </c>
      <c r="TJ40" s="44"/>
      <c r="TK40" s="44"/>
      <c r="TL40" s="8"/>
      <c r="TM40" s="53"/>
      <c r="TN40" s="214">
        <f>SUMIFS($S40:$SU40,$S$2:$SU$2,TN$2,$S$1:$SU$1,TO$11)/TP$1*TP$13</f>
        <v>2.3809523809523814</v>
      </c>
      <c r="TO40" s="45" t="e">
        <f>TN40/TP35*1000</f>
        <v>#DIV/0!</v>
      </c>
      <c r="TP40" s="44"/>
      <c r="TQ40" s="44"/>
      <c r="TR40" s="8"/>
      <c r="TS40" s="53"/>
      <c r="TT40" s="214" t="e">
        <f>SUMIFS($S40:$SU40,$S$2:$SU$2,TT$2,$S$1:$SU$1,TU$11)/TV$1*TV$13</f>
        <v>#DIV/0!</v>
      </c>
      <c r="TU40" s="45" t="e">
        <f>TT40/TV35*1000</f>
        <v>#DIV/0!</v>
      </c>
      <c r="TV40" s="44"/>
      <c r="TW40" s="44"/>
      <c r="TX40" s="8"/>
      <c r="TY40" s="53"/>
      <c r="TZ40" s="214">
        <f>SUMIFS($S40:$SU40,$S$2:$SU$2,TZ$2,$S$1:$SU$1,UA$11)/UB$1*UB$13</f>
        <v>2.3728813559322033</v>
      </c>
      <c r="UA40" s="45" t="e">
        <f>TZ40/UB35*1000</f>
        <v>#DIV/0!</v>
      </c>
      <c r="UB40" s="44"/>
      <c r="UC40" s="44"/>
      <c r="UD40" s="8"/>
      <c r="UE40" s="53"/>
      <c r="UF40" s="214">
        <f>SUMIFS($S40:$SU40,$S$2:$SU$2,UF$2,$S$1:$SU$1,UG$11)/UH$1*UH$13</f>
        <v>2.5</v>
      </c>
      <c r="UG40" s="45" t="e">
        <f>UF40/UH35*1000</f>
        <v>#DIV/0!</v>
      </c>
      <c r="UH40" s="44"/>
      <c r="UI40" s="44"/>
      <c r="UJ40" s="8"/>
      <c r="UK40" s="53"/>
      <c r="UL40" s="214" t="e">
        <f>SUMIFS($S40:$SU40,$S$2:$SU$2,UL$2,$S$1:$SU$1,UM$11)/UN$1*UN$13</f>
        <v>#DIV/0!</v>
      </c>
      <c r="UM40" s="45" t="e">
        <f>UL40/UN35*1000</f>
        <v>#DIV/0!</v>
      </c>
      <c r="UN40" s="44"/>
      <c r="UO40" s="44"/>
      <c r="UP40" s="8"/>
      <c r="UQ40" s="53"/>
      <c r="UR40" s="214" t="e">
        <f>SUMIFS($S40:$SU40,$S$2:$SU$2,UR$2,$S$1:$SU$1,US$11)/UT$1*UT$13</f>
        <v>#DIV/0!</v>
      </c>
      <c r="US40" s="45" t="e">
        <f>UR40/UT35*1000</f>
        <v>#DIV/0!</v>
      </c>
      <c r="UT40" s="44"/>
      <c r="UU40" s="44"/>
      <c r="UV40" s="8"/>
      <c r="UW40" s="53"/>
      <c r="UX40" s="214">
        <f>SUMIFS($S40:$SU40,$S$2:$SU$2,UX$2,$S$1:$SU$1,UY$11)/UZ$1*UZ$13</f>
        <v>2.7944111776447107</v>
      </c>
      <c r="UY40" s="45" t="e">
        <f>UX40/UZ35*1000</f>
        <v>#DIV/0!</v>
      </c>
      <c r="UZ40" s="44"/>
      <c r="VA40" s="44"/>
      <c r="VB40" s="8"/>
      <c r="VC40" s="53"/>
      <c r="VD40" s="214" t="e">
        <f>SUMIFS($S40:$SU40,$S$2:$SU$2,VD$2,$S$1:$SU$1,VE$11)/VF$1*VF$13</f>
        <v>#DIV/0!</v>
      </c>
      <c r="VE40" s="45" t="e">
        <f>VD40/VF35*1000</f>
        <v>#DIV/0!</v>
      </c>
      <c r="VF40" s="44"/>
      <c r="VG40" s="44"/>
      <c r="VH40" s="8"/>
      <c r="VI40" s="53"/>
      <c r="VJ40" s="214" t="e">
        <f>SUMIFS($S40:$SU40,$S$2:$SU$2,VJ$2,$S$1:$SU$1,VK$11)/VL$1*VL$13</f>
        <v>#DIV/0!</v>
      </c>
      <c r="VK40" s="45" t="e">
        <f>VJ40/VL35*1000</f>
        <v>#DIV/0!</v>
      </c>
      <c r="VL40" s="44"/>
      <c r="VM40" s="44"/>
      <c r="VN40" s="8"/>
      <c r="VO40" s="53"/>
    </row>
    <row r="41" spans="2:587" s="47" customFormat="1" ht="33.75" x14ac:dyDescent="0.2">
      <c r="C41" s="181"/>
      <c r="D41" s="28" t="s">
        <v>244</v>
      </c>
      <c r="E41" s="29" t="s">
        <v>23</v>
      </c>
      <c r="F41" s="51" t="s">
        <v>24</v>
      </c>
      <c r="G41" s="54"/>
      <c r="H41" s="160" t="s">
        <v>47</v>
      </c>
      <c r="I41" s="119" t="s">
        <v>23</v>
      </c>
      <c r="J41" s="119" t="s">
        <v>48</v>
      </c>
      <c r="K41" s="163" t="s">
        <v>51</v>
      </c>
      <c r="L41" s="57" t="s">
        <v>216</v>
      </c>
      <c r="M41" s="54"/>
      <c r="N41" s="160" t="s">
        <v>47</v>
      </c>
      <c r="O41" s="119" t="s">
        <v>23</v>
      </c>
      <c r="P41" s="119" t="s">
        <v>48</v>
      </c>
      <c r="Q41" s="163" t="s">
        <v>51</v>
      </c>
      <c r="R41" s="57" t="s">
        <v>216</v>
      </c>
      <c r="S41" s="54"/>
      <c r="T41" s="28" t="s">
        <v>47</v>
      </c>
      <c r="U41" s="29" t="s">
        <v>23</v>
      </c>
      <c r="V41" s="29" t="s">
        <v>48</v>
      </c>
      <c r="W41" s="79" t="s">
        <v>51</v>
      </c>
      <c r="X41" s="57" t="s">
        <v>378</v>
      </c>
      <c r="Y41" s="28" t="s">
        <v>47</v>
      </c>
      <c r="Z41" s="29" t="s">
        <v>23</v>
      </c>
      <c r="AA41" s="29" t="s">
        <v>48</v>
      </c>
      <c r="AB41" s="79" t="s">
        <v>51</v>
      </c>
      <c r="AC41" s="57" t="s">
        <v>378</v>
      </c>
      <c r="AD41" s="28" t="s">
        <v>47</v>
      </c>
      <c r="AE41" s="29" t="s">
        <v>23</v>
      </c>
      <c r="AF41" s="29" t="s">
        <v>48</v>
      </c>
      <c r="AG41" s="79" t="s">
        <v>51</v>
      </c>
      <c r="AH41" s="57" t="s">
        <v>378</v>
      </c>
      <c r="AI41" s="28" t="s">
        <v>47</v>
      </c>
      <c r="AJ41" s="29" t="s">
        <v>23</v>
      </c>
      <c r="AK41" s="29" t="s">
        <v>48</v>
      </c>
      <c r="AL41" s="79" t="s">
        <v>51</v>
      </c>
      <c r="AM41" s="57" t="s">
        <v>378</v>
      </c>
      <c r="AN41" s="28" t="s">
        <v>47</v>
      </c>
      <c r="AO41" s="29" t="s">
        <v>23</v>
      </c>
      <c r="AP41" s="29" t="s">
        <v>48</v>
      </c>
      <c r="AQ41" s="79" t="s">
        <v>51</v>
      </c>
      <c r="AR41" s="57" t="s">
        <v>378</v>
      </c>
      <c r="AS41" s="28" t="s">
        <v>47</v>
      </c>
      <c r="AT41" s="29" t="s">
        <v>23</v>
      </c>
      <c r="AU41" s="29" t="s">
        <v>48</v>
      </c>
      <c r="AV41" s="79" t="s">
        <v>51</v>
      </c>
      <c r="AW41" s="57" t="s">
        <v>378</v>
      </c>
      <c r="AX41" s="28" t="s">
        <v>47</v>
      </c>
      <c r="AY41" s="29" t="s">
        <v>23</v>
      </c>
      <c r="AZ41" s="29" t="s">
        <v>48</v>
      </c>
      <c r="BA41" s="79" t="s">
        <v>51</v>
      </c>
      <c r="BB41" s="57" t="s">
        <v>216</v>
      </c>
      <c r="BC41" s="28" t="s">
        <v>47</v>
      </c>
      <c r="BD41" s="29" t="s">
        <v>23</v>
      </c>
      <c r="BE41" s="29" t="s">
        <v>48</v>
      </c>
      <c r="BF41" s="79" t="s">
        <v>51</v>
      </c>
      <c r="BG41" s="57" t="s">
        <v>216</v>
      </c>
      <c r="BH41" s="28" t="s">
        <v>47</v>
      </c>
      <c r="BI41" s="29" t="s">
        <v>23</v>
      </c>
      <c r="BJ41" s="29" t="s">
        <v>48</v>
      </c>
      <c r="BK41" s="79" t="s">
        <v>51</v>
      </c>
      <c r="BL41" s="57" t="s">
        <v>216</v>
      </c>
      <c r="BM41" s="28" t="s">
        <v>47</v>
      </c>
      <c r="BN41" s="29" t="s">
        <v>23</v>
      </c>
      <c r="BO41" s="29" t="s">
        <v>48</v>
      </c>
      <c r="BP41" s="79" t="s">
        <v>51</v>
      </c>
      <c r="BQ41" s="57" t="s">
        <v>216</v>
      </c>
      <c r="BR41" s="28" t="s">
        <v>47</v>
      </c>
      <c r="BS41" s="29" t="s">
        <v>23</v>
      </c>
      <c r="BT41" s="29" t="s">
        <v>48</v>
      </c>
      <c r="BU41" s="79" t="s">
        <v>51</v>
      </c>
      <c r="BV41" s="57" t="s">
        <v>216</v>
      </c>
      <c r="BW41" s="28" t="s">
        <v>47</v>
      </c>
      <c r="BX41" s="29" t="s">
        <v>23</v>
      </c>
      <c r="BY41" s="29" t="s">
        <v>48</v>
      </c>
      <c r="BZ41" s="79" t="s">
        <v>51</v>
      </c>
      <c r="CA41" s="57" t="s">
        <v>216</v>
      </c>
      <c r="CB41" s="28" t="s">
        <v>47</v>
      </c>
      <c r="CC41" s="29" t="s">
        <v>23</v>
      </c>
      <c r="CD41" s="29" t="s">
        <v>48</v>
      </c>
      <c r="CE41" s="79" t="s">
        <v>51</v>
      </c>
      <c r="CF41" s="57" t="s">
        <v>216</v>
      </c>
      <c r="CG41" s="28" t="s">
        <v>47</v>
      </c>
      <c r="CH41" s="29" t="s">
        <v>23</v>
      </c>
      <c r="CI41" s="29" t="s">
        <v>48</v>
      </c>
      <c r="CJ41" s="79" t="s">
        <v>51</v>
      </c>
      <c r="CK41" s="57" t="s">
        <v>216</v>
      </c>
      <c r="CL41" s="28" t="s">
        <v>47</v>
      </c>
      <c r="CM41" s="29" t="s">
        <v>23</v>
      </c>
      <c r="CN41" s="29" t="s">
        <v>48</v>
      </c>
      <c r="CO41" s="79" t="s">
        <v>51</v>
      </c>
      <c r="CP41" s="57" t="s">
        <v>216</v>
      </c>
      <c r="CQ41" s="28" t="s">
        <v>47</v>
      </c>
      <c r="CR41" s="29" t="s">
        <v>23</v>
      </c>
      <c r="CS41" s="29" t="s">
        <v>48</v>
      </c>
      <c r="CT41" s="79" t="s">
        <v>51</v>
      </c>
      <c r="CU41" s="57" t="s">
        <v>216</v>
      </c>
      <c r="CV41" s="28" t="s">
        <v>47</v>
      </c>
      <c r="CW41" s="29" t="s">
        <v>23</v>
      </c>
      <c r="CX41" s="29" t="s">
        <v>48</v>
      </c>
      <c r="CY41" s="79" t="s">
        <v>51</v>
      </c>
      <c r="CZ41" s="57" t="s">
        <v>216</v>
      </c>
      <c r="DA41" s="28" t="s">
        <v>47</v>
      </c>
      <c r="DB41" s="29" t="s">
        <v>23</v>
      </c>
      <c r="DC41" s="29" t="s">
        <v>48</v>
      </c>
      <c r="DD41" s="79" t="s">
        <v>51</v>
      </c>
      <c r="DE41" s="57" t="s">
        <v>216</v>
      </c>
      <c r="DF41" s="28" t="s">
        <v>47</v>
      </c>
      <c r="DG41" s="29" t="s">
        <v>23</v>
      </c>
      <c r="DH41" s="29" t="s">
        <v>48</v>
      </c>
      <c r="DI41" s="79" t="s">
        <v>51</v>
      </c>
      <c r="DJ41" s="57" t="s">
        <v>216</v>
      </c>
      <c r="DK41" s="28" t="s">
        <v>47</v>
      </c>
      <c r="DL41" s="29" t="s">
        <v>23</v>
      </c>
      <c r="DM41" s="29" t="s">
        <v>48</v>
      </c>
      <c r="DN41" s="79" t="s">
        <v>51</v>
      </c>
      <c r="DO41" s="57" t="s">
        <v>216</v>
      </c>
      <c r="DP41" s="28" t="s">
        <v>47</v>
      </c>
      <c r="DQ41" s="29" t="s">
        <v>23</v>
      </c>
      <c r="DR41" s="29" t="s">
        <v>48</v>
      </c>
      <c r="DS41" s="79" t="s">
        <v>51</v>
      </c>
      <c r="DT41" s="57" t="s">
        <v>216</v>
      </c>
      <c r="DU41" s="28" t="s">
        <v>47</v>
      </c>
      <c r="DV41" s="29" t="s">
        <v>23</v>
      </c>
      <c r="DW41" s="29" t="s">
        <v>48</v>
      </c>
      <c r="DX41" s="79" t="s">
        <v>51</v>
      </c>
      <c r="DY41" s="57" t="s">
        <v>216</v>
      </c>
      <c r="DZ41" s="28" t="s">
        <v>47</v>
      </c>
      <c r="EA41" s="29" t="s">
        <v>23</v>
      </c>
      <c r="EB41" s="29" t="s">
        <v>48</v>
      </c>
      <c r="EC41" s="79" t="s">
        <v>51</v>
      </c>
      <c r="ED41" s="57" t="s">
        <v>216</v>
      </c>
      <c r="EE41" s="28" t="s">
        <v>47</v>
      </c>
      <c r="EF41" s="29" t="s">
        <v>23</v>
      </c>
      <c r="EG41" s="29" t="s">
        <v>48</v>
      </c>
      <c r="EH41" s="79" t="s">
        <v>51</v>
      </c>
      <c r="EI41" s="57" t="s">
        <v>216</v>
      </c>
      <c r="EJ41" s="28" t="s">
        <v>47</v>
      </c>
      <c r="EK41" s="29" t="s">
        <v>23</v>
      </c>
      <c r="EL41" s="29" t="s">
        <v>48</v>
      </c>
      <c r="EM41" s="79" t="s">
        <v>51</v>
      </c>
      <c r="EN41" s="57" t="s">
        <v>216</v>
      </c>
      <c r="EO41" s="28" t="s">
        <v>47</v>
      </c>
      <c r="EP41" s="29" t="s">
        <v>23</v>
      </c>
      <c r="EQ41" s="29" t="s">
        <v>48</v>
      </c>
      <c r="ER41" s="79" t="s">
        <v>51</v>
      </c>
      <c r="ES41" s="57" t="s">
        <v>216</v>
      </c>
      <c r="ET41" s="28" t="s">
        <v>47</v>
      </c>
      <c r="EU41" s="29" t="s">
        <v>23</v>
      </c>
      <c r="EV41" s="29" t="s">
        <v>48</v>
      </c>
      <c r="EW41" s="79" t="s">
        <v>51</v>
      </c>
      <c r="EX41" s="57" t="s">
        <v>216</v>
      </c>
      <c r="EY41" s="28" t="s">
        <v>47</v>
      </c>
      <c r="EZ41" s="29" t="s">
        <v>23</v>
      </c>
      <c r="FA41" s="29" t="s">
        <v>48</v>
      </c>
      <c r="FB41" s="79" t="s">
        <v>51</v>
      </c>
      <c r="FC41" s="57" t="s">
        <v>216</v>
      </c>
      <c r="FD41" s="28" t="s">
        <v>47</v>
      </c>
      <c r="FE41" s="29" t="s">
        <v>23</v>
      </c>
      <c r="FF41" s="29" t="s">
        <v>48</v>
      </c>
      <c r="FG41" s="79" t="s">
        <v>51</v>
      </c>
      <c r="FH41" s="57" t="s">
        <v>216</v>
      </c>
      <c r="FI41" s="28" t="s">
        <v>47</v>
      </c>
      <c r="FJ41" s="29" t="s">
        <v>23</v>
      </c>
      <c r="FK41" s="29" t="s">
        <v>48</v>
      </c>
      <c r="FL41" s="79" t="s">
        <v>51</v>
      </c>
      <c r="FM41" s="57" t="s">
        <v>216</v>
      </c>
      <c r="FN41" s="28" t="s">
        <v>47</v>
      </c>
      <c r="FO41" s="29" t="s">
        <v>23</v>
      </c>
      <c r="FP41" s="29" t="s">
        <v>48</v>
      </c>
      <c r="FQ41" s="79" t="s">
        <v>51</v>
      </c>
      <c r="FR41" s="57" t="s">
        <v>216</v>
      </c>
      <c r="FS41" s="28" t="s">
        <v>47</v>
      </c>
      <c r="FT41" s="29" t="s">
        <v>23</v>
      </c>
      <c r="FU41" s="29" t="s">
        <v>48</v>
      </c>
      <c r="FV41" s="79" t="s">
        <v>51</v>
      </c>
      <c r="FW41" s="57" t="s">
        <v>216</v>
      </c>
      <c r="FX41" s="28" t="s">
        <v>47</v>
      </c>
      <c r="FY41" s="29" t="s">
        <v>23</v>
      </c>
      <c r="FZ41" s="29" t="s">
        <v>48</v>
      </c>
      <c r="GA41" s="79" t="s">
        <v>51</v>
      </c>
      <c r="GB41" s="57" t="s">
        <v>216</v>
      </c>
      <c r="GC41" s="28" t="s">
        <v>47</v>
      </c>
      <c r="GD41" s="29" t="s">
        <v>23</v>
      </c>
      <c r="GE41" s="29" t="s">
        <v>48</v>
      </c>
      <c r="GF41" s="79" t="s">
        <v>51</v>
      </c>
      <c r="GG41" s="57" t="s">
        <v>216</v>
      </c>
      <c r="GH41" s="28" t="s">
        <v>47</v>
      </c>
      <c r="GI41" s="29" t="s">
        <v>23</v>
      </c>
      <c r="GJ41" s="29" t="s">
        <v>48</v>
      </c>
      <c r="GK41" s="79" t="s">
        <v>51</v>
      </c>
      <c r="GL41" s="57" t="s">
        <v>216</v>
      </c>
      <c r="GM41" s="28" t="s">
        <v>47</v>
      </c>
      <c r="GN41" s="29" t="s">
        <v>23</v>
      </c>
      <c r="GO41" s="29" t="s">
        <v>48</v>
      </c>
      <c r="GP41" s="79" t="s">
        <v>51</v>
      </c>
      <c r="GQ41" s="57" t="s">
        <v>216</v>
      </c>
      <c r="GR41" s="28" t="s">
        <v>47</v>
      </c>
      <c r="GS41" s="29" t="s">
        <v>23</v>
      </c>
      <c r="GT41" s="29" t="s">
        <v>48</v>
      </c>
      <c r="GU41" s="79" t="s">
        <v>51</v>
      </c>
      <c r="GV41" s="57" t="s">
        <v>216</v>
      </c>
      <c r="GW41" s="28" t="s">
        <v>47</v>
      </c>
      <c r="GX41" s="29" t="s">
        <v>23</v>
      </c>
      <c r="GY41" s="29" t="s">
        <v>48</v>
      </c>
      <c r="GZ41" s="79" t="s">
        <v>51</v>
      </c>
      <c r="HA41" s="57" t="s">
        <v>216</v>
      </c>
      <c r="HB41" s="28" t="s">
        <v>47</v>
      </c>
      <c r="HC41" s="29" t="s">
        <v>23</v>
      </c>
      <c r="HD41" s="29" t="s">
        <v>48</v>
      </c>
      <c r="HE41" s="79" t="s">
        <v>51</v>
      </c>
      <c r="HF41" s="57" t="s">
        <v>216</v>
      </c>
      <c r="HG41" s="28" t="s">
        <v>47</v>
      </c>
      <c r="HH41" s="29" t="s">
        <v>23</v>
      </c>
      <c r="HI41" s="29" t="s">
        <v>48</v>
      </c>
      <c r="HJ41" s="79" t="s">
        <v>51</v>
      </c>
      <c r="HK41" s="57" t="s">
        <v>216</v>
      </c>
      <c r="HL41" s="28" t="s">
        <v>47</v>
      </c>
      <c r="HM41" s="29" t="s">
        <v>23</v>
      </c>
      <c r="HN41" s="29" t="s">
        <v>48</v>
      </c>
      <c r="HO41" s="79" t="s">
        <v>51</v>
      </c>
      <c r="HP41" s="57" t="s">
        <v>216</v>
      </c>
      <c r="HQ41" s="28" t="s">
        <v>47</v>
      </c>
      <c r="HR41" s="29" t="s">
        <v>23</v>
      </c>
      <c r="HS41" s="29" t="s">
        <v>48</v>
      </c>
      <c r="HT41" s="79" t="s">
        <v>51</v>
      </c>
      <c r="HU41" s="57" t="s">
        <v>216</v>
      </c>
      <c r="HV41" s="28" t="s">
        <v>47</v>
      </c>
      <c r="HW41" s="29" t="s">
        <v>23</v>
      </c>
      <c r="HX41" s="29" t="s">
        <v>48</v>
      </c>
      <c r="HY41" s="79" t="s">
        <v>51</v>
      </c>
      <c r="HZ41" s="57" t="s">
        <v>216</v>
      </c>
      <c r="IA41" s="28" t="s">
        <v>47</v>
      </c>
      <c r="IB41" s="29" t="s">
        <v>23</v>
      </c>
      <c r="IC41" s="29" t="s">
        <v>48</v>
      </c>
      <c r="ID41" s="79" t="s">
        <v>51</v>
      </c>
      <c r="IE41" s="57" t="s">
        <v>216</v>
      </c>
      <c r="IF41" s="28" t="s">
        <v>47</v>
      </c>
      <c r="IG41" s="29" t="s">
        <v>23</v>
      </c>
      <c r="IH41" s="29" t="s">
        <v>48</v>
      </c>
      <c r="II41" s="79" t="s">
        <v>51</v>
      </c>
      <c r="IJ41" s="57" t="s">
        <v>216</v>
      </c>
      <c r="IK41" s="28" t="s">
        <v>47</v>
      </c>
      <c r="IL41" s="29" t="s">
        <v>23</v>
      </c>
      <c r="IM41" s="29" t="s">
        <v>48</v>
      </c>
      <c r="IN41" s="79" t="s">
        <v>51</v>
      </c>
      <c r="IO41" s="57" t="s">
        <v>216</v>
      </c>
      <c r="IP41" s="28" t="s">
        <v>47</v>
      </c>
      <c r="IQ41" s="29" t="s">
        <v>23</v>
      </c>
      <c r="IR41" s="29" t="s">
        <v>48</v>
      </c>
      <c r="IS41" s="79" t="s">
        <v>51</v>
      </c>
      <c r="IT41" s="57" t="s">
        <v>216</v>
      </c>
      <c r="IU41" s="28" t="s">
        <v>47</v>
      </c>
      <c r="IV41" s="29" t="s">
        <v>23</v>
      </c>
      <c r="IW41" s="29" t="s">
        <v>48</v>
      </c>
      <c r="IX41" s="79" t="s">
        <v>51</v>
      </c>
      <c r="IY41" s="57" t="s">
        <v>216</v>
      </c>
      <c r="IZ41" s="28" t="s">
        <v>47</v>
      </c>
      <c r="JA41" s="29" t="s">
        <v>23</v>
      </c>
      <c r="JB41" s="29" t="s">
        <v>48</v>
      </c>
      <c r="JC41" s="79" t="s">
        <v>51</v>
      </c>
      <c r="JD41" s="57" t="s">
        <v>216</v>
      </c>
      <c r="JE41" s="28" t="s">
        <v>47</v>
      </c>
      <c r="JF41" s="29" t="s">
        <v>23</v>
      </c>
      <c r="JG41" s="29" t="s">
        <v>48</v>
      </c>
      <c r="JH41" s="79" t="s">
        <v>51</v>
      </c>
      <c r="JI41" s="57" t="s">
        <v>216</v>
      </c>
      <c r="JJ41" s="28" t="s">
        <v>47</v>
      </c>
      <c r="JK41" s="29" t="s">
        <v>23</v>
      </c>
      <c r="JL41" s="29" t="s">
        <v>48</v>
      </c>
      <c r="JM41" s="79" t="s">
        <v>51</v>
      </c>
      <c r="JN41" s="57" t="s">
        <v>216</v>
      </c>
      <c r="JO41" s="28" t="s">
        <v>47</v>
      </c>
      <c r="JP41" s="29" t="s">
        <v>23</v>
      </c>
      <c r="JQ41" s="29" t="s">
        <v>48</v>
      </c>
      <c r="JR41" s="79" t="s">
        <v>51</v>
      </c>
      <c r="JS41" s="57" t="s">
        <v>216</v>
      </c>
      <c r="JT41" s="28" t="s">
        <v>47</v>
      </c>
      <c r="JU41" s="29" t="s">
        <v>23</v>
      </c>
      <c r="JV41" s="29" t="s">
        <v>48</v>
      </c>
      <c r="JW41" s="79" t="s">
        <v>51</v>
      </c>
      <c r="JX41" s="57" t="s">
        <v>216</v>
      </c>
      <c r="JY41" s="28" t="s">
        <v>47</v>
      </c>
      <c r="JZ41" s="29" t="s">
        <v>23</v>
      </c>
      <c r="KA41" s="29" t="s">
        <v>48</v>
      </c>
      <c r="KB41" s="79" t="s">
        <v>51</v>
      </c>
      <c r="KC41" s="57" t="s">
        <v>216</v>
      </c>
      <c r="KD41" s="28" t="s">
        <v>47</v>
      </c>
      <c r="KE41" s="29" t="s">
        <v>23</v>
      </c>
      <c r="KF41" s="29" t="s">
        <v>48</v>
      </c>
      <c r="KG41" s="79" t="s">
        <v>51</v>
      </c>
      <c r="KH41" s="57" t="s">
        <v>216</v>
      </c>
      <c r="KI41" s="28" t="s">
        <v>47</v>
      </c>
      <c r="KJ41" s="29" t="s">
        <v>23</v>
      </c>
      <c r="KK41" s="29" t="s">
        <v>48</v>
      </c>
      <c r="KL41" s="79" t="s">
        <v>51</v>
      </c>
      <c r="KM41" s="57" t="s">
        <v>216</v>
      </c>
      <c r="KN41" s="28" t="s">
        <v>47</v>
      </c>
      <c r="KO41" s="29" t="s">
        <v>23</v>
      </c>
      <c r="KP41" s="29" t="s">
        <v>48</v>
      </c>
      <c r="KQ41" s="79" t="s">
        <v>51</v>
      </c>
      <c r="KR41" s="57" t="s">
        <v>216</v>
      </c>
      <c r="KS41" s="28" t="s">
        <v>47</v>
      </c>
      <c r="KT41" s="29" t="s">
        <v>23</v>
      </c>
      <c r="KU41" s="29" t="s">
        <v>48</v>
      </c>
      <c r="KV41" s="79" t="s">
        <v>51</v>
      </c>
      <c r="KW41" s="57" t="s">
        <v>216</v>
      </c>
      <c r="KX41" s="28" t="s">
        <v>47</v>
      </c>
      <c r="KY41" s="29" t="s">
        <v>23</v>
      </c>
      <c r="KZ41" s="29" t="s">
        <v>48</v>
      </c>
      <c r="LA41" s="79" t="s">
        <v>51</v>
      </c>
      <c r="LB41" s="57" t="s">
        <v>216</v>
      </c>
      <c r="LC41" s="28" t="s">
        <v>47</v>
      </c>
      <c r="LD41" s="29" t="s">
        <v>23</v>
      </c>
      <c r="LE41" s="29" t="s">
        <v>48</v>
      </c>
      <c r="LF41" s="79" t="s">
        <v>51</v>
      </c>
      <c r="LG41" s="57" t="s">
        <v>216</v>
      </c>
      <c r="LH41" s="28" t="s">
        <v>47</v>
      </c>
      <c r="LI41" s="29" t="s">
        <v>23</v>
      </c>
      <c r="LJ41" s="29" t="s">
        <v>48</v>
      </c>
      <c r="LK41" s="79" t="s">
        <v>51</v>
      </c>
      <c r="LL41" s="57" t="s">
        <v>216</v>
      </c>
      <c r="LM41" s="28" t="s">
        <v>47</v>
      </c>
      <c r="LN41" s="29" t="s">
        <v>23</v>
      </c>
      <c r="LO41" s="29" t="s">
        <v>48</v>
      </c>
      <c r="LP41" s="79" t="s">
        <v>51</v>
      </c>
      <c r="LQ41" s="57" t="s">
        <v>216</v>
      </c>
      <c r="LR41" s="28" t="s">
        <v>47</v>
      </c>
      <c r="LS41" s="29" t="s">
        <v>23</v>
      </c>
      <c r="LT41" s="29" t="s">
        <v>48</v>
      </c>
      <c r="LU41" s="79" t="s">
        <v>51</v>
      </c>
      <c r="LV41" s="57" t="s">
        <v>216</v>
      </c>
      <c r="LW41" s="28" t="s">
        <v>47</v>
      </c>
      <c r="LX41" s="29" t="s">
        <v>23</v>
      </c>
      <c r="LY41" s="29" t="s">
        <v>48</v>
      </c>
      <c r="LZ41" s="79" t="s">
        <v>51</v>
      </c>
      <c r="MA41" s="57" t="s">
        <v>216</v>
      </c>
      <c r="MB41" s="28" t="s">
        <v>47</v>
      </c>
      <c r="MC41" s="29" t="s">
        <v>23</v>
      </c>
      <c r="MD41" s="29" t="s">
        <v>48</v>
      </c>
      <c r="ME41" s="79" t="s">
        <v>51</v>
      </c>
      <c r="MF41" s="57" t="s">
        <v>216</v>
      </c>
      <c r="MG41" s="28" t="s">
        <v>47</v>
      </c>
      <c r="MH41" s="29" t="s">
        <v>23</v>
      </c>
      <c r="MI41" s="29" t="s">
        <v>48</v>
      </c>
      <c r="MJ41" s="79" t="s">
        <v>51</v>
      </c>
      <c r="MK41" s="57" t="s">
        <v>216</v>
      </c>
      <c r="ML41" s="28" t="s">
        <v>47</v>
      </c>
      <c r="MM41" s="29" t="s">
        <v>23</v>
      </c>
      <c r="MN41" s="29" t="s">
        <v>48</v>
      </c>
      <c r="MO41" s="79" t="s">
        <v>51</v>
      </c>
      <c r="MP41" s="57" t="s">
        <v>216</v>
      </c>
      <c r="MQ41" s="28" t="s">
        <v>47</v>
      </c>
      <c r="MR41" s="29" t="s">
        <v>23</v>
      </c>
      <c r="MS41" s="29" t="s">
        <v>48</v>
      </c>
      <c r="MT41" s="79" t="s">
        <v>51</v>
      </c>
      <c r="MU41" s="57" t="s">
        <v>216</v>
      </c>
      <c r="MV41" s="28" t="s">
        <v>47</v>
      </c>
      <c r="MW41" s="29" t="s">
        <v>23</v>
      </c>
      <c r="MX41" s="29" t="s">
        <v>48</v>
      </c>
      <c r="MY41" s="79" t="s">
        <v>51</v>
      </c>
      <c r="MZ41" s="57" t="s">
        <v>216</v>
      </c>
      <c r="NA41" s="28" t="s">
        <v>47</v>
      </c>
      <c r="NB41" s="29" t="s">
        <v>23</v>
      </c>
      <c r="NC41" s="29" t="s">
        <v>48</v>
      </c>
      <c r="ND41" s="79" t="s">
        <v>51</v>
      </c>
      <c r="NE41" s="57" t="s">
        <v>216</v>
      </c>
      <c r="NF41" s="28" t="s">
        <v>47</v>
      </c>
      <c r="NG41" s="29" t="s">
        <v>23</v>
      </c>
      <c r="NH41" s="29" t="s">
        <v>48</v>
      </c>
      <c r="NI41" s="79" t="s">
        <v>51</v>
      </c>
      <c r="NJ41" s="57" t="s">
        <v>216</v>
      </c>
      <c r="NK41" s="28" t="s">
        <v>47</v>
      </c>
      <c r="NL41" s="29" t="s">
        <v>23</v>
      </c>
      <c r="NM41" s="29" t="s">
        <v>48</v>
      </c>
      <c r="NN41" s="79" t="s">
        <v>51</v>
      </c>
      <c r="NO41" s="57" t="s">
        <v>216</v>
      </c>
      <c r="NP41" s="28" t="s">
        <v>47</v>
      </c>
      <c r="NQ41" s="29" t="s">
        <v>23</v>
      </c>
      <c r="NR41" s="29" t="s">
        <v>48</v>
      </c>
      <c r="NS41" s="79" t="s">
        <v>51</v>
      </c>
      <c r="NT41" s="57" t="s">
        <v>216</v>
      </c>
      <c r="NU41" s="28" t="s">
        <v>47</v>
      </c>
      <c r="NV41" s="29" t="s">
        <v>23</v>
      </c>
      <c r="NW41" s="29" t="s">
        <v>48</v>
      </c>
      <c r="NX41" s="79" t="s">
        <v>51</v>
      </c>
      <c r="NY41" s="57" t="s">
        <v>216</v>
      </c>
      <c r="NZ41" s="28" t="s">
        <v>47</v>
      </c>
      <c r="OA41" s="29" t="s">
        <v>23</v>
      </c>
      <c r="OB41" s="29" t="s">
        <v>48</v>
      </c>
      <c r="OC41" s="79" t="s">
        <v>51</v>
      </c>
      <c r="OD41" s="57" t="s">
        <v>216</v>
      </c>
      <c r="OE41" s="28" t="s">
        <v>47</v>
      </c>
      <c r="OF41" s="29" t="s">
        <v>23</v>
      </c>
      <c r="OG41" s="29" t="s">
        <v>48</v>
      </c>
      <c r="OH41" s="79" t="s">
        <v>51</v>
      </c>
      <c r="OI41" s="57" t="s">
        <v>216</v>
      </c>
      <c r="OJ41" s="28" t="s">
        <v>47</v>
      </c>
      <c r="OK41" s="29" t="s">
        <v>23</v>
      </c>
      <c r="OL41" s="29" t="s">
        <v>48</v>
      </c>
      <c r="OM41" s="79" t="s">
        <v>51</v>
      </c>
      <c r="ON41" s="57" t="s">
        <v>216</v>
      </c>
      <c r="OO41" s="28" t="s">
        <v>47</v>
      </c>
      <c r="OP41" s="29" t="s">
        <v>23</v>
      </c>
      <c r="OQ41" s="29" t="s">
        <v>48</v>
      </c>
      <c r="OR41" s="79" t="s">
        <v>51</v>
      </c>
      <c r="OS41" s="57" t="s">
        <v>216</v>
      </c>
      <c r="OT41" s="28" t="s">
        <v>47</v>
      </c>
      <c r="OU41" s="29" t="s">
        <v>23</v>
      </c>
      <c r="OV41" s="29" t="s">
        <v>48</v>
      </c>
      <c r="OW41" s="79" t="s">
        <v>51</v>
      </c>
      <c r="OX41" s="57" t="s">
        <v>216</v>
      </c>
      <c r="OY41" s="28" t="s">
        <v>47</v>
      </c>
      <c r="OZ41" s="29" t="s">
        <v>23</v>
      </c>
      <c r="PA41" s="29" t="s">
        <v>48</v>
      </c>
      <c r="PB41" s="79" t="s">
        <v>51</v>
      </c>
      <c r="PC41" s="57" t="s">
        <v>216</v>
      </c>
      <c r="PD41" s="28" t="s">
        <v>47</v>
      </c>
      <c r="PE41" s="29" t="s">
        <v>23</v>
      </c>
      <c r="PF41" s="29" t="s">
        <v>48</v>
      </c>
      <c r="PG41" s="79" t="s">
        <v>51</v>
      </c>
      <c r="PH41" s="57" t="s">
        <v>216</v>
      </c>
      <c r="PI41" s="28" t="s">
        <v>47</v>
      </c>
      <c r="PJ41" s="29" t="s">
        <v>23</v>
      </c>
      <c r="PK41" s="29" t="s">
        <v>48</v>
      </c>
      <c r="PL41" s="79" t="s">
        <v>51</v>
      </c>
      <c r="PM41" s="57" t="s">
        <v>216</v>
      </c>
      <c r="PN41" s="28" t="s">
        <v>47</v>
      </c>
      <c r="PO41" s="29" t="s">
        <v>23</v>
      </c>
      <c r="PP41" s="29" t="s">
        <v>48</v>
      </c>
      <c r="PQ41" s="79" t="s">
        <v>51</v>
      </c>
      <c r="PR41" s="57" t="s">
        <v>216</v>
      </c>
      <c r="PS41" s="28" t="s">
        <v>47</v>
      </c>
      <c r="PT41" s="29" t="s">
        <v>23</v>
      </c>
      <c r="PU41" s="29" t="s">
        <v>48</v>
      </c>
      <c r="PV41" s="79" t="s">
        <v>51</v>
      </c>
      <c r="PW41" s="57" t="s">
        <v>216</v>
      </c>
      <c r="PX41" s="28" t="s">
        <v>47</v>
      </c>
      <c r="PY41" s="29" t="s">
        <v>23</v>
      </c>
      <c r="PZ41" s="29" t="s">
        <v>48</v>
      </c>
      <c r="QA41" s="79" t="s">
        <v>51</v>
      </c>
      <c r="QB41" s="57" t="s">
        <v>216</v>
      </c>
      <c r="QC41" s="28" t="s">
        <v>47</v>
      </c>
      <c r="QD41" s="29" t="s">
        <v>23</v>
      </c>
      <c r="QE41" s="29" t="s">
        <v>48</v>
      </c>
      <c r="QF41" s="79" t="s">
        <v>51</v>
      </c>
      <c r="QG41" s="57" t="s">
        <v>216</v>
      </c>
      <c r="QH41" s="28" t="s">
        <v>47</v>
      </c>
      <c r="QI41" s="29" t="s">
        <v>23</v>
      </c>
      <c r="QJ41" s="29" t="s">
        <v>48</v>
      </c>
      <c r="QK41" s="79" t="s">
        <v>51</v>
      </c>
      <c r="QL41" s="57" t="s">
        <v>216</v>
      </c>
      <c r="QM41" s="28" t="s">
        <v>47</v>
      </c>
      <c r="QN41" s="29" t="s">
        <v>23</v>
      </c>
      <c r="QO41" s="29" t="s">
        <v>48</v>
      </c>
      <c r="QP41" s="79" t="s">
        <v>51</v>
      </c>
      <c r="QQ41" s="57" t="s">
        <v>216</v>
      </c>
      <c r="QR41" s="28" t="s">
        <v>47</v>
      </c>
      <c r="QS41" s="29" t="s">
        <v>23</v>
      </c>
      <c r="QT41" s="29" t="s">
        <v>48</v>
      </c>
      <c r="QU41" s="79" t="s">
        <v>51</v>
      </c>
      <c r="QV41" s="57" t="s">
        <v>216</v>
      </c>
      <c r="QW41" s="28" t="s">
        <v>47</v>
      </c>
      <c r="QX41" s="29" t="s">
        <v>23</v>
      </c>
      <c r="QY41" s="29" t="s">
        <v>48</v>
      </c>
      <c r="QZ41" s="79" t="s">
        <v>51</v>
      </c>
      <c r="RA41" s="57" t="s">
        <v>216</v>
      </c>
      <c r="RB41" s="28" t="s">
        <v>47</v>
      </c>
      <c r="RC41" s="29" t="s">
        <v>23</v>
      </c>
      <c r="RD41" s="29" t="s">
        <v>48</v>
      </c>
      <c r="RE41" s="79" t="s">
        <v>51</v>
      </c>
      <c r="RF41" s="57" t="s">
        <v>216</v>
      </c>
      <c r="RG41" s="28" t="s">
        <v>47</v>
      </c>
      <c r="RH41" s="29" t="s">
        <v>23</v>
      </c>
      <c r="RI41" s="29" t="s">
        <v>48</v>
      </c>
      <c r="RJ41" s="79" t="s">
        <v>51</v>
      </c>
      <c r="RK41" s="57" t="s">
        <v>216</v>
      </c>
      <c r="RL41" s="28" t="s">
        <v>47</v>
      </c>
      <c r="RM41" s="29" t="s">
        <v>23</v>
      </c>
      <c r="RN41" s="29" t="s">
        <v>48</v>
      </c>
      <c r="RO41" s="79" t="s">
        <v>51</v>
      </c>
      <c r="RP41" s="57" t="s">
        <v>216</v>
      </c>
      <c r="RQ41" s="28" t="s">
        <v>47</v>
      </c>
      <c r="RR41" s="29" t="s">
        <v>23</v>
      </c>
      <c r="RS41" s="29" t="s">
        <v>48</v>
      </c>
      <c r="RT41" s="79" t="s">
        <v>51</v>
      </c>
      <c r="RU41" s="57" t="s">
        <v>216</v>
      </c>
      <c r="RV41" s="28" t="s">
        <v>47</v>
      </c>
      <c r="RW41" s="29" t="s">
        <v>23</v>
      </c>
      <c r="RX41" s="29" t="s">
        <v>48</v>
      </c>
      <c r="RY41" s="79" t="s">
        <v>51</v>
      </c>
      <c r="RZ41" s="57" t="s">
        <v>216</v>
      </c>
      <c r="SA41" s="28" t="s">
        <v>47</v>
      </c>
      <c r="SB41" s="29" t="s">
        <v>23</v>
      </c>
      <c r="SC41" s="29" t="s">
        <v>48</v>
      </c>
      <c r="SD41" s="79" t="s">
        <v>51</v>
      </c>
      <c r="SE41" s="57" t="s">
        <v>216</v>
      </c>
      <c r="SF41" s="28" t="s">
        <v>47</v>
      </c>
      <c r="SG41" s="29" t="s">
        <v>23</v>
      </c>
      <c r="SH41" s="29" t="s">
        <v>48</v>
      </c>
      <c r="SI41" s="79" t="s">
        <v>51</v>
      </c>
      <c r="SJ41" s="57" t="s">
        <v>216</v>
      </c>
      <c r="SK41" s="28" t="s">
        <v>47</v>
      </c>
      <c r="SL41" s="29" t="s">
        <v>23</v>
      </c>
      <c r="SM41" s="29" t="s">
        <v>48</v>
      </c>
      <c r="SN41" s="79" t="s">
        <v>51</v>
      </c>
      <c r="SO41" s="57" t="s">
        <v>216</v>
      </c>
      <c r="SP41" s="28" t="s">
        <v>47</v>
      </c>
      <c r="SQ41" s="29" t="s">
        <v>23</v>
      </c>
      <c r="SR41" s="29" t="s">
        <v>48</v>
      </c>
      <c r="SS41" s="79" t="s">
        <v>51</v>
      </c>
      <c r="ST41" s="57" t="s">
        <v>216</v>
      </c>
      <c r="SU41" s="54"/>
      <c r="SV41" s="160" t="s">
        <v>47</v>
      </c>
      <c r="SW41" s="119" t="s">
        <v>23</v>
      </c>
      <c r="SX41" s="119" t="s">
        <v>48</v>
      </c>
      <c r="SY41" s="163" t="s">
        <v>51</v>
      </c>
      <c r="SZ41" s="57" t="s">
        <v>216</v>
      </c>
      <c r="TA41" s="54"/>
      <c r="TB41" s="160" t="s">
        <v>47</v>
      </c>
      <c r="TC41" s="119" t="s">
        <v>23</v>
      </c>
      <c r="TD41" s="119" t="s">
        <v>48</v>
      </c>
      <c r="TE41" s="163" t="s">
        <v>51</v>
      </c>
      <c r="TF41" s="57" t="s">
        <v>216</v>
      </c>
      <c r="TG41" s="54"/>
      <c r="TH41" s="160" t="s">
        <v>47</v>
      </c>
      <c r="TI41" s="119" t="s">
        <v>23</v>
      </c>
      <c r="TJ41" s="119" t="s">
        <v>48</v>
      </c>
      <c r="TK41" s="163" t="s">
        <v>51</v>
      </c>
      <c r="TL41" s="57" t="s">
        <v>216</v>
      </c>
      <c r="TM41" s="54"/>
      <c r="TN41" s="160" t="s">
        <v>47</v>
      </c>
      <c r="TO41" s="119" t="s">
        <v>23</v>
      </c>
      <c r="TP41" s="119" t="s">
        <v>48</v>
      </c>
      <c r="TQ41" s="163" t="s">
        <v>51</v>
      </c>
      <c r="TR41" s="57" t="s">
        <v>216</v>
      </c>
      <c r="TS41" s="54"/>
      <c r="TT41" s="160" t="s">
        <v>47</v>
      </c>
      <c r="TU41" s="119" t="s">
        <v>23</v>
      </c>
      <c r="TV41" s="119" t="s">
        <v>48</v>
      </c>
      <c r="TW41" s="163" t="s">
        <v>51</v>
      </c>
      <c r="TX41" s="57" t="s">
        <v>216</v>
      </c>
      <c r="TY41" s="54"/>
      <c r="TZ41" s="160" t="s">
        <v>47</v>
      </c>
      <c r="UA41" s="119" t="s">
        <v>23</v>
      </c>
      <c r="UB41" s="119" t="s">
        <v>48</v>
      </c>
      <c r="UC41" s="163" t="s">
        <v>51</v>
      </c>
      <c r="UD41" s="57" t="s">
        <v>216</v>
      </c>
      <c r="UE41" s="54"/>
      <c r="UF41" s="160" t="s">
        <v>47</v>
      </c>
      <c r="UG41" s="119" t="s">
        <v>23</v>
      </c>
      <c r="UH41" s="119" t="s">
        <v>48</v>
      </c>
      <c r="UI41" s="163" t="s">
        <v>51</v>
      </c>
      <c r="UJ41" s="57" t="s">
        <v>216</v>
      </c>
      <c r="UK41" s="54"/>
      <c r="UL41" s="160" t="s">
        <v>47</v>
      </c>
      <c r="UM41" s="119" t="s">
        <v>23</v>
      </c>
      <c r="UN41" s="119" t="s">
        <v>48</v>
      </c>
      <c r="UO41" s="163" t="s">
        <v>51</v>
      </c>
      <c r="UP41" s="57" t="s">
        <v>216</v>
      </c>
      <c r="UQ41" s="54"/>
      <c r="UR41" s="160" t="s">
        <v>47</v>
      </c>
      <c r="US41" s="119" t="s">
        <v>23</v>
      </c>
      <c r="UT41" s="119" t="s">
        <v>48</v>
      </c>
      <c r="UU41" s="163" t="s">
        <v>51</v>
      </c>
      <c r="UV41" s="57" t="s">
        <v>216</v>
      </c>
      <c r="UW41" s="54"/>
      <c r="UX41" s="160" t="s">
        <v>47</v>
      </c>
      <c r="UY41" s="119" t="s">
        <v>23</v>
      </c>
      <c r="UZ41" s="119" t="s">
        <v>48</v>
      </c>
      <c r="VA41" s="163" t="s">
        <v>51</v>
      </c>
      <c r="VB41" s="57" t="s">
        <v>216</v>
      </c>
      <c r="VC41" s="54"/>
      <c r="VD41" s="160" t="s">
        <v>47</v>
      </c>
      <c r="VE41" s="119" t="s">
        <v>23</v>
      </c>
      <c r="VF41" s="119" t="s">
        <v>48</v>
      </c>
      <c r="VG41" s="163" t="s">
        <v>51</v>
      </c>
      <c r="VH41" s="57" t="s">
        <v>216</v>
      </c>
      <c r="VI41" s="54"/>
      <c r="VJ41" s="160" t="s">
        <v>47</v>
      </c>
      <c r="VK41" s="119" t="s">
        <v>23</v>
      </c>
      <c r="VL41" s="119" t="s">
        <v>48</v>
      </c>
      <c r="VM41" s="163" t="s">
        <v>51</v>
      </c>
      <c r="VN41" s="57" t="s">
        <v>216</v>
      </c>
      <c r="VO41" s="54"/>
    </row>
    <row r="42" spans="2:587" x14ac:dyDescent="0.2">
      <c r="B42" t="s">
        <v>108</v>
      </c>
      <c r="C42" s="184" t="s">
        <v>384</v>
      </c>
      <c r="D42" s="96">
        <v>2.6</v>
      </c>
      <c r="E42" s="124">
        <f>VLOOKUP($B42,'Prix MP'!$A$6:$F$187,4,FALSE)</f>
        <v>0.29870000000000002</v>
      </c>
      <c r="F42" s="60">
        <f>D42*E42</f>
        <v>0.77662000000000009</v>
      </c>
      <c r="G42" s="53"/>
      <c r="H42" s="164">
        <f t="shared" ref="H42:J48" si="1516">SUMIF($M$2:$S$2,H$2,$M42:$S42)/$P$13*$J$13</f>
        <v>7.163154897494306</v>
      </c>
      <c r="I42" s="124">
        <f>J42/H42</f>
        <v>0.29870000000000002</v>
      </c>
      <c r="J42" s="61">
        <f t="shared" si="1516"/>
        <v>2.1396343678815493</v>
      </c>
      <c r="K42" s="80">
        <f>J42-$D42*I42*H$40</f>
        <v>0.19366170273348504</v>
      </c>
      <c r="L42" s="58">
        <f>H42/H$18</f>
        <v>7.5095522388059717</v>
      </c>
      <c r="M42" s="53"/>
      <c r="N42" s="164">
        <f t="shared" ref="N42:P48" si="1517">SUMIF($S$2:$SU$2,N$2,$S42:$SU42)</f>
        <v>125.78500000000001</v>
      </c>
      <c r="O42" s="124">
        <f>P42/N42</f>
        <v>0.29870000000000002</v>
      </c>
      <c r="P42" s="61">
        <f t="shared" si="1517"/>
        <v>37.571979500000005</v>
      </c>
      <c r="Q42" s="80">
        <f>P42-$D42*O42*N$40</f>
        <v>3.4006995000000018</v>
      </c>
      <c r="R42" s="58">
        <f>N42/N$18</f>
        <v>7.5095522388059708</v>
      </c>
      <c r="S42" s="53"/>
      <c r="T42" s="96">
        <v>20</v>
      </c>
      <c r="U42" s="101">
        <v>0.29870000000000002</v>
      </c>
      <c r="V42" s="61">
        <f>T42*U42</f>
        <v>5.9740000000000002</v>
      </c>
      <c r="W42" s="102">
        <f>V42-$D42*U42*T$40</f>
        <v>2.0908999999999995</v>
      </c>
      <c r="X42" s="58">
        <f>T42/T$40</f>
        <v>4</v>
      </c>
      <c r="Y42" s="96">
        <v>18.2</v>
      </c>
      <c r="Z42" s="101">
        <v>0.29870000000000002</v>
      </c>
      <c r="AA42" s="61">
        <f>Y42*Z42</f>
        <v>5.4363400000000004</v>
      </c>
      <c r="AB42" s="102">
        <f>AA42-$D42*Z42*Y$40</f>
        <v>0</v>
      </c>
      <c r="AC42" s="58">
        <f>Y42/Y$40</f>
        <v>2.6</v>
      </c>
      <c r="AD42" s="96">
        <v>17</v>
      </c>
      <c r="AE42" s="101">
        <v>0.29870000000000002</v>
      </c>
      <c r="AF42" s="61">
        <f t="shared" ref="AF42:AF48" si="1518">AD42*AE42</f>
        <v>5.0779000000000005</v>
      </c>
      <c r="AG42" s="102">
        <f t="shared" ref="AG42:AG48" si="1519">AF42-$D42*AE42*AD$40</f>
        <v>1.1947999999999999</v>
      </c>
      <c r="AH42" s="58">
        <f>AD42/AD$40</f>
        <v>3.4</v>
      </c>
      <c r="AI42" s="96">
        <v>18.283999999999999</v>
      </c>
      <c r="AJ42" s="101">
        <v>0.29870000000000002</v>
      </c>
      <c r="AK42" s="61">
        <f t="shared" ref="AK42:AK48" si="1520">AI42*AJ42</f>
        <v>5.4614308000000005</v>
      </c>
      <c r="AL42" s="102">
        <f t="shared" ref="AL42:AL48" si="1521">AK42-$D42*AJ42*AI$40</f>
        <v>2.509080000000008E-2</v>
      </c>
      <c r="AM42" s="58">
        <f>AI42/AI$40</f>
        <v>2.6119999999999997</v>
      </c>
      <c r="AN42" s="96">
        <v>15.6</v>
      </c>
      <c r="AO42" s="101">
        <v>0.29870000000000002</v>
      </c>
      <c r="AP42" s="61">
        <f t="shared" ref="AP42:AP48" si="1522">AN42*AO42</f>
        <v>4.6597200000000001</v>
      </c>
      <c r="AQ42" s="102">
        <f t="shared" ref="AQ42:AQ48" si="1523">AP42-$D42*AO42*AN$40</f>
        <v>0</v>
      </c>
      <c r="AR42" s="58">
        <f>AN42/AN$40</f>
        <v>2.6</v>
      </c>
      <c r="AS42" s="96">
        <v>18.501000000000001</v>
      </c>
      <c r="AT42" s="101">
        <v>0.29870000000000002</v>
      </c>
      <c r="AU42" s="61">
        <f t="shared" ref="AU42:AU48" si="1524">AS42*AT42</f>
        <v>5.5262487000000009</v>
      </c>
      <c r="AV42" s="102">
        <f t="shared" ref="AV42:AV48" si="1525">AU42-$D42*AT42*AS$40</f>
        <v>8.9908700000000508E-2</v>
      </c>
      <c r="AW42" s="58">
        <f>AS42/AS$40</f>
        <v>2.6430000000000002</v>
      </c>
      <c r="AX42" s="96">
        <v>18.2</v>
      </c>
      <c r="AY42" s="101">
        <v>0.29870000000000002</v>
      </c>
      <c r="AZ42" s="61">
        <f t="shared" ref="AZ42:AZ48" si="1526">AX42*AY42</f>
        <v>5.4363400000000004</v>
      </c>
      <c r="BA42" s="102">
        <f t="shared" ref="BA42:BA48" si="1527">AZ42-$D42*AY42*AX$40</f>
        <v>0</v>
      </c>
      <c r="BB42" s="58">
        <f t="shared" ref="BB42:BB48" si="1528">AX42/AX$18</f>
        <v>6.0666666666666664</v>
      </c>
      <c r="BC42" s="96"/>
      <c r="BD42" s="101">
        <f>VLOOKUP($B42,'Prix MP'!$A$6:$F$187,4,FALSE)</f>
        <v>0.29870000000000002</v>
      </c>
      <c r="BE42" s="61">
        <f t="shared" ref="BE42:BE48" si="1529">BC42*BD42</f>
        <v>0</v>
      </c>
      <c r="BF42" s="102">
        <f t="shared" ref="BF42:BF48" si="1530">BE42-$D42*BD42*BC$40</f>
        <v>0</v>
      </c>
      <c r="BG42" s="58" t="e">
        <f t="shared" ref="BG42:BG48" si="1531">BC42/BC$18</f>
        <v>#DIV/0!</v>
      </c>
      <c r="BH42" s="96"/>
      <c r="BI42" s="101">
        <f>VLOOKUP($B42,'Prix MP'!$A$6:$F$187,4,FALSE)</f>
        <v>0.29870000000000002</v>
      </c>
      <c r="BJ42" s="61">
        <f t="shared" ref="BJ42:BJ48" si="1532">BH42*BI42</f>
        <v>0</v>
      </c>
      <c r="BK42" s="102">
        <f t="shared" ref="BK42:BK48" si="1533">BJ42-$D42*BI42*BH$40</f>
        <v>0</v>
      </c>
      <c r="BL42" s="58" t="e">
        <f t="shared" ref="BL42:BL48" si="1534">BH42/BH$18</f>
        <v>#DIV/0!</v>
      </c>
      <c r="BM42" s="96"/>
      <c r="BN42" s="101">
        <f>VLOOKUP($B42,'Prix MP'!$A$6:$F$187,4,FALSE)</f>
        <v>0.29870000000000002</v>
      </c>
      <c r="BO42" s="61">
        <f t="shared" ref="BO42:BO48" si="1535">BM42*BN42</f>
        <v>0</v>
      </c>
      <c r="BP42" s="102">
        <f t="shared" ref="BP42:BP48" si="1536">BO42-$D42*BN42*BM$40</f>
        <v>0</v>
      </c>
      <c r="BQ42" s="58" t="e">
        <f t="shared" ref="BQ42:BQ48" si="1537">BM42/BM$18</f>
        <v>#DIV/0!</v>
      </c>
      <c r="BR42" s="96"/>
      <c r="BS42" s="101">
        <f>VLOOKUP($B42,'Prix MP'!$A$6:$F$187,4,FALSE)</f>
        <v>0.29870000000000002</v>
      </c>
      <c r="BT42" s="61">
        <f t="shared" ref="BT42:BT48" si="1538">BR42*BS42</f>
        <v>0</v>
      </c>
      <c r="BU42" s="102">
        <f t="shared" ref="BU42:BU48" si="1539">BT42-$D42*BS42*BR$40</f>
        <v>0</v>
      </c>
      <c r="BV42" s="58" t="e">
        <f t="shared" ref="BV42:BV48" si="1540">BR42/BR$18</f>
        <v>#DIV/0!</v>
      </c>
      <c r="BW42" s="96"/>
      <c r="BX42" s="101">
        <f>VLOOKUP($B42,'Prix MP'!$A$6:$F$187,4,FALSE)</f>
        <v>0.29870000000000002</v>
      </c>
      <c r="BY42" s="61">
        <f t="shared" ref="BY42:BY48" si="1541">BW42*BX42</f>
        <v>0</v>
      </c>
      <c r="BZ42" s="102">
        <f t="shared" ref="BZ42:BZ48" si="1542">BY42-$D42*BX42*BW$40</f>
        <v>0</v>
      </c>
      <c r="CA42" s="58" t="e">
        <f t="shared" ref="CA42:CA48" si="1543">BW42/BW$18</f>
        <v>#DIV/0!</v>
      </c>
      <c r="CB42" s="96"/>
      <c r="CC42" s="101">
        <f>VLOOKUP($B42,'Prix MP'!$A$6:$F$187,4,FALSE)</f>
        <v>0.29870000000000002</v>
      </c>
      <c r="CD42" s="61">
        <f t="shared" ref="CD42:CD48" si="1544">CB42*CC42</f>
        <v>0</v>
      </c>
      <c r="CE42" s="102">
        <f t="shared" ref="CE42:CE48" si="1545">CD42-$D42*CC42*CB$40</f>
        <v>0</v>
      </c>
      <c r="CF42" s="58" t="e">
        <f t="shared" ref="CF42:CF48" si="1546">CB42/CB$18</f>
        <v>#DIV/0!</v>
      </c>
      <c r="CG42" s="96"/>
      <c r="CH42" s="101">
        <f>VLOOKUP($B42,'Prix MP'!$A$6:$F$187,4,FALSE)</f>
        <v>0.29870000000000002</v>
      </c>
      <c r="CI42" s="61">
        <f t="shared" ref="CI42:CI48" si="1547">CG42*CH42</f>
        <v>0</v>
      </c>
      <c r="CJ42" s="102">
        <f t="shared" ref="CJ42:CJ48" si="1548">CI42-$D42*CH42*CG$40</f>
        <v>0</v>
      </c>
      <c r="CK42" s="58" t="e">
        <f t="shared" ref="CK42:CK48" si="1549">CG42/CG$18</f>
        <v>#DIV/0!</v>
      </c>
      <c r="CL42" s="96"/>
      <c r="CM42" s="101">
        <f>VLOOKUP($B42,'Prix MP'!$A$6:$F$187,4,FALSE)</f>
        <v>0.29870000000000002</v>
      </c>
      <c r="CN42" s="61">
        <f t="shared" ref="CN42:CN48" si="1550">CL42*CM42</f>
        <v>0</v>
      </c>
      <c r="CO42" s="102">
        <f t="shared" ref="CO42:CO48" si="1551">CN42-$D42*CM42*CL$40</f>
        <v>0</v>
      </c>
      <c r="CP42" s="58" t="e">
        <f t="shared" ref="CP42:CP48" si="1552">CL42/CL$18</f>
        <v>#DIV/0!</v>
      </c>
      <c r="CQ42" s="96"/>
      <c r="CR42" s="101">
        <f>VLOOKUP($B42,'Prix MP'!$A$6:$F$187,4,FALSE)</f>
        <v>0.29870000000000002</v>
      </c>
      <c r="CS42" s="61">
        <f t="shared" ref="CS42:CS48" si="1553">CQ42*CR42</f>
        <v>0</v>
      </c>
      <c r="CT42" s="102">
        <f t="shared" ref="CT42:CT48" si="1554">CS42-$D42*CR42*CQ$40</f>
        <v>0</v>
      </c>
      <c r="CU42" s="58" t="e">
        <f t="shared" ref="CU42:CU48" si="1555">CQ42/CQ$18</f>
        <v>#DIV/0!</v>
      </c>
      <c r="CV42" s="96"/>
      <c r="CW42" s="101">
        <f>VLOOKUP($B42,'Prix MP'!$A$6:$F$187,4,FALSE)</f>
        <v>0.29870000000000002</v>
      </c>
      <c r="CX42" s="61">
        <f t="shared" ref="CX42:CX48" si="1556">CV42*CW42</f>
        <v>0</v>
      </c>
      <c r="CY42" s="102">
        <f t="shared" ref="CY42:CY48" si="1557">CX42-$D42*CW42*CV$40</f>
        <v>0</v>
      </c>
      <c r="CZ42" s="58" t="e">
        <f t="shared" ref="CZ42:CZ48" si="1558">CV42/CV$18</f>
        <v>#DIV/0!</v>
      </c>
      <c r="DA42" s="96"/>
      <c r="DB42" s="101">
        <f>VLOOKUP($B42,'Prix MP'!$A$6:$F$187,4,FALSE)</f>
        <v>0.29870000000000002</v>
      </c>
      <c r="DC42" s="61">
        <f t="shared" ref="DC42:DC48" si="1559">DA42*DB42</f>
        <v>0</v>
      </c>
      <c r="DD42" s="102">
        <f t="shared" ref="DD42:DD48" si="1560">DC42-$D42*DB42*DA$40</f>
        <v>0</v>
      </c>
      <c r="DE42" s="58" t="e">
        <f t="shared" ref="DE42:DE48" si="1561">DA42/DA$18</f>
        <v>#DIV/0!</v>
      </c>
      <c r="DF42" s="96"/>
      <c r="DG42" s="101">
        <f>VLOOKUP($B42,'Prix MP'!$A$6:$F$187,4,FALSE)</f>
        <v>0.29870000000000002</v>
      </c>
      <c r="DH42" s="61">
        <f t="shared" ref="DH42:DH48" si="1562">DF42*DG42</f>
        <v>0</v>
      </c>
      <c r="DI42" s="102">
        <f t="shared" ref="DI42:DI48" si="1563">DH42-$D42*DG42*DF$40</f>
        <v>0</v>
      </c>
      <c r="DJ42" s="58" t="e">
        <f t="shared" ref="DJ42:DJ48" si="1564">DF42/DF$18</f>
        <v>#DIV/0!</v>
      </c>
      <c r="DK42" s="96"/>
      <c r="DL42" s="101">
        <f>VLOOKUP($B42,'Prix MP'!$A$6:$F$187,4,FALSE)</f>
        <v>0.29870000000000002</v>
      </c>
      <c r="DM42" s="61">
        <f t="shared" ref="DM42:DM48" si="1565">DK42*DL42</f>
        <v>0</v>
      </c>
      <c r="DN42" s="102">
        <f t="shared" ref="DN42:DN48" si="1566">DM42-$D42*DL42*DK$40</f>
        <v>0</v>
      </c>
      <c r="DO42" s="58" t="e">
        <f t="shared" ref="DO42:DO48" si="1567">DK42/DK$18</f>
        <v>#DIV/0!</v>
      </c>
      <c r="DP42" s="96"/>
      <c r="DQ42" s="101">
        <f>VLOOKUP($B42,'Prix MP'!$A$6:$F$187,4,FALSE)</f>
        <v>0.29870000000000002</v>
      </c>
      <c r="DR42" s="61">
        <f t="shared" ref="DR42:DR48" si="1568">DP42*DQ42</f>
        <v>0</v>
      </c>
      <c r="DS42" s="102">
        <f t="shared" ref="DS42:DS48" si="1569">DR42-$D42*DQ42*DP$40</f>
        <v>0</v>
      </c>
      <c r="DT42" s="58" t="e">
        <f t="shared" ref="DT42:DT48" si="1570">DP42/DP$18</f>
        <v>#DIV/0!</v>
      </c>
      <c r="DU42" s="96"/>
      <c r="DV42" s="101">
        <f>VLOOKUP($B42,'Prix MP'!$A$6:$F$187,4,FALSE)</f>
        <v>0.29870000000000002</v>
      </c>
      <c r="DW42" s="61">
        <f t="shared" ref="DW42:DW48" si="1571">DU42*DV42</f>
        <v>0</v>
      </c>
      <c r="DX42" s="102">
        <f t="shared" ref="DX42:DX48" si="1572">DW42-$D42*DV42*DU$40</f>
        <v>0</v>
      </c>
      <c r="DY42" s="58" t="e">
        <f t="shared" ref="DY42:DY48" si="1573">DU42/DU$18</f>
        <v>#DIV/0!</v>
      </c>
      <c r="DZ42" s="96"/>
      <c r="EA42" s="101">
        <f>VLOOKUP($B42,'Prix MP'!$A$6:$F$187,4,FALSE)</f>
        <v>0.29870000000000002</v>
      </c>
      <c r="EB42" s="61">
        <f t="shared" ref="EB42:EB48" si="1574">DZ42*EA42</f>
        <v>0</v>
      </c>
      <c r="EC42" s="102">
        <f t="shared" ref="EC42:EC48" si="1575">EB42-$D42*EA42*DZ$40</f>
        <v>0</v>
      </c>
      <c r="ED42" s="58" t="e">
        <f t="shared" ref="ED42:ED48" si="1576">DZ42/DZ$18</f>
        <v>#DIV/0!</v>
      </c>
      <c r="EE42" s="96"/>
      <c r="EF42" s="101">
        <f>VLOOKUP($B42,'Prix MP'!$A$6:$F$187,4,FALSE)</f>
        <v>0.29870000000000002</v>
      </c>
      <c r="EG42" s="61">
        <f t="shared" ref="EG42:EG48" si="1577">EE42*EF42</f>
        <v>0</v>
      </c>
      <c r="EH42" s="102">
        <f t="shared" ref="EH42:EH48" si="1578">EG42-$D42*EF42*EE$40</f>
        <v>0</v>
      </c>
      <c r="EI42" s="58" t="e">
        <f t="shared" ref="EI42:EI48" si="1579">EE42/EE$18</f>
        <v>#DIV/0!</v>
      </c>
      <c r="EJ42" s="96"/>
      <c r="EK42" s="101">
        <f>VLOOKUP($B42,'Prix MP'!$A$6:$F$187,4,FALSE)</f>
        <v>0.29870000000000002</v>
      </c>
      <c r="EL42" s="61">
        <f t="shared" ref="EL42:EL48" si="1580">EJ42*EK42</f>
        <v>0</v>
      </c>
      <c r="EM42" s="102">
        <f t="shared" ref="EM42:EM48" si="1581">EL42-$D42*EK42*EJ$40</f>
        <v>0</v>
      </c>
      <c r="EN42" s="58" t="e">
        <f t="shared" ref="EN42:EN48" si="1582">EJ42/EJ$18</f>
        <v>#DIV/0!</v>
      </c>
      <c r="EO42" s="96"/>
      <c r="EP42" s="101">
        <f>VLOOKUP($B42,'Prix MP'!$A$6:$F$187,4,FALSE)</f>
        <v>0.29870000000000002</v>
      </c>
      <c r="EQ42" s="61">
        <f t="shared" ref="EQ42:EQ48" si="1583">EO42*EP42</f>
        <v>0</v>
      </c>
      <c r="ER42" s="102">
        <f t="shared" ref="ER42:ER48" si="1584">EQ42-$D42*EP42*EO$40</f>
        <v>0</v>
      </c>
      <c r="ES42" s="58" t="e">
        <f t="shared" ref="ES42:ES48" si="1585">EO42/EO$18</f>
        <v>#DIV/0!</v>
      </c>
      <c r="ET42" s="96"/>
      <c r="EU42" s="101">
        <f>VLOOKUP($B42,'Prix MP'!$A$6:$F$187,4,FALSE)</f>
        <v>0.29870000000000002</v>
      </c>
      <c r="EV42" s="61">
        <f t="shared" ref="EV42:EV48" si="1586">ET42*EU42</f>
        <v>0</v>
      </c>
      <c r="EW42" s="102">
        <f t="shared" ref="EW42:EW48" si="1587">EV42-$D42*EU42*ET$40</f>
        <v>0</v>
      </c>
      <c r="EX42" s="58" t="e">
        <f t="shared" ref="EX42:EX48" si="1588">ET42/ET$18</f>
        <v>#DIV/0!</v>
      </c>
      <c r="EY42" s="96"/>
      <c r="EZ42" s="101">
        <f>VLOOKUP($B42,'Prix MP'!$A$6:$F$187,4,FALSE)</f>
        <v>0.29870000000000002</v>
      </c>
      <c r="FA42" s="61">
        <f t="shared" ref="FA42:FA48" si="1589">EY42*EZ42</f>
        <v>0</v>
      </c>
      <c r="FB42" s="102">
        <f t="shared" ref="FB42:FB48" si="1590">FA42-$D42*EZ42*EY$40</f>
        <v>0</v>
      </c>
      <c r="FC42" s="58" t="e">
        <f t="shared" ref="FC42:FC48" si="1591">EY42/EY$18</f>
        <v>#DIV/0!</v>
      </c>
      <c r="FD42" s="96"/>
      <c r="FE42" s="101">
        <f>VLOOKUP($B42,'Prix MP'!$A$6:$F$187,4,FALSE)</f>
        <v>0.29870000000000002</v>
      </c>
      <c r="FF42" s="61">
        <f t="shared" ref="FF42:FF48" si="1592">FD42*FE42</f>
        <v>0</v>
      </c>
      <c r="FG42" s="102">
        <f t="shared" ref="FG42:FG48" si="1593">FF42-$D42*FE42*FD$40</f>
        <v>0</v>
      </c>
      <c r="FH42" s="58" t="e">
        <f t="shared" ref="FH42:FH48" si="1594">FD42/FD$18</f>
        <v>#DIV/0!</v>
      </c>
      <c r="FI42" s="96"/>
      <c r="FJ42" s="101">
        <f>VLOOKUP($B42,'Prix MP'!$A$6:$F$187,4,FALSE)</f>
        <v>0.29870000000000002</v>
      </c>
      <c r="FK42" s="61">
        <f t="shared" ref="FK42:FK48" si="1595">FI42*FJ42</f>
        <v>0</v>
      </c>
      <c r="FL42" s="102">
        <f t="shared" ref="FL42:FL48" si="1596">FK42-$D42*FJ42*FI$40</f>
        <v>0</v>
      </c>
      <c r="FM42" s="58" t="e">
        <f t="shared" ref="FM42:FM48" si="1597">FI42/FI$18</f>
        <v>#DIV/0!</v>
      </c>
      <c r="FN42" s="96"/>
      <c r="FO42" s="101">
        <f>VLOOKUP($B42,'Prix MP'!$A$6:$F$187,4,FALSE)</f>
        <v>0.29870000000000002</v>
      </c>
      <c r="FP42" s="61">
        <f t="shared" ref="FP42:FP48" si="1598">FN42*FO42</f>
        <v>0</v>
      </c>
      <c r="FQ42" s="102">
        <f t="shared" ref="FQ42:FQ48" si="1599">FP42-$D42*FO42*FN$40</f>
        <v>0</v>
      </c>
      <c r="FR42" s="58" t="e">
        <f t="shared" ref="FR42:FR48" si="1600">FN42/FN$18</f>
        <v>#DIV/0!</v>
      </c>
      <c r="FS42" s="96"/>
      <c r="FT42" s="101">
        <f>VLOOKUP($B42,'Prix MP'!$A$6:$F$187,4,FALSE)</f>
        <v>0.29870000000000002</v>
      </c>
      <c r="FU42" s="61">
        <f t="shared" ref="FU42:FU48" si="1601">FS42*FT42</f>
        <v>0</v>
      </c>
      <c r="FV42" s="102">
        <f t="shared" ref="FV42:FV48" si="1602">FU42-$D42*FT42*FS$40</f>
        <v>0</v>
      </c>
      <c r="FW42" s="58" t="e">
        <f t="shared" ref="FW42:FW48" si="1603">FS42/FS$18</f>
        <v>#DIV/0!</v>
      </c>
      <c r="FX42" s="96"/>
      <c r="FY42" s="101">
        <f>VLOOKUP($B42,'Prix MP'!$A$6:$F$187,4,FALSE)</f>
        <v>0.29870000000000002</v>
      </c>
      <c r="FZ42" s="61">
        <f t="shared" ref="FZ42:FZ48" si="1604">FX42*FY42</f>
        <v>0</v>
      </c>
      <c r="GA42" s="102">
        <f t="shared" ref="GA42:GA48" si="1605">FZ42-$D42*FY42*FX$40</f>
        <v>0</v>
      </c>
      <c r="GB42" s="58" t="e">
        <f t="shared" ref="GB42:GB48" si="1606">FX42/FX$18</f>
        <v>#DIV/0!</v>
      </c>
      <c r="GC42" s="96"/>
      <c r="GD42" s="101">
        <f>VLOOKUP($B42,'Prix MP'!$A$6:$F$187,4,FALSE)</f>
        <v>0.29870000000000002</v>
      </c>
      <c r="GE42" s="61">
        <f t="shared" ref="GE42:GE48" si="1607">GC42*GD42</f>
        <v>0</v>
      </c>
      <c r="GF42" s="102">
        <f t="shared" ref="GF42:GF48" si="1608">GE42-$D42*GD42*GC$40</f>
        <v>0</v>
      </c>
      <c r="GG42" s="58" t="e">
        <f t="shared" ref="GG42:GG48" si="1609">GC42/GC$18</f>
        <v>#DIV/0!</v>
      </c>
      <c r="GH42" s="96"/>
      <c r="GI42" s="101">
        <f>VLOOKUP($B42,'Prix MP'!$A$6:$F$187,4,FALSE)</f>
        <v>0.29870000000000002</v>
      </c>
      <c r="GJ42" s="61">
        <f t="shared" ref="GJ42:GJ48" si="1610">GH42*GI42</f>
        <v>0</v>
      </c>
      <c r="GK42" s="102">
        <f t="shared" ref="GK42:GK48" si="1611">GJ42-$D42*GI42*GH$40</f>
        <v>0</v>
      </c>
      <c r="GL42" s="58" t="e">
        <f t="shared" ref="GL42:GL48" si="1612">GH42/GH$18</f>
        <v>#DIV/0!</v>
      </c>
      <c r="GM42" s="96"/>
      <c r="GN42" s="101">
        <f>VLOOKUP($B42,'Prix MP'!$A$6:$F$187,4,FALSE)</f>
        <v>0.29870000000000002</v>
      </c>
      <c r="GO42" s="61">
        <f t="shared" ref="GO42:GO48" si="1613">GM42*GN42</f>
        <v>0</v>
      </c>
      <c r="GP42" s="102">
        <f t="shared" ref="GP42:GP48" si="1614">GO42-$D42*GN42*GM$40</f>
        <v>0</v>
      </c>
      <c r="GQ42" s="58" t="e">
        <f t="shared" ref="GQ42:GQ48" si="1615">GM42/GM$18</f>
        <v>#DIV/0!</v>
      </c>
      <c r="GR42" s="96"/>
      <c r="GS42" s="101">
        <f>VLOOKUP($B42,'Prix MP'!$A$6:$F$187,4,FALSE)</f>
        <v>0.29870000000000002</v>
      </c>
      <c r="GT42" s="61">
        <f t="shared" ref="GT42:GT48" si="1616">GR42*GS42</f>
        <v>0</v>
      </c>
      <c r="GU42" s="102">
        <f t="shared" ref="GU42:GU48" si="1617">GT42-$D42*GS42*GR$40</f>
        <v>0</v>
      </c>
      <c r="GV42" s="58" t="e">
        <f t="shared" ref="GV42:GV48" si="1618">GR42/GR$18</f>
        <v>#DIV/0!</v>
      </c>
      <c r="GW42" s="96"/>
      <c r="GX42" s="101">
        <f>VLOOKUP($B42,'Prix MP'!$A$6:$F$187,4,FALSE)</f>
        <v>0.29870000000000002</v>
      </c>
      <c r="GY42" s="61">
        <f t="shared" ref="GY42:GY48" si="1619">GW42*GX42</f>
        <v>0</v>
      </c>
      <c r="GZ42" s="102">
        <f t="shared" ref="GZ42:GZ48" si="1620">GY42-$D42*GX42*GW$40</f>
        <v>0</v>
      </c>
      <c r="HA42" s="58" t="e">
        <f t="shared" ref="HA42:HA48" si="1621">GW42/GW$18</f>
        <v>#DIV/0!</v>
      </c>
      <c r="HB42" s="96"/>
      <c r="HC42" s="101">
        <f>VLOOKUP($B42,'Prix MP'!$A$6:$F$187,4,FALSE)</f>
        <v>0.29870000000000002</v>
      </c>
      <c r="HD42" s="61">
        <f t="shared" ref="HD42:HD48" si="1622">HB42*HC42</f>
        <v>0</v>
      </c>
      <c r="HE42" s="102">
        <f t="shared" ref="HE42:HE48" si="1623">HD42-$D42*HC42*HB$40</f>
        <v>0</v>
      </c>
      <c r="HF42" s="58" t="e">
        <f t="shared" ref="HF42:HF48" si="1624">HB42/HB$18</f>
        <v>#DIV/0!</v>
      </c>
      <c r="HG42" s="96"/>
      <c r="HH42" s="101">
        <f>VLOOKUP($B42,'Prix MP'!$A$6:$F$187,4,FALSE)</f>
        <v>0.29870000000000002</v>
      </c>
      <c r="HI42" s="61">
        <f t="shared" ref="HI42:HI48" si="1625">HG42*HH42</f>
        <v>0</v>
      </c>
      <c r="HJ42" s="102">
        <f t="shared" ref="HJ42:HJ48" si="1626">HI42-$D42*HH42*HG$40</f>
        <v>0</v>
      </c>
      <c r="HK42" s="58" t="e">
        <f t="shared" ref="HK42:HK48" si="1627">HG42/HG$18</f>
        <v>#DIV/0!</v>
      </c>
      <c r="HL42" s="96"/>
      <c r="HM42" s="101">
        <f>VLOOKUP($B42,'Prix MP'!$A$6:$F$187,4,FALSE)</f>
        <v>0.29870000000000002</v>
      </c>
      <c r="HN42" s="61">
        <f t="shared" ref="HN42:HN48" si="1628">HL42*HM42</f>
        <v>0</v>
      </c>
      <c r="HO42" s="102">
        <f t="shared" ref="HO42:HO48" si="1629">HN42-$D42*HM42*HL$40</f>
        <v>0</v>
      </c>
      <c r="HP42" s="58" t="e">
        <f t="shared" ref="HP42:HP48" si="1630">HL42/HL$18</f>
        <v>#DIV/0!</v>
      </c>
      <c r="HQ42" s="96"/>
      <c r="HR42" s="101">
        <f>VLOOKUP($B42,'Prix MP'!$A$6:$F$187,4,FALSE)</f>
        <v>0.29870000000000002</v>
      </c>
      <c r="HS42" s="61">
        <f t="shared" ref="HS42:HS48" si="1631">HQ42*HR42</f>
        <v>0</v>
      </c>
      <c r="HT42" s="102">
        <f t="shared" ref="HT42:HT48" si="1632">HS42-$D42*HR42*HQ$40</f>
        <v>0</v>
      </c>
      <c r="HU42" s="58" t="e">
        <f t="shared" ref="HU42:HU48" si="1633">HQ42/HQ$18</f>
        <v>#DIV/0!</v>
      </c>
      <c r="HV42" s="96"/>
      <c r="HW42" s="101">
        <f>VLOOKUP($B42,'Prix MP'!$A$6:$F$187,4,FALSE)</f>
        <v>0.29870000000000002</v>
      </c>
      <c r="HX42" s="61">
        <f t="shared" ref="HX42:HX48" si="1634">HV42*HW42</f>
        <v>0</v>
      </c>
      <c r="HY42" s="102">
        <f t="shared" ref="HY42:HY48" si="1635">HX42-$D42*HW42*HV$40</f>
        <v>0</v>
      </c>
      <c r="HZ42" s="58" t="e">
        <f t="shared" ref="HZ42:HZ48" si="1636">HV42/HV$18</f>
        <v>#DIV/0!</v>
      </c>
      <c r="IA42" s="96"/>
      <c r="IB42" s="101">
        <f>VLOOKUP($B42,'Prix MP'!$A$6:$F$187,4,FALSE)</f>
        <v>0.29870000000000002</v>
      </c>
      <c r="IC42" s="61">
        <f t="shared" ref="IC42:IC48" si="1637">IA42*IB42</f>
        <v>0</v>
      </c>
      <c r="ID42" s="102">
        <f t="shared" ref="ID42:ID48" si="1638">IC42-$D42*IB42*IA$40</f>
        <v>0</v>
      </c>
      <c r="IE42" s="58" t="e">
        <f t="shared" ref="IE42:IE48" si="1639">IA42/IA$18</f>
        <v>#DIV/0!</v>
      </c>
      <c r="IF42" s="96"/>
      <c r="IG42" s="101">
        <f>VLOOKUP($B42,'Prix MP'!$A$6:$F$187,4,FALSE)</f>
        <v>0.29870000000000002</v>
      </c>
      <c r="IH42" s="61">
        <f t="shared" ref="IH42:IH48" si="1640">IF42*IG42</f>
        <v>0</v>
      </c>
      <c r="II42" s="102">
        <f t="shared" ref="II42:II48" si="1641">IH42-$D42*IG42*IF$40</f>
        <v>0</v>
      </c>
      <c r="IJ42" s="58" t="e">
        <f t="shared" ref="IJ42:IJ48" si="1642">IF42/IF$18</f>
        <v>#DIV/0!</v>
      </c>
      <c r="IK42" s="96"/>
      <c r="IL42" s="101">
        <f>VLOOKUP($B42,'Prix MP'!$A$6:$F$187,4,FALSE)</f>
        <v>0.29870000000000002</v>
      </c>
      <c r="IM42" s="61">
        <f t="shared" ref="IM42:IM48" si="1643">IK42*IL42</f>
        <v>0</v>
      </c>
      <c r="IN42" s="102">
        <f t="shared" ref="IN42:IN48" si="1644">IM42-$D42*IL42*IK$40</f>
        <v>0</v>
      </c>
      <c r="IO42" s="58" t="e">
        <f t="shared" ref="IO42:IO48" si="1645">IK42/IK$18</f>
        <v>#DIV/0!</v>
      </c>
      <c r="IP42" s="96"/>
      <c r="IQ42" s="101">
        <f>VLOOKUP($B42,'Prix MP'!$A$6:$F$187,4,FALSE)</f>
        <v>0.29870000000000002</v>
      </c>
      <c r="IR42" s="61">
        <f t="shared" ref="IR42:IR48" si="1646">IP42*IQ42</f>
        <v>0</v>
      </c>
      <c r="IS42" s="102">
        <f t="shared" ref="IS42:IS48" si="1647">IR42-$D42*IQ42*IP$40</f>
        <v>0</v>
      </c>
      <c r="IT42" s="58" t="e">
        <f t="shared" ref="IT42:IT48" si="1648">IP42/IP$18</f>
        <v>#DIV/0!</v>
      </c>
      <c r="IU42" s="96"/>
      <c r="IV42" s="101">
        <f>VLOOKUP($B42,'Prix MP'!$A$6:$F$187,4,FALSE)</f>
        <v>0.29870000000000002</v>
      </c>
      <c r="IW42" s="61">
        <f t="shared" ref="IW42:IW48" si="1649">IU42*IV42</f>
        <v>0</v>
      </c>
      <c r="IX42" s="102">
        <f t="shared" ref="IX42:IX48" si="1650">IW42-$D42*IV42*IU$40</f>
        <v>0</v>
      </c>
      <c r="IY42" s="58" t="e">
        <f t="shared" ref="IY42:IY48" si="1651">IU42/IU$18</f>
        <v>#DIV/0!</v>
      </c>
      <c r="IZ42" s="96"/>
      <c r="JA42" s="101">
        <f>VLOOKUP($B42,'Prix MP'!$A$6:$F$187,4,FALSE)</f>
        <v>0.29870000000000002</v>
      </c>
      <c r="JB42" s="61">
        <f t="shared" ref="JB42:JB48" si="1652">IZ42*JA42</f>
        <v>0</v>
      </c>
      <c r="JC42" s="102">
        <f t="shared" ref="JC42:JC48" si="1653">JB42-$D42*JA42*IZ$40</f>
        <v>0</v>
      </c>
      <c r="JD42" s="58" t="e">
        <f t="shared" ref="JD42:JD48" si="1654">IZ42/IZ$18</f>
        <v>#DIV/0!</v>
      </c>
      <c r="JE42" s="96"/>
      <c r="JF42" s="101">
        <f>VLOOKUP($B42,'Prix MP'!$A$6:$F$187,4,FALSE)</f>
        <v>0.29870000000000002</v>
      </c>
      <c r="JG42" s="61">
        <f t="shared" ref="JG42:JG48" si="1655">JE42*JF42</f>
        <v>0</v>
      </c>
      <c r="JH42" s="102">
        <f t="shared" ref="JH42:JH48" si="1656">JG42-$D42*JF42*JE$40</f>
        <v>0</v>
      </c>
      <c r="JI42" s="58" t="e">
        <f t="shared" ref="JI42:JI48" si="1657">JE42/JE$18</f>
        <v>#DIV/0!</v>
      </c>
      <c r="JJ42" s="96"/>
      <c r="JK42" s="101">
        <f>VLOOKUP($B42,'Prix MP'!$A$6:$F$187,4,FALSE)</f>
        <v>0.29870000000000002</v>
      </c>
      <c r="JL42" s="61">
        <f t="shared" ref="JL42:JL48" si="1658">JJ42*JK42</f>
        <v>0</v>
      </c>
      <c r="JM42" s="102">
        <f t="shared" ref="JM42:JM48" si="1659">JL42-$D42*JK42*JJ$40</f>
        <v>0</v>
      </c>
      <c r="JN42" s="58" t="e">
        <f t="shared" ref="JN42:JN48" si="1660">JJ42/JJ$18</f>
        <v>#DIV/0!</v>
      </c>
      <c r="JO42" s="96"/>
      <c r="JP42" s="101">
        <f>VLOOKUP($B42,'Prix MP'!$A$6:$F$187,4,FALSE)</f>
        <v>0.29870000000000002</v>
      </c>
      <c r="JQ42" s="61">
        <f t="shared" ref="JQ42:JQ48" si="1661">JO42*JP42</f>
        <v>0</v>
      </c>
      <c r="JR42" s="102">
        <f t="shared" ref="JR42:JR48" si="1662">JQ42-$D42*JP42*JO$40</f>
        <v>0</v>
      </c>
      <c r="JS42" s="58" t="e">
        <f t="shared" ref="JS42:JS48" si="1663">JO42/JO$18</f>
        <v>#DIV/0!</v>
      </c>
      <c r="JT42" s="96"/>
      <c r="JU42" s="101">
        <f>VLOOKUP($B42,'Prix MP'!$A$6:$F$187,4,FALSE)</f>
        <v>0.29870000000000002</v>
      </c>
      <c r="JV42" s="61">
        <f t="shared" ref="JV42:JV48" si="1664">JT42*JU42</f>
        <v>0</v>
      </c>
      <c r="JW42" s="102">
        <f t="shared" ref="JW42:JW48" si="1665">JV42-$D42*JU42*JT$40</f>
        <v>0</v>
      </c>
      <c r="JX42" s="58" t="e">
        <f t="shared" ref="JX42:JX48" si="1666">JT42/JT$18</f>
        <v>#DIV/0!</v>
      </c>
      <c r="JY42" s="96"/>
      <c r="JZ42" s="101">
        <f>VLOOKUP($B42,'Prix MP'!$A$6:$F$187,4,FALSE)</f>
        <v>0.29870000000000002</v>
      </c>
      <c r="KA42" s="61">
        <f t="shared" ref="KA42:KA48" si="1667">JY42*JZ42</f>
        <v>0</v>
      </c>
      <c r="KB42" s="102">
        <f t="shared" ref="KB42:KB48" si="1668">KA42-$D42*JZ42*JY$40</f>
        <v>0</v>
      </c>
      <c r="KC42" s="58" t="e">
        <f t="shared" ref="KC42:KC48" si="1669">JY42/JY$18</f>
        <v>#DIV/0!</v>
      </c>
      <c r="KD42" s="96"/>
      <c r="KE42" s="101">
        <f>VLOOKUP($B42,'Prix MP'!$A$6:$F$187,4,FALSE)</f>
        <v>0.29870000000000002</v>
      </c>
      <c r="KF42" s="61">
        <f t="shared" ref="KF42:KF48" si="1670">KD42*KE42</f>
        <v>0</v>
      </c>
      <c r="KG42" s="102">
        <f t="shared" ref="KG42:KG48" si="1671">KF42-$D42*KE42*KD$40</f>
        <v>0</v>
      </c>
      <c r="KH42" s="58" t="e">
        <f t="shared" ref="KH42:KH48" si="1672">KD42/KD$18</f>
        <v>#DIV/0!</v>
      </c>
      <c r="KI42" s="96"/>
      <c r="KJ42" s="101">
        <f>VLOOKUP($B42,'Prix MP'!$A$6:$F$187,4,FALSE)</f>
        <v>0.29870000000000002</v>
      </c>
      <c r="KK42" s="61">
        <f t="shared" ref="KK42:KK48" si="1673">KI42*KJ42</f>
        <v>0</v>
      </c>
      <c r="KL42" s="102">
        <f t="shared" ref="KL42:KL48" si="1674">KK42-$D42*KJ42*KI$40</f>
        <v>0</v>
      </c>
      <c r="KM42" s="58" t="e">
        <f t="shared" ref="KM42:KM48" si="1675">KI42/KI$18</f>
        <v>#DIV/0!</v>
      </c>
      <c r="KN42" s="96"/>
      <c r="KO42" s="101">
        <f>VLOOKUP($B42,'Prix MP'!$A$6:$F$187,4,FALSE)</f>
        <v>0.29870000000000002</v>
      </c>
      <c r="KP42" s="61">
        <f t="shared" ref="KP42:KP48" si="1676">KN42*KO42</f>
        <v>0</v>
      </c>
      <c r="KQ42" s="102">
        <f t="shared" ref="KQ42:KQ48" si="1677">KP42-$D42*KO42*KN$40</f>
        <v>0</v>
      </c>
      <c r="KR42" s="58" t="e">
        <f t="shared" ref="KR42:KR48" si="1678">KN42/KN$18</f>
        <v>#DIV/0!</v>
      </c>
      <c r="KS42" s="96"/>
      <c r="KT42" s="101">
        <f>VLOOKUP($B42,'Prix MP'!$A$6:$F$187,4,FALSE)</f>
        <v>0.29870000000000002</v>
      </c>
      <c r="KU42" s="61">
        <f t="shared" ref="KU42:KU48" si="1679">KS42*KT42</f>
        <v>0</v>
      </c>
      <c r="KV42" s="102">
        <f t="shared" ref="KV42:KV48" si="1680">KU42-$D42*KT42*KS$40</f>
        <v>0</v>
      </c>
      <c r="KW42" s="58" t="e">
        <f t="shared" ref="KW42:KW48" si="1681">KS42/KS$18</f>
        <v>#DIV/0!</v>
      </c>
      <c r="KX42" s="96"/>
      <c r="KY42" s="101">
        <f>VLOOKUP($B42,'Prix MP'!$A$6:$F$187,4,FALSE)</f>
        <v>0.29870000000000002</v>
      </c>
      <c r="KZ42" s="61">
        <f t="shared" ref="KZ42:KZ48" si="1682">KX42*KY42</f>
        <v>0</v>
      </c>
      <c r="LA42" s="102">
        <f t="shared" ref="LA42:LA48" si="1683">KZ42-$D42*KY42*KX$40</f>
        <v>0</v>
      </c>
      <c r="LB42" s="58" t="e">
        <f t="shared" ref="LB42:LB48" si="1684">KX42/KX$18</f>
        <v>#DIV/0!</v>
      </c>
      <c r="LC42" s="96"/>
      <c r="LD42" s="101">
        <f>VLOOKUP($B42,'Prix MP'!$A$6:$F$187,4,FALSE)</f>
        <v>0.29870000000000002</v>
      </c>
      <c r="LE42" s="61">
        <f t="shared" ref="LE42:LE48" si="1685">LC42*LD42</f>
        <v>0</v>
      </c>
      <c r="LF42" s="102">
        <f t="shared" ref="LF42:LF48" si="1686">LE42-$D42*LD42*LC$40</f>
        <v>0</v>
      </c>
      <c r="LG42" s="58" t="e">
        <f t="shared" ref="LG42:LG48" si="1687">LC42/LC$18</f>
        <v>#DIV/0!</v>
      </c>
      <c r="LH42" s="96"/>
      <c r="LI42" s="101">
        <f>VLOOKUP($B42,'Prix MP'!$A$6:$F$187,4,FALSE)</f>
        <v>0.29870000000000002</v>
      </c>
      <c r="LJ42" s="61">
        <f t="shared" ref="LJ42:LJ48" si="1688">LH42*LI42</f>
        <v>0</v>
      </c>
      <c r="LK42" s="102">
        <f t="shared" ref="LK42:LK48" si="1689">LJ42-$D42*LI42*LH$40</f>
        <v>0</v>
      </c>
      <c r="LL42" s="58" t="e">
        <f t="shared" ref="LL42:LL48" si="1690">LH42/LH$18</f>
        <v>#DIV/0!</v>
      </c>
      <c r="LM42" s="96"/>
      <c r="LN42" s="101">
        <f>VLOOKUP($B42,'Prix MP'!$A$6:$F$187,4,FALSE)</f>
        <v>0.29870000000000002</v>
      </c>
      <c r="LO42" s="61">
        <f t="shared" ref="LO42:LO48" si="1691">LM42*LN42</f>
        <v>0</v>
      </c>
      <c r="LP42" s="102">
        <f t="shared" ref="LP42:LP48" si="1692">LO42-$D42*LN42*LM$40</f>
        <v>0</v>
      </c>
      <c r="LQ42" s="58" t="e">
        <f t="shared" ref="LQ42:LQ48" si="1693">LM42/LM$18</f>
        <v>#DIV/0!</v>
      </c>
      <c r="LR42" s="96"/>
      <c r="LS42" s="101">
        <f>VLOOKUP($B42,'Prix MP'!$A$6:$F$187,4,FALSE)</f>
        <v>0.29870000000000002</v>
      </c>
      <c r="LT42" s="61">
        <f t="shared" ref="LT42:LT48" si="1694">LR42*LS42</f>
        <v>0</v>
      </c>
      <c r="LU42" s="102">
        <f t="shared" ref="LU42:LU48" si="1695">LT42-$D42*LS42*LR$40</f>
        <v>0</v>
      </c>
      <c r="LV42" s="58" t="e">
        <f t="shared" ref="LV42:LV48" si="1696">LR42/LR$18</f>
        <v>#DIV/0!</v>
      </c>
      <c r="LW42" s="96"/>
      <c r="LX42" s="101">
        <f>VLOOKUP($B42,'Prix MP'!$A$6:$F$187,4,FALSE)</f>
        <v>0.29870000000000002</v>
      </c>
      <c r="LY42" s="61">
        <f t="shared" ref="LY42:LY48" si="1697">LW42*LX42</f>
        <v>0</v>
      </c>
      <c r="LZ42" s="102">
        <f t="shared" ref="LZ42:LZ48" si="1698">LY42-$D42*LX42*LW$40</f>
        <v>0</v>
      </c>
      <c r="MA42" s="58" t="e">
        <f t="shared" ref="MA42:MA48" si="1699">LW42/LW$18</f>
        <v>#DIV/0!</v>
      </c>
      <c r="MB42" s="96"/>
      <c r="MC42" s="101">
        <f>VLOOKUP($B42,'Prix MP'!$A$6:$F$187,4,FALSE)</f>
        <v>0.29870000000000002</v>
      </c>
      <c r="MD42" s="61">
        <f t="shared" ref="MD42:MD48" si="1700">MB42*MC42</f>
        <v>0</v>
      </c>
      <c r="ME42" s="102">
        <f t="shared" ref="ME42:ME48" si="1701">MD42-$D42*MC42*MB$40</f>
        <v>0</v>
      </c>
      <c r="MF42" s="58" t="e">
        <f t="shared" ref="MF42:MF48" si="1702">MB42/MB$18</f>
        <v>#DIV/0!</v>
      </c>
      <c r="MG42" s="96"/>
      <c r="MH42" s="101">
        <f>VLOOKUP($B42,'Prix MP'!$A$6:$F$187,4,FALSE)</f>
        <v>0.29870000000000002</v>
      </c>
      <c r="MI42" s="61">
        <f t="shared" ref="MI42:MI48" si="1703">MG42*MH42</f>
        <v>0</v>
      </c>
      <c r="MJ42" s="102">
        <f t="shared" ref="MJ42:MJ48" si="1704">MI42-$D42*MH42*MG$40</f>
        <v>0</v>
      </c>
      <c r="MK42" s="58" t="e">
        <f t="shared" ref="MK42:MK48" si="1705">MG42/MG$18</f>
        <v>#DIV/0!</v>
      </c>
      <c r="ML42" s="96"/>
      <c r="MM42" s="101">
        <f>VLOOKUP($B42,'Prix MP'!$A$6:$F$187,4,FALSE)</f>
        <v>0.29870000000000002</v>
      </c>
      <c r="MN42" s="61">
        <f t="shared" ref="MN42:MN48" si="1706">ML42*MM42</f>
        <v>0</v>
      </c>
      <c r="MO42" s="102">
        <f t="shared" ref="MO42:MO48" si="1707">MN42-$D42*MM42*ML$40</f>
        <v>0</v>
      </c>
      <c r="MP42" s="58" t="e">
        <f t="shared" ref="MP42:MP48" si="1708">ML42/ML$18</f>
        <v>#DIV/0!</v>
      </c>
      <c r="MQ42" s="96"/>
      <c r="MR42" s="101">
        <f>VLOOKUP($B42,'Prix MP'!$A$6:$F$187,4,FALSE)</f>
        <v>0.29870000000000002</v>
      </c>
      <c r="MS42" s="61">
        <f t="shared" ref="MS42:MS48" si="1709">MQ42*MR42</f>
        <v>0</v>
      </c>
      <c r="MT42" s="102">
        <f t="shared" ref="MT42:MT48" si="1710">MS42-$D42*MR42*MQ$40</f>
        <v>0</v>
      </c>
      <c r="MU42" s="58" t="e">
        <f t="shared" ref="MU42:MU48" si="1711">MQ42/MQ$18</f>
        <v>#DIV/0!</v>
      </c>
      <c r="MV42" s="96"/>
      <c r="MW42" s="101">
        <f>VLOOKUP($B42,'Prix MP'!$A$6:$F$187,4,FALSE)</f>
        <v>0.29870000000000002</v>
      </c>
      <c r="MX42" s="61">
        <f t="shared" ref="MX42:MX48" si="1712">MV42*MW42</f>
        <v>0</v>
      </c>
      <c r="MY42" s="102">
        <f t="shared" ref="MY42:MY48" si="1713">MX42-$D42*MW42*MV$40</f>
        <v>0</v>
      </c>
      <c r="MZ42" s="58" t="e">
        <f t="shared" ref="MZ42:MZ48" si="1714">MV42/MV$18</f>
        <v>#DIV/0!</v>
      </c>
      <c r="NA42" s="96"/>
      <c r="NB42" s="101">
        <f>VLOOKUP($B42,'Prix MP'!$A$6:$F$187,4,FALSE)</f>
        <v>0.29870000000000002</v>
      </c>
      <c r="NC42" s="61">
        <f t="shared" ref="NC42:NC48" si="1715">NA42*NB42</f>
        <v>0</v>
      </c>
      <c r="ND42" s="102">
        <f t="shared" ref="ND42:ND48" si="1716">NC42-$D42*NB42*NA$40</f>
        <v>0</v>
      </c>
      <c r="NE42" s="58" t="e">
        <f t="shared" ref="NE42:NE48" si="1717">NA42/NA$18</f>
        <v>#DIV/0!</v>
      </c>
      <c r="NF42" s="96"/>
      <c r="NG42" s="101">
        <f>VLOOKUP($B42,'Prix MP'!$A$6:$F$187,4,FALSE)</f>
        <v>0.29870000000000002</v>
      </c>
      <c r="NH42" s="61">
        <f t="shared" ref="NH42:NH48" si="1718">NF42*NG42</f>
        <v>0</v>
      </c>
      <c r="NI42" s="102">
        <f t="shared" ref="NI42:NI48" si="1719">NH42-$D42*NG42*NF$40</f>
        <v>0</v>
      </c>
      <c r="NJ42" s="58" t="e">
        <f t="shared" ref="NJ42:NJ48" si="1720">NF42/NF$18</f>
        <v>#DIV/0!</v>
      </c>
      <c r="NK42" s="96"/>
      <c r="NL42" s="101">
        <f>VLOOKUP($B42,'Prix MP'!$A$6:$F$187,4,FALSE)</f>
        <v>0.29870000000000002</v>
      </c>
      <c r="NM42" s="61">
        <f t="shared" ref="NM42:NM48" si="1721">NK42*NL42</f>
        <v>0</v>
      </c>
      <c r="NN42" s="102">
        <f t="shared" ref="NN42:NN48" si="1722">NM42-$D42*NL42*NK$40</f>
        <v>0</v>
      </c>
      <c r="NO42" s="58" t="e">
        <f t="shared" ref="NO42:NO48" si="1723">NK42/NK$18</f>
        <v>#DIV/0!</v>
      </c>
      <c r="NP42" s="96"/>
      <c r="NQ42" s="101">
        <f>VLOOKUP($B42,'Prix MP'!$A$6:$F$187,4,FALSE)</f>
        <v>0.29870000000000002</v>
      </c>
      <c r="NR42" s="61">
        <f t="shared" ref="NR42:NR48" si="1724">NP42*NQ42</f>
        <v>0</v>
      </c>
      <c r="NS42" s="102">
        <f t="shared" ref="NS42:NS48" si="1725">NR42-$D42*NQ42*NP$40</f>
        <v>0</v>
      </c>
      <c r="NT42" s="58" t="e">
        <f t="shared" ref="NT42:NT48" si="1726">NP42/NP$18</f>
        <v>#DIV/0!</v>
      </c>
      <c r="NU42" s="96"/>
      <c r="NV42" s="101">
        <f>VLOOKUP($B42,'Prix MP'!$A$6:$F$187,4,FALSE)</f>
        <v>0.29870000000000002</v>
      </c>
      <c r="NW42" s="61">
        <f t="shared" ref="NW42:NW48" si="1727">NU42*NV42</f>
        <v>0</v>
      </c>
      <c r="NX42" s="102">
        <f t="shared" ref="NX42:NX48" si="1728">NW42-$D42*NV42*NU$40</f>
        <v>0</v>
      </c>
      <c r="NY42" s="58" t="e">
        <f t="shared" ref="NY42:NY48" si="1729">NU42/NU$18</f>
        <v>#DIV/0!</v>
      </c>
      <c r="NZ42" s="96"/>
      <c r="OA42" s="101">
        <f>VLOOKUP($B42,'Prix MP'!$A$6:$F$187,4,FALSE)</f>
        <v>0.29870000000000002</v>
      </c>
      <c r="OB42" s="61">
        <f t="shared" ref="OB42:OB48" si="1730">NZ42*OA42</f>
        <v>0</v>
      </c>
      <c r="OC42" s="102">
        <f t="shared" ref="OC42:OC48" si="1731">OB42-$D42*OA42*NZ$40</f>
        <v>0</v>
      </c>
      <c r="OD42" s="58" t="e">
        <f t="shared" ref="OD42:OD48" si="1732">NZ42/NZ$18</f>
        <v>#DIV/0!</v>
      </c>
      <c r="OE42" s="96"/>
      <c r="OF42" s="101">
        <f>VLOOKUP($B42,'Prix MP'!$A$6:$F$187,4,FALSE)</f>
        <v>0.29870000000000002</v>
      </c>
      <c r="OG42" s="61">
        <f t="shared" ref="OG42:OG48" si="1733">OE42*OF42</f>
        <v>0</v>
      </c>
      <c r="OH42" s="102">
        <f t="shared" ref="OH42:OH48" si="1734">OG42-$D42*OF42*OE$40</f>
        <v>0</v>
      </c>
      <c r="OI42" s="58" t="e">
        <f t="shared" ref="OI42:OI48" si="1735">OE42/OE$18</f>
        <v>#DIV/0!</v>
      </c>
      <c r="OJ42" s="96"/>
      <c r="OK42" s="101">
        <f>VLOOKUP($B42,'Prix MP'!$A$6:$F$187,4,FALSE)</f>
        <v>0.29870000000000002</v>
      </c>
      <c r="OL42" s="61">
        <f t="shared" ref="OL42:OL48" si="1736">OJ42*OK42</f>
        <v>0</v>
      </c>
      <c r="OM42" s="102">
        <f t="shared" ref="OM42:OM48" si="1737">OL42-$D42*OK42*OJ$40</f>
        <v>0</v>
      </c>
      <c r="ON42" s="58" t="e">
        <f t="shared" ref="ON42:ON48" si="1738">OJ42/OJ$18</f>
        <v>#DIV/0!</v>
      </c>
      <c r="OO42" s="96"/>
      <c r="OP42" s="101">
        <f>VLOOKUP($B42,'Prix MP'!$A$6:$F$187,4,FALSE)</f>
        <v>0.29870000000000002</v>
      </c>
      <c r="OQ42" s="61">
        <f t="shared" ref="OQ42:OQ48" si="1739">OO42*OP42</f>
        <v>0</v>
      </c>
      <c r="OR42" s="102">
        <f t="shared" ref="OR42:OR48" si="1740">OQ42-$D42*OP42*OO$40</f>
        <v>0</v>
      </c>
      <c r="OS42" s="58" t="e">
        <f t="shared" ref="OS42:OS48" si="1741">OO42/OO$18</f>
        <v>#DIV/0!</v>
      </c>
      <c r="OT42" s="96"/>
      <c r="OU42" s="101">
        <f>VLOOKUP($B42,'Prix MP'!$A$6:$F$187,4,FALSE)</f>
        <v>0.29870000000000002</v>
      </c>
      <c r="OV42" s="61">
        <f t="shared" ref="OV42:OV48" si="1742">OT42*OU42</f>
        <v>0</v>
      </c>
      <c r="OW42" s="102">
        <f t="shared" ref="OW42:OW48" si="1743">OV42-$D42*OU42*OT$40</f>
        <v>0</v>
      </c>
      <c r="OX42" s="58" t="e">
        <f t="shared" ref="OX42:OX48" si="1744">OT42/OT$18</f>
        <v>#DIV/0!</v>
      </c>
      <c r="OY42" s="96"/>
      <c r="OZ42" s="101">
        <f>VLOOKUP($B42,'Prix MP'!$A$6:$F$187,4,FALSE)</f>
        <v>0.29870000000000002</v>
      </c>
      <c r="PA42" s="61">
        <f t="shared" ref="PA42:PA48" si="1745">OY42*OZ42</f>
        <v>0</v>
      </c>
      <c r="PB42" s="102">
        <f t="shared" ref="PB42:PB48" si="1746">PA42-$D42*OZ42*OY$40</f>
        <v>0</v>
      </c>
      <c r="PC42" s="58" t="e">
        <f t="shared" ref="PC42:PC48" si="1747">OY42/OY$18</f>
        <v>#DIV/0!</v>
      </c>
      <c r="PD42" s="96"/>
      <c r="PE42" s="101">
        <f>VLOOKUP($B42,'Prix MP'!$A$6:$F$187,4,FALSE)</f>
        <v>0.29870000000000002</v>
      </c>
      <c r="PF42" s="61">
        <f t="shared" ref="PF42:PF48" si="1748">PD42*PE42</f>
        <v>0</v>
      </c>
      <c r="PG42" s="102">
        <f t="shared" ref="PG42:PG48" si="1749">PF42-$D42*PE42*PD$40</f>
        <v>0</v>
      </c>
      <c r="PH42" s="58" t="e">
        <f t="shared" ref="PH42:PH48" si="1750">PD42/PD$18</f>
        <v>#DIV/0!</v>
      </c>
      <c r="PI42" s="96"/>
      <c r="PJ42" s="101">
        <f>VLOOKUP($B42,'Prix MP'!$A$6:$F$187,4,FALSE)</f>
        <v>0.29870000000000002</v>
      </c>
      <c r="PK42" s="61">
        <f t="shared" ref="PK42:PK48" si="1751">PI42*PJ42</f>
        <v>0</v>
      </c>
      <c r="PL42" s="102">
        <f t="shared" ref="PL42:PL48" si="1752">PK42-$D42*PJ42*PI$40</f>
        <v>0</v>
      </c>
      <c r="PM42" s="58" t="e">
        <f t="shared" ref="PM42:PM48" si="1753">PI42/PI$18</f>
        <v>#DIV/0!</v>
      </c>
      <c r="PN42" s="96"/>
      <c r="PO42" s="101">
        <f>VLOOKUP($B42,'Prix MP'!$A$6:$F$187,4,FALSE)</f>
        <v>0.29870000000000002</v>
      </c>
      <c r="PP42" s="61">
        <f t="shared" ref="PP42:PP48" si="1754">PN42*PO42</f>
        <v>0</v>
      </c>
      <c r="PQ42" s="102">
        <f t="shared" ref="PQ42:PQ48" si="1755">PP42-$D42*PO42*PN$40</f>
        <v>0</v>
      </c>
      <c r="PR42" s="58" t="e">
        <f t="shared" ref="PR42:PR48" si="1756">PN42/PN$18</f>
        <v>#DIV/0!</v>
      </c>
      <c r="PS42" s="96"/>
      <c r="PT42" s="101">
        <f>VLOOKUP($B42,'Prix MP'!$A$6:$F$187,4,FALSE)</f>
        <v>0.29870000000000002</v>
      </c>
      <c r="PU42" s="61">
        <f t="shared" ref="PU42:PU48" si="1757">PS42*PT42</f>
        <v>0</v>
      </c>
      <c r="PV42" s="102">
        <f t="shared" ref="PV42:PV48" si="1758">PU42-$D42*PT42*PS$40</f>
        <v>0</v>
      </c>
      <c r="PW42" s="58" t="e">
        <f t="shared" ref="PW42:PW48" si="1759">PS42/PS$18</f>
        <v>#DIV/0!</v>
      </c>
      <c r="PX42" s="96"/>
      <c r="PY42" s="101">
        <f>VLOOKUP($B42,'Prix MP'!$A$6:$F$187,4,FALSE)</f>
        <v>0.29870000000000002</v>
      </c>
      <c r="PZ42" s="61">
        <f t="shared" ref="PZ42:PZ48" si="1760">PX42*PY42</f>
        <v>0</v>
      </c>
      <c r="QA42" s="102">
        <f t="shared" ref="QA42:QA48" si="1761">PZ42-$D42*PY42*PX$40</f>
        <v>0</v>
      </c>
      <c r="QB42" s="58" t="e">
        <f t="shared" ref="QB42:QB48" si="1762">PX42/PX$18</f>
        <v>#DIV/0!</v>
      </c>
      <c r="QC42" s="96"/>
      <c r="QD42" s="101">
        <f>VLOOKUP($B42,'Prix MP'!$A$6:$F$187,4,FALSE)</f>
        <v>0.29870000000000002</v>
      </c>
      <c r="QE42" s="61">
        <f t="shared" ref="QE42:QE48" si="1763">QC42*QD42</f>
        <v>0</v>
      </c>
      <c r="QF42" s="102">
        <f t="shared" ref="QF42:QF48" si="1764">QE42-$D42*QD42*QC$40</f>
        <v>0</v>
      </c>
      <c r="QG42" s="58" t="e">
        <f t="shared" ref="QG42:QG48" si="1765">QC42/QC$18</f>
        <v>#DIV/0!</v>
      </c>
      <c r="QH42" s="96"/>
      <c r="QI42" s="101">
        <f>VLOOKUP($B42,'Prix MP'!$A$6:$F$187,4,FALSE)</f>
        <v>0.29870000000000002</v>
      </c>
      <c r="QJ42" s="61">
        <f t="shared" ref="QJ42:QJ48" si="1766">QH42*QI42</f>
        <v>0</v>
      </c>
      <c r="QK42" s="102">
        <f t="shared" ref="QK42:QK48" si="1767">QJ42-$D42*QI42*QH$40</f>
        <v>0</v>
      </c>
      <c r="QL42" s="58" t="e">
        <f t="shared" ref="QL42:QL48" si="1768">QH42/QH$18</f>
        <v>#DIV/0!</v>
      </c>
      <c r="QM42" s="96"/>
      <c r="QN42" s="101">
        <f>VLOOKUP($B42,'Prix MP'!$A$6:$F$187,4,FALSE)</f>
        <v>0.29870000000000002</v>
      </c>
      <c r="QO42" s="61">
        <f t="shared" ref="QO42:QO48" si="1769">QM42*QN42</f>
        <v>0</v>
      </c>
      <c r="QP42" s="102">
        <f t="shared" ref="QP42:QP48" si="1770">QO42-$D42*QN42*QM$40</f>
        <v>0</v>
      </c>
      <c r="QQ42" s="58" t="e">
        <f t="shared" ref="QQ42:QQ48" si="1771">QM42/QM$18</f>
        <v>#DIV/0!</v>
      </c>
      <c r="QR42" s="96"/>
      <c r="QS42" s="101">
        <f>VLOOKUP($B42,'Prix MP'!$A$6:$F$187,4,FALSE)</f>
        <v>0.29870000000000002</v>
      </c>
      <c r="QT42" s="61">
        <f t="shared" ref="QT42:QT48" si="1772">QR42*QS42</f>
        <v>0</v>
      </c>
      <c r="QU42" s="102">
        <f t="shared" ref="QU42:QU48" si="1773">QT42-$D42*QS42*QR$40</f>
        <v>0</v>
      </c>
      <c r="QV42" s="58" t="e">
        <f t="shared" ref="QV42:QV48" si="1774">QR42/QR$18</f>
        <v>#DIV/0!</v>
      </c>
      <c r="QW42" s="96"/>
      <c r="QX42" s="101">
        <f>VLOOKUP($B42,'Prix MP'!$A$6:$F$187,4,FALSE)</f>
        <v>0.29870000000000002</v>
      </c>
      <c r="QY42" s="61">
        <f t="shared" ref="QY42:QY48" si="1775">QW42*QX42</f>
        <v>0</v>
      </c>
      <c r="QZ42" s="102">
        <f t="shared" ref="QZ42:QZ48" si="1776">QY42-$D42*QX42*QW$40</f>
        <v>0</v>
      </c>
      <c r="RA42" s="58" t="e">
        <f t="shared" ref="RA42:RA48" si="1777">QW42/QW$18</f>
        <v>#DIV/0!</v>
      </c>
      <c r="RB42" s="96"/>
      <c r="RC42" s="101">
        <f>VLOOKUP($B42,'Prix MP'!$A$6:$F$187,4,FALSE)</f>
        <v>0.29870000000000002</v>
      </c>
      <c r="RD42" s="61">
        <f t="shared" ref="RD42:RD48" si="1778">RB42*RC42</f>
        <v>0</v>
      </c>
      <c r="RE42" s="102">
        <f t="shared" ref="RE42:RE48" si="1779">RD42-$D42*RC42*RB$40</f>
        <v>0</v>
      </c>
      <c r="RF42" s="58" t="e">
        <f t="shared" ref="RF42:RF48" si="1780">RB42/RB$18</f>
        <v>#DIV/0!</v>
      </c>
      <c r="RG42" s="96"/>
      <c r="RH42" s="101">
        <f>VLOOKUP($B42,'Prix MP'!$A$6:$F$187,4,FALSE)</f>
        <v>0.29870000000000002</v>
      </c>
      <c r="RI42" s="61">
        <f t="shared" ref="RI42:RI48" si="1781">RG42*RH42</f>
        <v>0</v>
      </c>
      <c r="RJ42" s="102">
        <f t="shared" ref="RJ42:RJ48" si="1782">RI42-$D42*RH42*RG$40</f>
        <v>0</v>
      </c>
      <c r="RK42" s="58" t="e">
        <f t="shared" ref="RK42:RK48" si="1783">RG42/RG$18</f>
        <v>#DIV/0!</v>
      </c>
      <c r="RL42" s="96"/>
      <c r="RM42" s="101">
        <f>VLOOKUP($B42,'Prix MP'!$A$6:$F$187,4,FALSE)</f>
        <v>0.29870000000000002</v>
      </c>
      <c r="RN42" s="61">
        <f t="shared" ref="RN42:RN48" si="1784">RL42*RM42</f>
        <v>0</v>
      </c>
      <c r="RO42" s="102">
        <f t="shared" ref="RO42:RO48" si="1785">RN42-$D42*RM42*RL$40</f>
        <v>0</v>
      </c>
      <c r="RP42" s="58" t="e">
        <f t="shared" ref="RP42:RP48" si="1786">RL42/RL$18</f>
        <v>#DIV/0!</v>
      </c>
      <c r="RQ42" s="96"/>
      <c r="RR42" s="101">
        <f>VLOOKUP($B42,'Prix MP'!$A$6:$F$187,4,FALSE)</f>
        <v>0.29870000000000002</v>
      </c>
      <c r="RS42" s="61">
        <f t="shared" ref="RS42:RS48" si="1787">RQ42*RR42</f>
        <v>0</v>
      </c>
      <c r="RT42" s="102">
        <f t="shared" ref="RT42:RT48" si="1788">RS42-$D42*RR42*RQ$40</f>
        <v>0</v>
      </c>
      <c r="RU42" s="58" t="e">
        <f t="shared" ref="RU42:RU48" si="1789">RQ42/RQ$18</f>
        <v>#DIV/0!</v>
      </c>
      <c r="RV42" s="96"/>
      <c r="RW42" s="101">
        <f>VLOOKUP($B42,'Prix MP'!$A$6:$F$187,4,FALSE)</f>
        <v>0.29870000000000002</v>
      </c>
      <c r="RX42" s="61">
        <f t="shared" ref="RX42:RX48" si="1790">RV42*RW42</f>
        <v>0</v>
      </c>
      <c r="RY42" s="102">
        <f t="shared" ref="RY42:RY48" si="1791">RX42-$D42*RW42*RV$40</f>
        <v>0</v>
      </c>
      <c r="RZ42" s="58" t="e">
        <f t="shared" ref="RZ42:RZ48" si="1792">RV42/RV$18</f>
        <v>#DIV/0!</v>
      </c>
      <c r="SA42" s="96"/>
      <c r="SB42" s="101">
        <f>VLOOKUP($B42,'Prix MP'!$A$6:$F$187,4,FALSE)</f>
        <v>0.29870000000000002</v>
      </c>
      <c r="SC42" s="61">
        <f t="shared" ref="SC42:SC48" si="1793">SA42*SB42</f>
        <v>0</v>
      </c>
      <c r="SD42" s="102">
        <f t="shared" ref="SD42:SD48" si="1794">SC42-$D42*SB42*SA$40</f>
        <v>0</v>
      </c>
      <c r="SE42" s="58" t="e">
        <f t="shared" ref="SE42:SE48" si="1795">SA42/SA$18</f>
        <v>#DIV/0!</v>
      </c>
      <c r="SF42" s="96"/>
      <c r="SG42" s="101">
        <f>VLOOKUP($B42,'Prix MP'!$A$6:$F$187,4,FALSE)</f>
        <v>0.29870000000000002</v>
      </c>
      <c r="SH42" s="61">
        <f t="shared" ref="SH42:SH48" si="1796">SF42*SG42</f>
        <v>0</v>
      </c>
      <c r="SI42" s="102">
        <f t="shared" ref="SI42:SI48" si="1797">SH42-$D42*SG42*SF$40</f>
        <v>0</v>
      </c>
      <c r="SJ42" s="58" t="e">
        <f t="shared" ref="SJ42:SJ48" si="1798">SF42/SF$18</f>
        <v>#DIV/0!</v>
      </c>
      <c r="SK42" s="96"/>
      <c r="SL42" s="101">
        <f>VLOOKUP($B42,'Prix MP'!$A$6:$F$187,4,FALSE)</f>
        <v>0.29870000000000002</v>
      </c>
      <c r="SM42" s="61">
        <f t="shared" ref="SM42:SM48" si="1799">SK42*SL42</f>
        <v>0</v>
      </c>
      <c r="SN42" s="102">
        <f t="shared" ref="SN42:SN48" si="1800">SM42-$D42*SL42*SK$40</f>
        <v>0</v>
      </c>
      <c r="SO42" s="58" t="e">
        <f t="shared" ref="SO42:SO48" si="1801">SK42/SK$18</f>
        <v>#DIV/0!</v>
      </c>
      <c r="SP42" s="96"/>
      <c r="SQ42" s="101">
        <f>VLOOKUP($B42,'Prix MP'!$A$6:$F$187,4,FALSE)</f>
        <v>0.29870000000000002</v>
      </c>
      <c r="SR42" s="61">
        <f t="shared" ref="SR42:SR48" si="1802">SP42*SQ42</f>
        <v>0</v>
      </c>
      <c r="SS42" s="102">
        <f t="shared" ref="SS42:SS48" si="1803">SR42-$D42*SQ42*SP$40</f>
        <v>0</v>
      </c>
      <c r="ST42" s="58" t="e">
        <f t="shared" ref="ST42:ST48" si="1804">SP42/SP$18</f>
        <v>#DIV/0!</v>
      </c>
      <c r="SU42" s="53"/>
      <c r="SV42" s="164">
        <f t="shared" ref="SV42:SV48" si="1805">SUMIFS($S42:$SU42,$S$2:$SU$2,SV$2,$S$1:$SU$1,SW$11)/SX$1*SX$13</f>
        <v>9.5238095238095255</v>
      </c>
      <c r="SW42" s="124">
        <f>SX42/SV42</f>
        <v>0.29869999999999997</v>
      </c>
      <c r="SX42" s="61">
        <f>SUMIFS($S42:$SU42,$S$2:$SU$2,SX$2,$S$1:$SU$1,SW$11)/SX$1*SX$13</f>
        <v>2.844761904761905</v>
      </c>
      <c r="SY42" s="80">
        <f t="shared" ref="SY42:SY43" si="1806">SX42-$D42*SW42*SV$40</f>
        <v>0.9956666666666667</v>
      </c>
      <c r="SZ42" s="58">
        <f>SV42/SV$18</f>
        <v>11.428571428571431</v>
      </c>
      <c r="TA42" s="53"/>
      <c r="TB42" s="164">
        <f t="shared" ref="TB42:TB48" si="1807">SUMIFS($S42:$SU42,$S$2:$SU$2,TB$2,$S$1:$SU$1,TC$11)/TD$1*TD$13</f>
        <v>6.0666666666666664</v>
      </c>
      <c r="TC42" s="124">
        <f>TD42/TB42</f>
        <v>0.29870000000000002</v>
      </c>
      <c r="TD42" s="61">
        <f>SUMIFS($S42:$SU42,$S$2:$SU$2,TD$2,$S$1:$SU$1,TC$11)/TD$1*TD$13</f>
        <v>1.8121133333333335</v>
      </c>
      <c r="TE42" s="80">
        <f t="shared" ref="TE42:TE43" si="1808">TD42-$D42*TC42*TB$40</f>
        <v>0</v>
      </c>
      <c r="TF42" s="58">
        <f>TB42/TB$18</f>
        <v>6.0666666666666664</v>
      </c>
      <c r="TG42" s="53"/>
      <c r="TH42" s="164" t="e">
        <f t="shared" ref="TH42:TH48" si="1809">SUMIFS($S42:$SU42,$S$2:$SU$2,TH$2,$S$1:$SU$1,TI$11)/TJ$1*TJ$13</f>
        <v>#DIV/0!</v>
      </c>
      <c r="TI42" s="124" t="e">
        <f>TJ42/TH42</f>
        <v>#DIV/0!</v>
      </c>
      <c r="TJ42" s="61" t="e">
        <f>SUMIFS($S42:$SU42,$S$2:$SU$2,TJ$2,$S$1:$SU$1,TI$11)/TJ$1*TJ$13</f>
        <v>#DIV/0!</v>
      </c>
      <c r="TK42" s="80" t="e">
        <f t="shared" ref="TK42:TK43" si="1810">TJ42-$D42*TI42*TH$40</f>
        <v>#DIV/0!</v>
      </c>
      <c r="TL42" s="58" t="e">
        <f>TH42/TH$18</f>
        <v>#DIV/0!</v>
      </c>
      <c r="TM42" s="53"/>
      <c r="TN42" s="164">
        <f t="shared" ref="TN42:TN48" si="1811">SUMIFS($S42:$SU42,$S$2:$SU$2,TN$2,$S$1:$SU$1,TO$11)/TP$1*TP$13</f>
        <v>8.0952380952380949</v>
      </c>
      <c r="TO42" s="124">
        <f>TP42/TN42</f>
        <v>0.29870000000000002</v>
      </c>
      <c r="TP42" s="61">
        <f>SUMIFS($S42:$SU42,$S$2:$SU$2,TP$2,$S$1:$SU$1,TO$11)/TP$1*TP$13</f>
        <v>2.418047619047619</v>
      </c>
      <c r="TQ42" s="80">
        <f t="shared" ref="TQ42:TQ43" si="1812">TP42-$D42*TO42*TN$40</f>
        <v>0.56895238095238043</v>
      </c>
      <c r="TR42" s="58">
        <f>TN42/TN$18</f>
        <v>8.5</v>
      </c>
      <c r="TS42" s="53"/>
      <c r="TT42" s="164" t="e">
        <f t="shared" ref="TT42:TT48" si="1813">SUMIFS($S42:$SU42,$S$2:$SU$2,TT$2,$S$1:$SU$1,TU$11)/TV$1*TV$13</f>
        <v>#DIV/0!</v>
      </c>
      <c r="TU42" s="124" t="e">
        <f>TV42/TT42</f>
        <v>#DIV/0!</v>
      </c>
      <c r="TV42" s="61" t="e">
        <f>SUMIFS($S42:$SU42,$S$2:$SU$2,TV$2,$S$1:$SU$1,TU$11)/TV$1*TV$13</f>
        <v>#DIV/0!</v>
      </c>
      <c r="TW42" s="80" t="e">
        <f t="shared" ref="TW42:TW43" si="1814">TV42-$D42*TU42*TT$40</f>
        <v>#DIV/0!</v>
      </c>
      <c r="TX42" s="58" t="e">
        <f>TT42/TT$18</f>
        <v>#DIV/0!</v>
      </c>
      <c r="TY42" s="53"/>
      <c r="TZ42" s="164">
        <f t="shared" ref="TZ42:TZ48" si="1815">SUMIFS($S42:$SU42,$S$2:$SU$2,TZ$2,$S$1:$SU$1,UA$11)/UB$1*UB$13</f>
        <v>6.1979661016949148</v>
      </c>
      <c r="UA42" s="124">
        <f>UB42/TZ42</f>
        <v>0.29870000000000008</v>
      </c>
      <c r="UB42" s="61">
        <f>SUMIFS($S42:$SU42,$S$2:$SU$2,UB$2,$S$1:$SU$1,UA$11)/UB$1*UB$13</f>
        <v>1.8513324745762714</v>
      </c>
      <c r="UC42" s="80">
        <f t="shared" ref="UC42:UC43" si="1816">UB42-$D42*UA42*TZ$40</f>
        <v>8.5053559322032513E-3</v>
      </c>
      <c r="UD42" s="58">
        <f>TZ42/TZ$18</f>
        <v>6.0946666666666669</v>
      </c>
      <c r="UE42" s="53"/>
      <c r="UF42" s="164">
        <f t="shared" ref="UF42:UF48" si="1817">SUMIFS($S42:$SU42,$S$2:$SU$2,UF$2,$S$1:$SU$1,UG$11)/UH$1*UH$13</f>
        <v>6.5</v>
      </c>
      <c r="UG42" s="124">
        <f>UH42/UF42</f>
        <v>0.29870000000000002</v>
      </c>
      <c r="UH42" s="61">
        <f>SUMIFS($S42:$SU42,$S$2:$SU$2,UH$2,$S$1:$SU$1,UG$11)/UH$1*UH$13</f>
        <v>1.9415500000000001</v>
      </c>
      <c r="UI42" s="80">
        <f t="shared" ref="UI42:UI43" si="1818">UH42-$D42*UG42*UF$40</f>
        <v>0</v>
      </c>
      <c r="UJ42" s="58">
        <f>UF42/UF$18</f>
        <v>7.8</v>
      </c>
      <c r="UK42" s="53"/>
      <c r="UL42" s="164" t="e">
        <f t="shared" ref="UL42:UL48" si="1819">SUMIFS($S42:$SU42,$S$2:$SU$2,UL$2,$S$1:$SU$1,UM$11)/UN$1*UN$13</f>
        <v>#DIV/0!</v>
      </c>
      <c r="UM42" s="124" t="e">
        <f>UN42/UL42</f>
        <v>#DIV/0!</v>
      </c>
      <c r="UN42" s="61" t="e">
        <f>SUMIFS($S42:$SU42,$S$2:$SU$2,UN$2,$S$1:$SU$1,UM$11)/UN$1*UN$13</f>
        <v>#DIV/0!</v>
      </c>
      <c r="UO42" s="80" t="e">
        <f t="shared" ref="UO42:UO43" si="1820">UN42-$D42*UM42*UL$40</f>
        <v>#DIV/0!</v>
      </c>
      <c r="UP42" s="58" t="e">
        <f>UL42/UL$18</f>
        <v>#DIV/0!</v>
      </c>
      <c r="UQ42" s="53"/>
      <c r="UR42" s="164" t="e">
        <f t="shared" ref="UR42:UR48" si="1821">SUMIFS($S42:$SU42,$S$2:$SU$2,UR$2,$S$1:$SU$1,US$11)/UT$1*UT$13</f>
        <v>#DIV/0!</v>
      </c>
      <c r="US42" s="124" t="e">
        <f>UT42/UR42</f>
        <v>#DIV/0!</v>
      </c>
      <c r="UT42" s="61" t="e">
        <f>SUMIFS($S42:$SU42,$S$2:$SU$2,UT$2,$S$1:$SU$1,US$11)/UT$1*UT$13</f>
        <v>#DIV/0!</v>
      </c>
      <c r="UU42" s="80" t="e">
        <f t="shared" ref="UU42:UU43" si="1822">UT42-$D42*US42*UR$40</f>
        <v>#DIV/0!</v>
      </c>
      <c r="UV42" s="58" t="e">
        <f>UR42/UR$18</f>
        <v>#DIV/0!</v>
      </c>
      <c r="UW42" s="53"/>
      <c r="UX42" s="164">
        <f t="shared" ref="UX42:UX48" si="1823">SUMIFS($S42:$SU42,$S$2:$SU$2,UX$2,$S$1:$SU$1,UY$11)/UZ$1*UZ$13</f>
        <v>7.3255489021956084</v>
      </c>
      <c r="UY42" s="124">
        <f>UZ42/UX42</f>
        <v>0.29870000000000008</v>
      </c>
      <c r="UZ42" s="61">
        <f>SUMIFS($S42:$SU42,$S$2:$SU$2,UZ$2,$S$1:$SU$1,UY$11)/UZ$1*UZ$13</f>
        <v>2.1881414570858286</v>
      </c>
      <c r="VA42" s="80">
        <f t="shared" ref="VA42:VA43" si="1824">UZ42-$D42*UY42*UX$40</f>
        <v>1.7945848303392964E-2</v>
      </c>
      <c r="VB42" s="58">
        <f>UX42/UX$18</f>
        <v>7.3402000000000003</v>
      </c>
      <c r="VC42" s="53"/>
      <c r="VD42" s="164" t="e">
        <f t="shared" ref="VD42:VD48" si="1825">SUMIFS($S42:$SU42,$S$2:$SU$2,VD$2,$S$1:$SU$1,VE$11)/VF$1*VF$13</f>
        <v>#DIV/0!</v>
      </c>
      <c r="VE42" s="124" t="e">
        <f>VF42/VD42</f>
        <v>#DIV/0!</v>
      </c>
      <c r="VF42" s="61" t="e">
        <f>SUMIFS($S42:$SU42,$S$2:$SU$2,VF$2,$S$1:$SU$1,VE$11)/VF$1*VF$13</f>
        <v>#DIV/0!</v>
      </c>
      <c r="VG42" s="80" t="e">
        <f t="shared" ref="VG42:VG43" si="1826">VF42-$D42*VE42*VD$40</f>
        <v>#DIV/0!</v>
      </c>
      <c r="VH42" s="58" t="e">
        <f>VD42/VD$18</f>
        <v>#DIV/0!</v>
      </c>
      <c r="VI42" s="53"/>
      <c r="VJ42" s="164" t="e">
        <f t="shared" ref="VJ42:VJ48" si="1827">SUMIFS($S42:$SU42,$S$2:$SU$2,VJ$2,$S$1:$SU$1,VK$11)/VL$1*VL$13</f>
        <v>#DIV/0!</v>
      </c>
      <c r="VK42" s="124" t="e">
        <f>VL42/VJ42</f>
        <v>#DIV/0!</v>
      </c>
      <c r="VL42" s="61" t="e">
        <f>SUMIFS($S42:$SU42,$S$2:$SU$2,VL$2,$S$1:$SU$1,VK$11)/VL$1*VL$13</f>
        <v>#DIV/0!</v>
      </c>
      <c r="VM42" s="80" t="e">
        <f t="shared" ref="VM42:VM43" si="1828">VL42-$D42*VK42*VJ$40</f>
        <v>#DIV/0!</v>
      </c>
      <c r="VN42" s="58" t="e">
        <f>VJ42/VJ$18</f>
        <v>#DIV/0!</v>
      </c>
      <c r="VO42" s="53"/>
    </row>
    <row r="43" spans="2:587" x14ac:dyDescent="0.2">
      <c r="B43" t="s">
        <v>33</v>
      </c>
      <c r="C43" s="97" t="s">
        <v>236</v>
      </c>
      <c r="D43" s="96">
        <v>0.6</v>
      </c>
      <c r="E43" s="124">
        <f>VLOOKUP($B43,'Prix MP'!$A$6:$F$187,4,FALSE)</f>
        <v>0.11</v>
      </c>
      <c r="F43" s="60">
        <f t="shared" ref="F43:F48" si="1829">D43*E43</f>
        <v>6.6000000000000003E-2</v>
      </c>
      <c r="G43" s="53"/>
      <c r="H43" s="165">
        <f t="shared" si="1516"/>
        <v>1.5552391799544421</v>
      </c>
      <c r="I43" s="124">
        <f t="shared" ref="I43:I48" si="1830">J43/H43</f>
        <v>0.10999999999999999</v>
      </c>
      <c r="J43" s="61">
        <f t="shared" si="1516"/>
        <v>0.17107630979498861</v>
      </c>
      <c r="K43" s="80">
        <f t="shared" ref="K43:K48" si="1831">J43-$D43*I43*H$40</f>
        <v>5.7004555808656265E-3</v>
      </c>
      <c r="L43" s="59">
        <f t="shared" ref="L43:L48" si="1832">H43/H$18</f>
        <v>1.63044776119403</v>
      </c>
      <c r="M43" s="53"/>
      <c r="N43" s="165">
        <f t="shared" si="1517"/>
        <v>27.310000000000002</v>
      </c>
      <c r="O43" s="124">
        <f t="shared" ref="O43:O48" si="1833">P43/N43</f>
        <v>0.11</v>
      </c>
      <c r="P43" s="61">
        <f t="shared" si="1517"/>
        <v>3.0041000000000002</v>
      </c>
      <c r="Q43" s="80">
        <f t="shared" ref="Q43:Q48" si="1834">P43-$D43*O43*N$40</f>
        <v>0.1001000000000003</v>
      </c>
      <c r="R43" s="59">
        <f t="shared" ref="R43:R48" si="1835">N43/N$18</f>
        <v>1.63044776119403</v>
      </c>
      <c r="S43" s="53"/>
      <c r="T43" s="106">
        <v>3.15</v>
      </c>
      <c r="U43" s="101">
        <v>0.11</v>
      </c>
      <c r="V43" s="61">
        <f t="shared" ref="V43:V48" si="1836">T43*U43</f>
        <v>0.34649999999999997</v>
      </c>
      <c r="W43" s="102">
        <f t="shared" ref="W43:W48" si="1837">V43-$D43*U43*T$40</f>
        <v>1.6499999999999959E-2</v>
      </c>
      <c r="X43" s="58">
        <f t="shared" ref="X43:X48" si="1838">T43/T$40</f>
        <v>0.63</v>
      </c>
      <c r="Y43" s="106">
        <v>4.41</v>
      </c>
      <c r="Z43" s="101">
        <v>0.11</v>
      </c>
      <c r="AA43" s="61">
        <f t="shared" ref="AA43:AA48" si="1839">Y43*Z43</f>
        <v>0.48510000000000003</v>
      </c>
      <c r="AB43" s="102">
        <f t="shared" ref="AB43:AB48" si="1840">AA43-$D43*Z43*Y$40</f>
        <v>2.3100000000000009E-2</v>
      </c>
      <c r="AC43" s="58">
        <f t="shared" ref="AC43:AC48" si="1841">Y43/Y$40</f>
        <v>0.63</v>
      </c>
      <c r="AD43" s="106">
        <v>3.15</v>
      </c>
      <c r="AE43" s="101">
        <v>0.11</v>
      </c>
      <c r="AF43" s="61">
        <f t="shared" si="1518"/>
        <v>0.34649999999999997</v>
      </c>
      <c r="AG43" s="102">
        <f t="shared" si="1519"/>
        <v>1.6499999999999959E-2</v>
      </c>
      <c r="AH43" s="58">
        <f t="shared" ref="AH43:AH48" si="1842">AD43/AD$40</f>
        <v>0.63</v>
      </c>
      <c r="AI43" s="106">
        <v>4.3949999999999996</v>
      </c>
      <c r="AJ43" s="101">
        <v>0.11</v>
      </c>
      <c r="AK43" s="61">
        <f t="shared" si="1520"/>
        <v>0.48344999999999994</v>
      </c>
      <c r="AL43" s="102">
        <f t="shared" si="1521"/>
        <v>2.1449999999999914E-2</v>
      </c>
      <c r="AM43" s="58">
        <f t="shared" ref="AM43:AM48" si="1843">AI43/AI$40</f>
        <v>0.62785714285714278</v>
      </c>
      <c r="AN43" s="106">
        <v>3.6</v>
      </c>
      <c r="AO43" s="101">
        <v>0.11</v>
      </c>
      <c r="AP43" s="61">
        <f t="shared" si="1522"/>
        <v>0.39600000000000002</v>
      </c>
      <c r="AQ43" s="102">
        <f t="shared" si="1523"/>
        <v>0</v>
      </c>
      <c r="AR43" s="58">
        <f t="shared" ref="AR43:AR48" si="1844">AN43/AN$40</f>
        <v>0.6</v>
      </c>
      <c r="AS43" s="106">
        <v>4.4050000000000002</v>
      </c>
      <c r="AT43" s="101">
        <v>0.11</v>
      </c>
      <c r="AU43" s="61">
        <f t="shared" si="1524"/>
        <v>0.48455000000000004</v>
      </c>
      <c r="AV43" s="102">
        <f t="shared" si="1525"/>
        <v>2.2550000000000014E-2</v>
      </c>
      <c r="AW43" s="58">
        <f t="shared" ref="AW43:AW48" si="1845">AS43/AS$40</f>
        <v>0.62928571428571434</v>
      </c>
      <c r="AX43" s="106">
        <v>4.2</v>
      </c>
      <c r="AY43" s="101">
        <v>0.11</v>
      </c>
      <c r="AZ43" s="61">
        <f t="shared" si="1526"/>
        <v>0.46200000000000002</v>
      </c>
      <c r="BA43" s="102">
        <f t="shared" si="1527"/>
        <v>0</v>
      </c>
      <c r="BB43" s="59">
        <f t="shared" si="1528"/>
        <v>1.4000000000000001</v>
      </c>
      <c r="BC43" s="106"/>
      <c r="BD43" s="101">
        <f>VLOOKUP($B43,'Prix MP'!$A$6:$F$187,4,FALSE)</f>
        <v>0.11</v>
      </c>
      <c r="BE43" s="61">
        <f t="shared" si="1529"/>
        <v>0</v>
      </c>
      <c r="BF43" s="102">
        <f t="shared" si="1530"/>
        <v>0</v>
      </c>
      <c r="BG43" s="59" t="e">
        <f t="shared" si="1531"/>
        <v>#DIV/0!</v>
      </c>
      <c r="BH43" s="106"/>
      <c r="BI43" s="101">
        <f>VLOOKUP($B43,'Prix MP'!$A$6:$F$187,4,FALSE)</f>
        <v>0.11</v>
      </c>
      <c r="BJ43" s="61">
        <f t="shared" si="1532"/>
        <v>0</v>
      </c>
      <c r="BK43" s="102">
        <f t="shared" si="1533"/>
        <v>0</v>
      </c>
      <c r="BL43" s="59" t="e">
        <f t="shared" si="1534"/>
        <v>#DIV/0!</v>
      </c>
      <c r="BM43" s="106"/>
      <c r="BN43" s="101">
        <f>VLOOKUP($B43,'Prix MP'!$A$6:$F$187,4,FALSE)</f>
        <v>0.11</v>
      </c>
      <c r="BO43" s="61">
        <f t="shared" si="1535"/>
        <v>0</v>
      </c>
      <c r="BP43" s="102">
        <f t="shared" si="1536"/>
        <v>0</v>
      </c>
      <c r="BQ43" s="59" t="e">
        <f t="shared" si="1537"/>
        <v>#DIV/0!</v>
      </c>
      <c r="BR43" s="106"/>
      <c r="BS43" s="101">
        <f>VLOOKUP($B43,'Prix MP'!$A$6:$F$187,4,FALSE)</f>
        <v>0.11</v>
      </c>
      <c r="BT43" s="61">
        <f t="shared" si="1538"/>
        <v>0</v>
      </c>
      <c r="BU43" s="102">
        <f t="shared" si="1539"/>
        <v>0</v>
      </c>
      <c r="BV43" s="59" t="e">
        <f t="shared" si="1540"/>
        <v>#DIV/0!</v>
      </c>
      <c r="BW43" s="106"/>
      <c r="BX43" s="101">
        <f>VLOOKUP($B43,'Prix MP'!$A$6:$F$187,4,FALSE)</f>
        <v>0.11</v>
      </c>
      <c r="BY43" s="61">
        <f t="shared" si="1541"/>
        <v>0</v>
      </c>
      <c r="BZ43" s="102">
        <f t="shared" si="1542"/>
        <v>0</v>
      </c>
      <c r="CA43" s="59" t="e">
        <f t="shared" si="1543"/>
        <v>#DIV/0!</v>
      </c>
      <c r="CB43" s="106"/>
      <c r="CC43" s="101">
        <f>VLOOKUP($B43,'Prix MP'!$A$6:$F$187,4,FALSE)</f>
        <v>0.11</v>
      </c>
      <c r="CD43" s="61">
        <f t="shared" si="1544"/>
        <v>0</v>
      </c>
      <c r="CE43" s="102">
        <f t="shared" si="1545"/>
        <v>0</v>
      </c>
      <c r="CF43" s="59" t="e">
        <f t="shared" si="1546"/>
        <v>#DIV/0!</v>
      </c>
      <c r="CG43" s="106"/>
      <c r="CH43" s="101">
        <f>VLOOKUP($B43,'Prix MP'!$A$6:$F$187,4,FALSE)</f>
        <v>0.11</v>
      </c>
      <c r="CI43" s="61">
        <f t="shared" si="1547"/>
        <v>0</v>
      </c>
      <c r="CJ43" s="102">
        <f t="shared" si="1548"/>
        <v>0</v>
      </c>
      <c r="CK43" s="59" t="e">
        <f t="shared" si="1549"/>
        <v>#DIV/0!</v>
      </c>
      <c r="CL43" s="106"/>
      <c r="CM43" s="101">
        <f>VLOOKUP($B43,'Prix MP'!$A$6:$F$187,4,FALSE)</f>
        <v>0.11</v>
      </c>
      <c r="CN43" s="61">
        <f t="shared" si="1550"/>
        <v>0</v>
      </c>
      <c r="CO43" s="102">
        <f t="shared" si="1551"/>
        <v>0</v>
      </c>
      <c r="CP43" s="59" t="e">
        <f t="shared" si="1552"/>
        <v>#DIV/0!</v>
      </c>
      <c r="CQ43" s="106"/>
      <c r="CR43" s="101">
        <f>VLOOKUP($B43,'Prix MP'!$A$6:$F$187,4,FALSE)</f>
        <v>0.11</v>
      </c>
      <c r="CS43" s="61">
        <f t="shared" si="1553"/>
        <v>0</v>
      </c>
      <c r="CT43" s="102">
        <f t="shared" si="1554"/>
        <v>0</v>
      </c>
      <c r="CU43" s="59" t="e">
        <f t="shared" si="1555"/>
        <v>#DIV/0!</v>
      </c>
      <c r="CV43" s="106"/>
      <c r="CW43" s="101">
        <f>VLOOKUP($B43,'Prix MP'!$A$6:$F$187,4,FALSE)</f>
        <v>0.11</v>
      </c>
      <c r="CX43" s="61">
        <f t="shared" si="1556"/>
        <v>0</v>
      </c>
      <c r="CY43" s="102">
        <f t="shared" si="1557"/>
        <v>0</v>
      </c>
      <c r="CZ43" s="59" t="e">
        <f t="shared" si="1558"/>
        <v>#DIV/0!</v>
      </c>
      <c r="DA43" s="106"/>
      <c r="DB43" s="101">
        <f>VLOOKUP($B43,'Prix MP'!$A$6:$F$187,4,FALSE)</f>
        <v>0.11</v>
      </c>
      <c r="DC43" s="61">
        <f t="shared" si="1559"/>
        <v>0</v>
      </c>
      <c r="DD43" s="102">
        <f t="shared" si="1560"/>
        <v>0</v>
      </c>
      <c r="DE43" s="59" t="e">
        <f t="shared" si="1561"/>
        <v>#DIV/0!</v>
      </c>
      <c r="DF43" s="106"/>
      <c r="DG43" s="101">
        <f>VLOOKUP($B43,'Prix MP'!$A$6:$F$187,4,FALSE)</f>
        <v>0.11</v>
      </c>
      <c r="DH43" s="61">
        <f t="shared" si="1562"/>
        <v>0</v>
      </c>
      <c r="DI43" s="102">
        <f t="shared" si="1563"/>
        <v>0</v>
      </c>
      <c r="DJ43" s="59" t="e">
        <f t="shared" si="1564"/>
        <v>#DIV/0!</v>
      </c>
      <c r="DK43" s="106"/>
      <c r="DL43" s="101">
        <f>VLOOKUP($B43,'Prix MP'!$A$6:$F$187,4,FALSE)</f>
        <v>0.11</v>
      </c>
      <c r="DM43" s="61">
        <f t="shared" si="1565"/>
        <v>0</v>
      </c>
      <c r="DN43" s="102">
        <f t="shared" si="1566"/>
        <v>0</v>
      </c>
      <c r="DO43" s="59" t="e">
        <f t="shared" si="1567"/>
        <v>#DIV/0!</v>
      </c>
      <c r="DP43" s="106"/>
      <c r="DQ43" s="101">
        <f>VLOOKUP($B43,'Prix MP'!$A$6:$F$187,4,FALSE)</f>
        <v>0.11</v>
      </c>
      <c r="DR43" s="61">
        <f t="shared" si="1568"/>
        <v>0</v>
      </c>
      <c r="DS43" s="102">
        <f t="shared" si="1569"/>
        <v>0</v>
      </c>
      <c r="DT43" s="59" t="e">
        <f t="shared" si="1570"/>
        <v>#DIV/0!</v>
      </c>
      <c r="DU43" s="106"/>
      <c r="DV43" s="101">
        <f>VLOOKUP($B43,'Prix MP'!$A$6:$F$187,4,FALSE)</f>
        <v>0.11</v>
      </c>
      <c r="DW43" s="61">
        <f t="shared" si="1571"/>
        <v>0</v>
      </c>
      <c r="DX43" s="102">
        <f t="shared" si="1572"/>
        <v>0</v>
      </c>
      <c r="DY43" s="59" t="e">
        <f t="shared" si="1573"/>
        <v>#DIV/0!</v>
      </c>
      <c r="DZ43" s="106"/>
      <c r="EA43" s="101">
        <f>VLOOKUP($B43,'Prix MP'!$A$6:$F$187,4,FALSE)</f>
        <v>0.11</v>
      </c>
      <c r="EB43" s="61">
        <f t="shared" si="1574"/>
        <v>0</v>
      </c>
      <c r="EC43" s="102">
        <f t="shared" si="1575"/>
        <v>0</v>
      </c>
      <c r="ED43" s="59" t="e">
        <f t="shared" si="1576"/>
        <v>#DIV/0!</v>
      </c>
      <c r="EE43" s="106"/>
      <c r="EF43" s="101">
        <f>VLOOKUP($B43,'Prix MP'!$A$6:$F$187,4,FALSE)</f>
        <v>0.11</v>
      </c>
      <c r="EG43" s="61">
        <f t="shared" si="1577"/>
        <v>0</v>
      </c>
      <c r="EH43" s="102">
        <f t="shared" si="1578"/>
        <v>0</v>
      </c>
      <c r="EI43" s="59" t="e">
        <f t="shared" si="1579"/>
        <v>#DIV/0!</v>
      </c>
      <c r="EJ43" s="106"/>
      <c r="EK43" s="101">
        <f>VLOOKUP($B43,'Prix MP'!$A$6:$F$187,4,FALSE)</f>
        <v>0.11</v>
      </c>
      <c r="EL43" s="61">
        <f t="shared" si="1580"/>
        <v>0</v>
      </c>
      <c r="EM43" s="102">
        <f t="shared" si="1581"/>
        <v>0</v>
      </c>
      <c r="EN43" s="59" t="e">
        <f t="shared" si="1582"/>
        <v>#DIV/0!</v>
      </c>
      <c r="EO43" s="106"/>
      <c r="EP43" s="101">
        <f>VLOOKUP($B43,'Prix MP'!$A$6:$F$187,4,FALSE)</f>
        <v>0.11</v>
      </c>
      <c r="EQ43" s="61">
        <f t="shared" si="1583"/>
        <v>0</v>
      </c>
      <c r="ER43" s="102">
        <f t="shared" si="1584"/>
        <v>0</v>
      </c>
      <c r="ES43" s="59" t="e">
        <f t="shared" si="1585"/>
        <v>#DIV/0!</v>
      </c>
      <c r="ET43" s="106"/>
      <c r="EU43" s="101">
        <f>VLOOKUP($B43,'Prix MP'!$A$6:$F$187,4,FALSE)</f>
        <v>0.11</v>
      </c>
      <c r="EV43" s="61">
        <f t="shared" si="1586"/>
        <v>0</v>
      </c>
      <c r="EW43" s="102">
        <f t="shared" si="1587"/>
        <v>0</v>
      </c>
      <c r="EX43" s="59" t="e">
        <f t="shared" si="1588"/>
        <v>#DIV/0!</v>
      </c>
      <c r="EY43" s="106"/>
      <c r="EZ43" s="101">
        <f>VLOOKUP($B43,'Prix MP'!$A$6:$F$187,4,FALSE)</f>
        <v>0.11</v>
      </c>
      <c r="FA43" s="61">
        <f t="shared" si="1589"/>
        <v>0</v>
      </c>
      <c r="FB43" s="102">
        <f t="shared" si="1590"/>
        <v>0</v>
      </c>
      <c r="FC43" s="59" t="e">
        <f t="shared" si="1591"/>
        <v>#DIV/0!</v>
      </c>
      <c r="FD43" s="106"/>
      <c r="FE43" s="101">
        <f>VLOOKUP($B43,'Prix MP'!$A$6:$F$187,4,FALSE)</f>
        <v>0.11</v>
      </c>
      <c r="FF43" s="61">
        <f t="shared" si="1592"/>
        <v>0</v>
      </c>
      <c r="FG43" s="102">
        <f t="shared" si="1593"/>
        <v>0</v>
      </c>
      <c r="FH43" s="59" t="e">
        <f t="shared" si="1594"/>
        <v>#DIV/0!</v>
      </c>
      <c r="FI43" s="106"/>
      <c r="FJ43" s="101">
        <f>VLOOKUP($B43,'Prix MP'!$A$6:$F$187,4,FALSE)</f>
        <v>0.11</v>
      </c>
      <c r="FK43" s="61">
        <f t="shared" si="1595"/>
        <v>0</v>
      </c>
      <c r="FL43" s="102">
        <f t="shared" si="1596"/>
        <v>0</v>
      </c>
      <c r="FM43" s="59" t="e">
        <f t="shared" si="1597"/>
        <v>#DIV/0!</v>
      </c>
      <c r="FN43" s="106"/>
      <c r="FO43" s="101">
        <f>VLOOKUP($B43,'Prix MP'!$A$6:$F$187,4,FALSE)</f>
        <v>0.11</v>
      </c>
      <c r="FP43" s="61">
        <f t="shared" si="1598"/>
        <v>0</v>
      </c>
      <c r="FQ43" s="102">
        <f t="shared" si="1599"/>
        <v>0</v>
      </c>
      <c r="FR43" s="59" t="e">
        <f t="shared" si="1600"/>
        <v>#DIV/0!</v>
      </c>
      <c r="FS43" s="106"/>
      <c r="FT43" s="101">
        <f>VLOOKUP($B43,'Prix MP'!$A$6:$F$187,4,FALSE)</f>
        <v>0.11</v>
      </c>
      <c r="FU43" s="61">
        <f t="shared" si="1601"/>
        <v>0</v>
      </c>
      <c r="FV43" s="102">
        <f t="shared" si="1602"/>
        <v>0</v>
      </c>
      <c r="FW43" s="59" t="e">
        <f t="shared" si="1603"/>
        <v>#DIV/0!</v>
      </c>
      <c r="FX43" s="106"/>
      <c r="FY43" s="101">
        <f>VLOOKUP($B43,'Prix MP'!$A$6:$F$187,4,FALSE)</f>
        <v>0.11</v>
      </c>
      <c r="FZ43" s="61">
        <f t="shared" si="1604"/>
        <v>0</v>
      </c>
      <c r="GA43" s="102">
        <f t="shared" si="1605"/>
        <v>0</v>
      </c>
      <c r="GB43" s="59" t="e">
        <f t="shared" si="1606"/>
        <v>#DIV/0!</v>
      </c>
      <c r="GC43" s="106"/>
      <c r="GD43" s="101">
        <f>VLOOKUP($B43,'Prix MP'!$A$6:$F$187,4,FALSE)</f>
        <v>0.11</v>
      </c>
      <c r="GE43" s="61">
        <f t="shared" si="1607"/>
        <v>0</v>
      </c>
      <c r="GF43" s="102">
        <f t="shared" si="1608"/>
        <v>0</v>
      </c>
      <c r="GG43" s="59" t="e">
        <f t="shared" si="1609"/>
        <v>#DIV/0!</v>
      </c>
      <c r="GH43" s="106"/>
      <c r="GI43" s="101">
        <f>VLOOKUP($B43,'Prix MP'!$A$6:$F$187,4,FALSE)</f>
        <v>0.11</v>
      </c>
      <c r="GJ43" s="61">
        <f t="shared" si="1610"/>
        <v>0</v>
      </c>
      <c r="GK43" s="102">
        <f t="shared" si="1611"/>
        <v>0</v>
      </c>
      <c r="GL43" s="59" t="e">
        <f t="shared" si="1612"/>
        <v>#DIV/0!</v>
      </c>
      <c r="GM43" s="106"/>
      <c r="GN43" s="101">
        <f>VLOOKUP($B43,'Prix MP'!$A$6:$F$187,4,FALSE)</f>
        <v>0.11</v>
      </c>
      <c r="GO43" s="61">
        <f t="shared" si="1613"/>
        <v>0</v>
      </c>
      <c r="GP43" s="102">
        <f t="shared" si="1614"/>
        <v>0</v>
      </c>
      <c r="GQ43" s="59" t="e">
        <f t="shared" si="1615"/>
        <v>#DIV/0!</v>
      </c>
      <c r="GR43" s="106"/>
      <c r="GS43" s="101">
        <f>VLOOKUP($B43,'Prix MP'!$A$6:$F$187,4,FALSE)</f>
        <v>0.11</v>
      </c>
      <c r="GT43" s="61">
        <f t="shared" si="1616"/>
        <v>0</v>
      </c>
      <c r="GU43" s="102">
        <f t="shared" si="1617"/>
        <v>0</v>
      </c>
      <c r="GV43" s="59" t="e">
        <f t="shared" si="1618"/>
        <v>#DIV/0!</v>
      </c>
      <c r="GW43" s="106"/>
      <c r="GX43" s="101">
        <f>VLOOKUP($B43,'Prix MP'!$A$6:$F$187,4,FALSE)</f>
        <v>0.11</v>
      </c>
      <c r="GY43" s="61">
        <f t="shared" si="1619"/>
        <v>0</v>
      </c>
      <c r="GZ43" s="102">
        <f t="shared" si="1620"/>
        <v>0</v>
      </c>
      <c r="HA43" s="59" t="e">
        <f t="shared" si="1621"/>
        <v>#DIV/0!</v>
      </c>
      <c r="HB43" s="106"/>
      <c r="HC43" s="101">
        <f>VLOOKUP($B43,'Prix MP'!$A$6:$F$187,4,FALSE)</f>
        <v>0.11</v>
      </c>
      <c r="HD43" s="61">
        <f t="shared" si="1622"/>
        <v>0</v>
      </c>
      <c r="HE43" s="102">
        <f t="shared" si="1623"/>
        <v>0</v>
      </c>
      <c r="HF43" s="59" t="e">
        <f t="shared" si="1624"/>
        <v>#DIV/0!</v>
      </c>
      <c r="HG43" s="106"/>
      <c r="HH43" s="101">
        <f>VLOOKUP($B43,'Prix MP'!$A$6:$F$187,4,FALSE)</f>
        <v>0.11</v>
      </c>
      <c r="HI43" s="61">
        <f t="shared" si="1625"/>
        <v>0</v>
      </c>
      <c r="HJ43" s="102">
        <f t="shared" si="1626"/>
        <v>0</v>
      </c>
      <c r="HK43" s="59" t="e">
        <f t="shared" si="1627"/>
        <v>#DIV/0!</v>
      </c>
      <c r="HL43" s="106"/>
      <c r="HM43" s="101">
        <f>VLOOKUP($B43,'Prix MP'!$A$6:$F$187,4,FALSE)</f>
        <v>0.11</v>
      </c>
      <c r="HN43" s="61">
        <f t="shared" si="1628"/>
        <v>0</v>
      </c>
      <c r="HO43" s="102">
        <f t="shared" si="1629"/>
        <v>0</v>
      </c>
      <c r="HP43" s="59" t="e">
        <f t="shared" si="1630"/>
        <v>#DIV/0!</v>
      </c>
      <c r="HQ43" s="106"/>
      <c r="HR43" s="101">
        <f>VLOOKUP($B43,'Prix MP'!$A$6:$F$187,4,FALSE)</f>
        <v>0.11</v>
      </c>
      <c r="HS43" s="61">
        <f t="shared" si="1631"/>
        <v>0</v>
      </c>
      <c r="HT43" s="102">
        <f t="shared" si="1632"/>
        <v>0</v>
      </c>
      <c r="HU43" s="59" t="e">
        <f t="shared" si="1633"/>
        <v>#DIV/0!</v>
      </c>
      <c r="HV43" s="106"/>
      <c r="HW43" s="101">
        <f>VLOOKUP($B43,'Prix MP'!$A$6:$F$187,4,FALSE)</f>
        <v>0.11</v>
      </c>
      <c r="HX43" s="61">
        <f t="shared" si="1634"/>
        <v>0</v>
      </c>
      <c r="HY43" s="102">
        <f t="shared" si="1635"/>
        <v>0</v>
      </c>
      <c r="HZ43" s="59" t="e">
        <f t="shared" si="1636"/>
        <v>#DIV/0!</v>
      </c>
      <c r="IA43" s="106"/>
      <c r="IB43" s="101">
        <f>VLOOKUP($B43,'Prix MP'!$A$6:$F$187,4,FALSE)</f>
        <v>0.11</v>
      </c>
      <c r="IC43" s="61">
        <f t="shared" si="1637"/>
        <v>0</v>
      </c>
      <c r="ID43" s="102">
        <f t="shared" si="1638"/>
        <v>0</v>
      </c>
      <c r="IE43" s="59" t="e">
        <f t="shared" si="1639"/>
        <v>#DIV/0!</v>
      </c>
      <c r="IF43" s="106"/>
      <c r="IG43" s="101">
        <f>VLOOKUP($B43,'Prix MP'!$A$6:$F$187,4,FALSE)</f>
        <v>0.11</v>
      </c>
      <c r="IH43" s="61">
        <f t="shared" si="1640"/>
        <v>0</v>
      </c>
      <c r="II43" s="102">
        <f t="shared" si="1641"/>
        <v>0</v>
      </c>
      <c r="IJ43" s="59" t="e">
        <f t="shared" si="1642"/>
        <v>#DIV/0!</v>
      </c>
      <c r="IK43" s="106"/>
      <c r="IL43" s="101">
        <f>VLOOKUP($B43,'Prix MP'!$A$6:$F$187,4,FALSE)</f>
        <v>0.11</v>
      </c>
      <c r="IM43" s="61">
        <f t="shared" si="1643"/>
        <v>0</v>
      </c>
      <c r="IN43" s="102">
        <f t="shared" si="1644"/>
        <v>0</v>
      </c>
      <c r="IO43" s="59" t="e">
        <f t="shared" si="1645"/>
        <v>#DIV/0!</v>
      </c>
      <c r="IP43" s="106"/>
      <c r="IQ43" s="101">
        <f>VLOOKUP($B43,'Prix MP'!$A$6:$F$187,4,FALSE)</f>
        <v>0.11</v>
      </c>
      <c r="IR43" s="61">
        <f t="shared" si="1646"/>
        <v>0</v>
      </c>
      <c r="IS43" s="102">
        <f t="shared" si="1647"/>
        <v>0</v>
      </c>
      <c r="IT43" s="59" t="e">
        <f t="shared" si="1648"/>
        <v>#DIV/0!</v>
      </c>
      <c r="IU43" s="106"/>
      <c r="IV43" s="101">
        <f>VLOOKUP($B43,'Prix MP'!$A$6:$F$187,4,FALSE)</f>
        <v>0.11</v>
      </c>
      <c r="IW43" s="61">
        <f t="shared" si="1649"/>
        <v>0</v>
      </c>
      <c r="IX43" s="102">
        <f t="shared" si="1650"/>
        <v>0</v>
      </c>
      <c r="IY43" s="59" t="e">
        <f t="shared" si="1651"/>
        <v>#DIV/0!</v>
      </c>
      <c r="IZ43" s="106"/>
      <c r="JA43" s="101">
        <f>VLOOKUP($B43,'Prix MP'!$A$6:$F$187,4,FALSE)</f>
        <v>0.11</v>
      </c>
      <c r="JB43" s="61">
        <f t="shared" si="1652"/>
        <v>0</v>
      </c>
      <c r="JC43" s="102">
        <f t="shared" si="1653"/>
        <v>0</v>
      </c>
      <c r="JD43" s="59" t="e">
        <f t="shared" si="1654"/>
        <v>#DIV/0!</v>
      </c>
      <c r="JE43" s="106"/>
      <c r="JF43" s="101">
        <f>VLOOKUP($B43,'Prix MP'!$A$6:$F$187,4,FALSE)</f>
        <v>0.11</v>
      </c>
      <c r="JG43" s="61">
        <f t="shared" si="1655"/>
        <v>0</v>
      </c>
      <c r="JH43" s="102">
        <f t="shared" si="1656"/>
        <v>0</v>
      </c>
      <c r="JI43" s="59" t="e">
        <f t="shared" si="1657"/>
        <v>#DIV/0!</v>
      </c>
      <c r="JJ43" s="106"/>
      <c r="JK43" s="101">
        <f>VLOOKUP($B43,'Prix MP'!$A$6:$F$187,4,FALSE)</f>
        <v>0.11</v>
      </c>
      <c r="JL43" s="61">
        <f t="shared" si="1658"/>
        <v>0</v>
      </c>
      <c r="JM43" s="102">
        <f t="shared" si="1659"/>
        <v>0</v>
      </c>
      <c r="JN43" s="59" t="e">
        <f t="shared" si="1660"/>
        <v>#DIV/0!</v>
      </c>
      <c r="JO43" s="106"/>
      <c r="JP43" s="101">
        <f>VLOOKUP($B43,'Prix MP'!$A$6:$F$187,4,FALSE)</f>
        <v>0.11</v>
      </c>
      <c r="JQ43" s="61">
        <f t="shared" si="1661"/>
        <v>0</v>
      </c>
      <c r="JR43" s="102">
        <f t="shared" si="1662"/>
        <v>0</v>
      </c>
      <c r="JS43" s="59" t="e">
        <f t="shared" si="1663"/>
        <v>#DIV/0!</v>
      </c>
      <c r="JT43" s="106"/>
      <c r="JU43" s="101">
        <f>VLOOKUP($B43,'Prix MP'!$A$6:$F$187,4,FALSE)</f>
        <v>0.11</v>
      </c>
      <c r="JV43" s="61">
        <f t="shared" si="1664"/>
        <v>0</v>
      </c>
      <c r="JW43" s="102">
        <f t="shared" si="1665"/>
        <v>0</v>
      </c>
      <c r="JX43" s="59" t="e">
        <f t="shared" si="1666"/>
        <v>#DIV/0!</v>
      </c>
      <c r="JY43" s="106"/>
      <c r="JZ43" s="101">
        <f>VLOOKUP($B43,'Prix MP'!$A$6:$F$187,4,FALSE)</f>
        <v>0.11</v>
      </c>
      <c r="KA43" s="61">
        <f t="shared" si="1667"/>
        <v>0</v>
      </c>
      <c r="KB43" s="102">
        <f t="shared" si="1668"/>
        <v>0</v>
      </c>
      <c r="KC43" s="59" t="e">
        <f t="shared" si="1669"/>
        <v>#DIV/0!</v>
      </c>
      <c r="KD43" s="106"/>
      <c r="KE43" s="101">
        <f>VLOOKUP($B43,'Prix MP'!$A$6:$F$187,4,FALSE)</f>
        <v>0.11</v>
      </c>
      <c r="KF43" s="61">
        <f t="shared" si="1670"/>
        <v>0</v>
      </c>
      <c r="KG43" s="102">
        <f t="shared" si="1671"/>
        <v>0</v>
      </c>
      <c r="KH43" s="59" t="e">
        <f t="shared" si="1672"/>
        <v>#DIV/0!</v>
      </c>
      <c r="KI43" s="106"/>
      <c r="KJ43" s="101">
        <f>VLOOKUP($B43,'Prix MP'!$A$6:$F$187,4,FALSE)</f>
        <v>0.11</v>
      </c>
      <c r="KK43" s="61">
        <f t="shared" si="1673"/>
        <v>0</v>
      </c>
      <c r="KL43" s="102">
        <f t="shared" si="1674"/>
        <v>0</v>
      </c>
      <c r="KM43" s="59" t="e">
        <f t="shared" si="1675"/>
        <v>#DIV/0!</v>
      </c>
      <c r="KN43" s="106"/>
      <c r="KO43" s="101">
        <f>VLOOKUP($B43,'Prix MP'!$A$6:$F$187,4,FALSE)</f>
        <v>0.11</v>
      </c>
      <c r="KP43" s="61">
        <f t="shared" si="1676"/>
        <v>0</v>
      </c>
      <c r="KQ43" s="102">
        <f t="shared" si="1677"/>
        <v>0</v>
      </c>
      <c r="KR43" s="59" t="e">
        <f t="shared" si="1678"/>
        <v>#DIV/0!</v>
      </c>
      <c r="KS43" s="106"/>
      <c r="KT43" s="101">
        <f>VLOOKUP($B43,'Prix MP'!$A$6:$F$187,4,FALSE)</f>
        <v>0.11</v>
      </c>
      <c r="KU43" s="61">
        <f t="shared" si="1679"/>
        <v>0</v>
      </c>
      <c r="KV43" s="102">
        <f t="shared" si="1680"/>
        <v>0</v>
      </c>
      <c r="KW43" s="59" t="e">
        <f t="shared" si="1681"/>
        <v>#DIV/0!</v>
      </c>
      <c r="KX43" s="106"/>
      <c r="KY43" s="101">
        <f>VLOOKUP($B43,'Prix MP'!$A$6:$F$187,4,FALSE)</f>
        <v>0.11</v>
      </c>
      <c r="KZ43" s="61">
        <f t="shared" si="1682"/>
        <v>0</v>
      </c>
      <c r="LA43" s="102">
        <f t="shared" si="1683"/>
        <v>0</v>
      </c>
      <c r="LB43" s="59" t="e">
        <f t="shared" si="1684"/>
        <v>#DIV/0!</v>
      </c>
      <c r="LC43" s="106"/>
      <c r="LD43" s="101">
        <f>VLOOKUP($B43,'Prix MP'!$A$6:$F$187,4,FALSE)</f>
        <v>0.11</v>
      </c>
      <c r="LE43" s="61">
        <f t="shared" si="1685"/>
        <v>0</v>
      </c>
      <c r="LF43" s="102">
        <f t="shared" si="1686"/>
        <v>0</v>
      </c>
      <c r="LG43" s="59" t="e">
        <f t="shared" si="1687"/>
        <v>#DIV/0!</v>
      </c>
      <c r="LH43" s="106"/>
      <c r="LI43" s="101">
        <f>VLOOKUP($B43,'Prix MP'!$A$6:$F$187,4,FALSE)</f>
        <v>0.11</v>
      </c>
      <c r="LJ43" s="61">
        <f t="shared" si="1688"/>
        <v>0</v>
      </c>
      <c r="LK43" s="102">
        <f t="shared" si="1689"/>
        <v>0</v>
      </c>
      <c r="LL43" s="59" t="e">
        <f t="shared" si="1690"/>
        <v>#DIV/0!</v>
      </c>
      <c r="LM43" s="106"/>
      <c r="LN43" s="101">
        <f>VLOOKUP($B43,'Prix MP'!$A$6:$F$187,4,FALSE)</f>
        <v>0.11</v>
      </c>
      <c r="LO43" s="61">
        <f t="shared" si="1691"/>
        <v>0</v>
      </c>
      <c r="LP43" s="102">
        <f t="shared" si="1692"/>
        <v>0</v>
      </c>
      <c r="LQ43" s="59" t="e">
        <f t="shared" si="1693"/>
        <v>#DIV/0!</v>
      </c>
      <c r="LR43" s="106"/>
      <c r="LS43" s="101">
        <f>VLOOKUP($B43,'Prix MP'!$A$6:$F$187,4,FALSE)</f>
        <v>0.11</v>
      </c>
      <c r="LT43" s="61">
        <f t="shared" si="1694"/>
        <v>0</v>
      </c>
      <c r="LU43" s="102">
        <f t="shared" si="1695"/>
        <v>0</v>
      </c>
      <c r="LV43" s="59" t="e">
        <f t="shared" si="1696"/>
        <v>#DIV/0!</v>
      </c>
      <c r="LW43" s="106"/>
      <c r="LX43" s="101">
        <f>VLOOKUP($B43,'Prix MP'!$A$6:$F$187,4,FALSE)</f>
        <v>0.11</v>
      </c>
      <c r="LY43" s="61">
        <f t="shared" si="1697"/>
        <v>0</v>
      </c>
      <c r="LZ43" s="102">
        <f t="shared" si="1698"/>
        <v>0</v>
      </c>
      <c r="MA43" s="59" t="e">
        <f t="shared" si="1699"/>
        <v>#DIV/0!</v>
      </c>
      <c r="MB43" s="106"/>
      <c r="MC43" s="101">
        <f>VLOOKUP($B43,'Prix MP'!$A$6:$F$187,4,FALSE)</f>
        <v>0.11</v>
      </c>
      <c r="MD43" s="61">
        <f t="shared" si="1700"/>
        <v>0</v>
      </c>
      <c r="ME43" s="102">
        <f t="shared" si="1701"/>
        <v>0</v>
      </c>
      <c r="MF43" s="59" t="e">
        <f t="shared" si="1702"/>
        <v>#DIV/0!</v>
      </c>
      <c r="MG43" s="106"/>
      <c r="MH43" s="101">
        <f>VLOOKUP($B43,'Prix MP'!$A$6:$F$187,4,FALSE)</f>
        <v>0.11</v>
      </c>
      <c r="MI43" s="61">
        <f t="shared" si="1703"/>
        <v>0</v>
      </c>
      <c r="MJ43" s="102">
        <f t="shared" si="1704"/>
        <v>0</v>
      </c>
      <c r="MK43" s="59" t="e">
        <f t="shared" si="1705"/>
        <v>#DIV/0!</v>
      </c>
      <c r="ML43" s="106"/>
      <c r="MM43" s="101">
        <f>VLOOKUP($B43,'Prix MP'!$A$6:$F$187,4,FALSE)</f>
        <v>0.11</v>
      </c>
      <c r="MN43" s="61">
        <f t="shared" si="1706"/>
        <v>0</v>
      </c>
      <c r="MO43" s="102">
        <f t="shared" si="1707"/>
        <v>0</v>
      </c>
      <c r="MP43" s="59" t="e">
        <f t="shared" si="1708"/>
        <v>#DIV/0!</v>
      </c>
      <c r="MQ43" s="106"/>
      <c r="MR43" s="101">
        <f>VLOOKUP($B43,'Prix MP'!$A$6:$F$187,4,FALSE)</f>
        <v>0.11</v>
      </c>
      <c r="MS43" s="61">
        <f t="shared" si="1709"/>
        <v>0</v>
      </c>
      <c r="MT43" s="102">
        <f t="shared" si="1710"/>
        <v>0</v>
      </c>
      <c r="MU43" s="59" t="e">
        <f t="shared" si="1711"/>
        <v>#DIV/0!</v>
      </c>
      <c r="MV43" s="106"/>
      <c r="MW43" s="101">
        <f>VLOOKUP($B43,'Prix MP'!$A$6:$F$187,4,FALSE)</f>
        <v>0.11</v>
      </c>
      <c r="MX43" s="61">
        <f t="shared" si="1712"/>
        <v>0</v>
      </c>
      <c r="MY43" s="102">
        <f t="shared" si="1713"/>
        <v>0</v>
      </c>
      <c r="MZ43" s="59" t="e">
        <f t="shared" si="1714"/>
        <v>#DIV/0!</v>
      </c>
      <c r="NA43" s="106"/>
      <c r="NB43" s="101">
        <f>VLOOKUP($B43,'Prix MP'!$A$6:$F$187,4,FALSE)</f>
        <v>0.11</v>
      </c>
      <c r="NC43" s="61">
        <f t="shared" si="1715"/>
        <v>0</v>
      </c>
      <c r="ND43" s="102">
        <f t="shared" si="1716"/>
        <v>0</v>
      </c>
      <c r="NE43" s="59" t="e">
        <f t="shared" si="1717"/>
        <v>#DIV/0!</v>
      </c>
      <c r="NF43" s="106"/>
      <c r="NG43" s="101">
        <f>VLOOKUP($B43,'Prix MP'!$A$6:$F$187,4,FALSE)</f>
        <v>0.11</v>
      </c>
      <c r="NH43" s="61">
        <f t="shared" si="1718"/>
        <v>0</v>
      </c>
      <c r="NI43" s="102">
        <f t="shared" si="1719"/>
        <v>0</v>
      </c>
      <c r="NJ43" s="59" t="e">
        <f t="shared" si="1720"/>
        <v>#DIV/0!</v>
      </c>
      <c r="NK43" s="106"/>
      <c r="NL43" s="101">
        <f>VLOOKUP($B43,'Prix MP'!$A$6:$F$187,4,FALSE)</f>
        <v>0.11</v>
      </c>
      <c r="NM43" s="61">
        <f t="shared" si="1721"/>
        <v>0</v>
      </c>
      <c r="NN43" s="102">
        <f t="shared" si="1722"/>
        <v>0</v>
      </c>
      <c r="NO43" s="59" t="e">
        <f t="shared" si="1723"/>
        <v>#DIV/0!</v>
      </c>
      <c r="NP43" s="106"/>
      <c r="NQ43" s="101">
        <f>VLOOKUP($B43,'Prix MP'!$A$6:$F$187,4,FALSE)</f>
        <v>0.11</v>
      </c>
      <c r="NR43" s="61">
        <f t="shared" si="1724"/>
        <v>0</v>
      </c>
      <c r="NS43" s="102">
        <f t="shared" si="1725"/>
        <v>0</v>
      </c>
      <c r="NT43" s="59" t="e">
        <f t="shared" si="1726"/>
        <v>#DIV/0!</v>
      </c>
      <c r="NU43" s="106"/>
      <c r="NV43" s="101">
        <f>VLOOKUP($B43,'Prix MP'!$A$6:$F$187,4,FALSE)</f>
        <v>0.11</v>
      </c>
      <c r="NW43" s="61">
        <f t="shared" si="1727"/>
        <v>0</v>
      </c>
      <c r="NX43" s="102">
        <f t="shared" si="1728"/>
        <v>0</v>
      </c>
      <c r="NY43" s="59" t="e">
        <f t="shared" si="1729"/>
        <v>#DIV/0!</v>
      </c>
      <c r="NZ43" s="106"/>
      <c r="OA43" s="101">
        <f>VLOOKUP($B43,'Prix MP'!$A$6:$F$187,4,FALSE)</f>
        <v>0.11</v>
      </c>
      <c r="OB43" s="61">
        <f t="shared" si="1730"/>
        <v>0</v>
      </c>
      <c r="OC43" s="102">
        <f t="shared" si="1731"/>
        <v>0</v>
      </c>
      <c r="OD43" s="59" t="e">
        <f t="shared" si="1732"/>
        <v>#DIV/0!</v>
      </c>
      <c r="OE43" s="106"/>
      <c r="OF43" s="101">
        <f>VLOOKUP($B43,'Prix MP'!$A$6:$F$187,4,FALSE)</f>
        <v>0.11</v>
      </c>
      <c r="OG43" s="61">
        <f t="shared" si="1733"/>
        <v>0</v>
      </c>
      <c r="OH43" s="102">
        <f t="shared" si="1734"/>
        <v>0</v>
      </c>
      <c r="OI43" s="59" t="e">
        <f t="shared" si="1735"/>
        <v>#DIV/0!</v>
      </c>
      <c r="OJ43" s="106"/>
      <c r="OK43" s="101">
        <f>VLOOKUP($B43,'Prix MP'!$A$6:$F$187,4,FALSE)</f>
        <v>0.11</v>
      </c>
      <c r="OL43" s="61">
        <f t="shared" si="1736"/>
        <v>0</v>
      </c>
      <c r="OM43" s="102">
        <f t="shared" si="1737"/>
        <v>0</v>
      </c>
      <c r="ON43" s="59" t="e">
        <f t="shared" si="1738"/>
        <v>#DIV/0!</v>
      </c>
      <c r="OO43" s="106"/>
      <c r="OP43" s="101">
        <f>VLOOKUP($B43,'Prix MP'!$A$6:$F$187,4,FALSE)</f>
        <v>0.11</v>
      </c>
      <c r="OQ43" s="61">
        <f t="shared" si="1739"/>
        <v>0</v>
      </c>
      <c r="OR43" s="102">
        <f t="shared" si="1740"/>
        <v>0</v>
      </c>
      <c r="OS43" s="59" t="e">
        <f t="shared" si="1741"/>
        <v>#DIV/0!</v>
      </c>
      <c r="OT43" s="106"/>
      <c r="OU43" s="101">
        <f>VLOOKUP($B43,'Prix MP'!$A$6:$F$187,4,FALSE)</f>
        <v>0.11</v>
      </c>
      <c r="OV43" s="61">
        <f t="shared" si="1742"/>
        <v>0</v>
      </c>
      <c r="OW43" s="102">
        <f t="shared" si="1743"/>
        <v>0</v>
      </c>
      <c r="OX43" s="59" t="e">
        <f t="shared" si="1744"/>
        <v>#DIV/0!</v>
      </c>
      <c r="OY43" s="106"/>
      <c r="OZ43" s="101">
        <f>VLOOKUP($B43,'Prix MP'!$A$6:$F$187,4,FALSE)</f>
        <v>0.11</v>
      </c>
      <c r="PA43" s="61">
        <f t="shared" si="1745"/>
        <v>0</v>
      </c>
      <c r="PB43" s="102">
        <f t="shared" si="1746"/>
        <v>0</v>
      </c>
      <c r="PC43" s="59" t="e">
        <f t="shared" si="1747"/>
        <v>#DIV/0!</v>
      </c>
      <c r="PD43" s="106"/>
      <c r="PE43" s="101">
        <f>VLOOKUP($B43,'Prix MP'!$A$6:$F$187,4,FALSE)</f>
        <v>0.11</v>
      </c>
      <c r="PF43" s="61">
        <f t="shared" si="1748"/>
        <v>0</v>
      </c>
      <c r="PG43" s="102">
        <f t="shared" si="1749"/>
        <v>0</v>
      </c>
      <c r="PH43" s="59" t="e">
        <f t="shared" si="1750"/>
        <v>#DIV/0!</v>
      </c>
      <c r="PI43" s="106"/>
      <c r="PJ43" s="101">
        <f>VLOOKUP($B43,'Prix MP'!$A$6:$F$187,4,FALSE)</f>
        <v>0.11</v>
      </c>
      <c r="PK43" s="61">
        <f t="shared" si="1751"/>
        <v>0</v>
      </c>
      <c r="PL43" s="102">
        <f t="shared" si="1752"/>
        <v>0</v>
      </c>
      <c r="PM43" s="59" t="e">
        <f t="shared" si="1753"/>
        <v>#DIV/0!</v>
      </c>
      <c r="PN43" s="106"/>
      <c r="PO43" s="101">
        <f>VLOOKUP($B43,'Prix MP'!$A$6:$F$187,4,FALSE)</f>
        <v>0.11</v>
      </c>
      <c r="PP43" s="61">
        <f t="shared" si="1754"/>
        <v>0</v>
      </c>
      <c r="PQ43" s="102">
        <f t="shared" si="1755"/>
        <v>0</v>
      </c>
      <c r="PR43" s="59" t="e">
        <f t="shared" si="1756"/>
        <v>#DIV/0!</v>
      </c>
      <c r="PS43" s="106"/>
      <c r="PT43" s="101">
        <f>VLOOKUP($B43,'Prix MP'!$A$6:$F$187,4,FALSE)</f>
        <v>0.11</v>
      </c>
      <c r="PU43" s="61">
        <f t="shared" si="1757"/>
        <v>0</v>
      </c>
      <c r="PV43" s="102">
        <f t="shared" si="1758"/>
        <v>0</v>
      </c>
      <c r="PW43" s="59" t="e">
        <f t="shared" si="1759"/>
        <v>#DIV/0!</v>
      </c>
      <c r="PX43" s="106"/>
      <c r="PY43" s="101">
        <f>VLOOKUP($B43,'Prix MP'!$A$6:$F$187,4,FALSE)</f>
        <v>0.11</v>
      </c>
      <c r="PZ43" s="61">
        <f t="shared" si="1760"/>
        <v>0</v>
      </c>
      <c r="QA43" s="102">
        <f t="shared" si="1761"/>
        <v>0</v>
      </c>
      <c r="QB43" s="59" t="e">
        <f t="shared" si="1762"/>
        <v>#DIV/0!</v>
      </c>
      <c r="QC43" s="106"/>
      <c r="QD43" s="101">
        <f>VLOOKUP($B43,'Prix MP'!$A$6:$F$187,4,FALSE)</f>
        <v>0.11</v>
      </c>
      <c r="QE43" s="61">
        <f t="shared" si="1763"/>
        <v>0</v>
      </c>
      <c r="QF43" s="102">
        <f t="shared" si="1764"/>
        <v>0</v>
      </c>
      <c r="QG43" s="59" t="e">
        <f t="shared" si="1765"/>
        <v>#DIV/0!</v>
      </c>
      <c r="QH43" s="106"/>
      <c r="QI43" s="101">
        <f>VLOOKUP($B43,'Prix MP'!$A$6:$F$187,4,FALSE)</f>
        <v>0.11</v>
      </c>
      <c r="QJ43" s="61">
        <f t="shared" si="1766"/>
        <v>0</v>
      </c>
      <c r="QK43" s="102">
        <f t="shared" si="1767"/>
        <v>0</v>
      </c>
      <c r="QL43" s="59" t="e">
        <f t="shared" si="1768"/>
        <v>#DIV/0!</v>
      </c>
      <c r="QM43" s="106"/>
      <c r="QN43" s="101">
        <f>VLOOKUP($B43,'Prix MP'!$A$6:$F$187,4,FALSE)</f>
        <v>0.11</v>
      </c>
      <c r="QO43" s="61">
        <f t="shared" si="1769"/>
        <v>0</v>
      </c>
      <c r="QP43" s="102">
        <f t="shared" si="1770"/>
        <v>0</v>
      </c>
      <c r="QQ43" s="59" t="e">
        <f t="shared" si="1771"/>
        <v>#DIV/0!</v>
      </c>
      <c r="QR43" s="106"/>
      <c r="QS43" s="101">
        <f>VLOOKUP($B43,'Prix MP'!$A$6:$F$187,4,FALSE)</f>
        <v>0.11</v>
      </c>
      <c r="QT43" s="61">
        <f t="shared" si="1772"/>
        <v>0</v>
      </c>
      <c r="QU43" s="102">
        <f t="shared" si="1773"/>
        <v>0</v>
      </c>
      <c r="QV43" s="59" t="e">
        <f t="shared" si="1774"/>
        <v>#DIV/0!</v>
      </c>
      <c r="QW43" s="106"/>
      <c r="QX43" s="101">
        <f>VLOOKUP($B43,'Prix MP'!$A$6:$F$187,4,FALSE)</f>
        <v>0.11</v>
      </c>
      <c r="QY43" s="61">
        <f t="shared" si="1775"/>
        <v>0</v>
      </c>
      <c r="QZ43" s="102">
        <f t="shared" si="1776"/>
        <v>0</v>
      </c>
      <c r="RA43" s="59" t="e">
        <f t="shared" si="1777"/>
        <v>#DIV/0!</v>
      </c>
      <c r="RB43" s="106"/>
      <c r="RC43" s="101">
        <f>VLOOKUP($B43,'Prix MP'!$A$6:$F$187,4,FALSE)</f>
        <v>0.11</v>
      </c>
      <c r="RD43" s="61">
        <f t="shared" si="1778"/>
        <v>0</v>
      </c>
      <c r="RE43" s="102">
        <f t="shared" si="1779"/>
        <v>0</v>
      </c>
      <c r="RF43" s="59" t="e">
        <f t="shared" si="1780"/>
        <v>#DIV/0!</v>
      </c>
      <c r="RG43" s="106"/>
      <c r="RH43" s="101">
        <f>VLOOKUP($B43,'Prix MP'!$A$6:$F$187,4,FALSE)</f>
        <v>0.11</v>
      </c>
      <c r="RI43" s="61">
        <f t="shared" si="1781"/>
        <v>0</v>
      </c>
      <c r="RJ43" s="102">
        <f t="shared" si="1782"/>
        <v>0</v>
      </c>
      <c r="RK43" s="59" t="e">
        <f t="shared" si="1783"/>
        <v>#DIV/0!</v>
      </c>
      <c r="RL43" s="106"/>
      <c r="RM43" s="101">
        <f>VLOOKUP($B43,'Prix MP'!$A$6:$F$187,4,FALSE)</f>
        <v>0.11</v>
      </c>
      <c r="RN43" s="61">
        <f t="shared" si="1784"/>
        <v>0</v>
      </c>
      <c r="RO43" s="102">
        <f t="shared" si="1785"/>
        <v>0</v>
      </c>
      <c r="RP43" s="59" t="e">
        <f t="shared" si="1786"/>
        <v>#DIV/0!</v>
      </c>
      <c r="RQ43" s="106"/>
      <c r="RR43" s="101">
        <f>VLOOKUP($B43,'Prix MP'!$A$6:$F$187,4,FALSE)</f>
        <v>0.11</v>
      </c>
      <c r="RS43" s="61">
        <f t="shared" si="1787"/>
        <v>0</v>
      </c>
      <c r="RT43" s="102">
        <f t="shared" si="1788"/>
        <v>0</v>
      </c>
      <c r="RU43" s="59" t="e">
        <f t="shared" si="1789"/>
        <v>#DIV/0!</v>
      </c>
      <c r="RV43" s="106"/>
      <c r="RW43" s="101">
        <f>VLOOKUP($B43,'Prix MP'!$A$6:$F$187,4,FALSE)</f>
        <v>0.11</v>
      </c>
      <c r="RX43" s="61">
        <f t="shared" si="1790"/>
        <v>0</v>
      </c>
      <c r="RY43" s="102">
        <f t="shared" si="1791"/>
        <v>0</v>
      </c>
      <c r="RZ43" s="59" t="e">
        <f t="shared" si="1792"/>
        <v>#DIV/0!</v>
      </c>
      <c r="SA43" s="106"/>
      <c r="SB43" s="101">
        <f>VLOOKUP($B43,'Prix MP'!$A$6:$F$187,4,FALSE)</f>
        <v>0.11</v>
      </c>
      <c r="SC43" s="61">
        <f t="shared" si="1793"/>
        <v>0</v>
      </c>
      <c r="SD43" s="102">
        <f t="shared" si="1794"/>
        <v>0</v>
      </c>
      <c r="SE43" s="59" t="e">
        <f t="shared" si="1795"/>
        <v>#DIV/0!</v>
      </c>
      <c r="SF43" s="106"/>
      <c r="SG43" s="101">
        <f>VLOOKUP($B43,'Prix MP'!$A$6:$F$187,4,FALSE)</f>
        <v>0.11</v>
      </c>
      <c r="SH43" s="61">
        <f t="shared" si="1796"/>
        <v>0</v>
      </c>
      <c r="SI43" s="102">
        <f t="shared" si="1797"/>
        <v>0</v>
      </c>
      <c r="SJ43" s="59" t="e">
        <f t="shared" si="1798"/>
        <v>#DIV/0!</v>
      </c>
      <c r="SK43" s="106"/>
      <c r="SL43" s="101">
        <f>VLOOKUP($B43,'Prix MP'!$A$6:$F$187,4,FALSE)</f>
        <v>0.11</v>
      </c>
      <c r="SM43" s="61">
        <f t="shared" si="1799"/>
        <v>0</v>
      </c>
      <c r="SN43" s="102">
        <f t="shared" si="1800"/>
        <v>0</v>
      </c>
      <c r="SO43" s="59" t="e">
        <f t="shared" si="1801"/>
        <v>#DIV/0!</v>
      </c>
      <c r="SP43" s="106"/>
      <c r="SQ43" s="101">
        <f>VLOOKUP($B43,'Prix MP'!$A$6:$F$187,4,FALSE)</f>
        <v>0.11</v>
      </c>
      <c r="SR43" s="61">
        <f t="shared" si="1802"/>
        <v>0</v>
      </c>
      <c r="SS43" s="102">
        <f t="shared" si="1803"/>
        <v>0</v>
      </c>
      <c r="ST43" s="59" t="e">
        <f t="shared" si="1804"/>
        <v>#DIV/0!</v>
      </c>
      <c r="SU43" s="53"/>
      <c r="SV43" s="165">
        <f t="shared" si="1805"/>
        <v>1.5</v>
      </c>
      <c r="SW43" s="124">
        <f t="shared" ref="SW43:SW48" si="1846">SX43/SV43</f>
        <v>0.11</v>
      </c>
      <c r="SX43" s="61">
        <f t="shared" ref="SX43:SX48" si="1847">SUMIFS($S43:$SU43,$S$2:$SU$2,SX$2,$S$1:$SU$1,SW$11)/SX$1*SX$13</f>
        <v>0.16500000000000001</v>
      </c>
      <c r="SY43" s="80">
        <f t="shared" si="1806"/>
        <v>7.8571428571428403E-3</v>
      </c>
      <c r="SZ43" s="59">
        <f t="shared" ref="SZ43:SZ48" si="1848">SV43/SV$18</f>
        <v>1.7999999999999998</v>
      </c>
      <c r="TA43" s="53"/>
      <c r="TB43" s="165">
        <f t="shared" si="1807"/>
        <v>1.47</v>
      </c>
      <c r="TC43" s="124">
        <f t="shared" ref="TC43:TC48" si="1849">TD43/TB43</f>
        <v>0.11000000000000001</v>
      </c>
      <c r="TD43" s="61">
        <f t="shared" ref="TD43:TD48" si="1850">SUMIFS($S43:$SU43,$S$2:$SU$2,TD$2,$S$1:$SU$1,TC$11)/TD$1*TD$13</f>
        <v>0.16170000000000001</v>
      </c>
      <c r="TE43" s="80">
        <f t="shared" si="1808"/>
        <v>7.6999999999999846E-3</v>
      </c>
      <c r="TF43" s="59">
        <f t="shared" ref="TF43:TF48" si="1851">TB43/TB$18</f>
        <v>1.47</v>
      </c>
      <c r="TG43" s="53"/>
      <c r="TH43" s="165" t="e">
        <f t="shared" si="1809"/>
        <v>#DIV/0!</v>
      </c>
      <c r="TI43" s="124" t="e">
        <f t="shared" ref="TI43:TI48" si="1852">TJ43/TH43</f>
        <v>#DIV/0!</v>
      </c>
      <c r="TJ43" s="61" t="e">
        <f t="shared" ref="TJ43:TJ48" si="1853">SUMIFS($S43:$SU43,$S$2:$SU$2,TJ$2,$S$1:$SU$1,TI$11)/TJ$1*TJ$13</f>
        <v>#DIV/0!</v>
      </c>
      <c r="TK43" s="80" t="e">
        <f t="shared" si="1810"/>
        <v>#DIV/0!</v>
      </c>
      <c r="TL43" s="59" t="e">
        <f t="shared" ref="TL43:TL48" si="1854">TH43/TH$18</f>
        <v>#DIV/0!</v>
      </c>
      <c r="TM43" s="53"/>
      <c r="TN43" s="165">
        <f t="shared" si="1811"/>
        <v>1.5</v>
      </c>
      <c r="TO43" s="124">
        <f t="shared" ref="TO43:TO48" si="1855">TP43/TN43</f>
        <v>0.11</v>
      </c>
      <c r="TP43" s="61">
        <f t="shared" ref="TP43:TP48" si="1856">SUMIFS($S43:$SU43,$S$2:$SU$2,TP$2,$S$1:$SU$1,TO$11)/TP$1*TP$13</f>
        <v>0.16500000000000001</v>
      </c>
      <c r="TQ43" s="80">
        <f t="shared" si="1812"/>
        <v>7.8571428571428403E-3</v>
      </c>
      <c r="TR43" s="59">
        <f t="shared" ref="TR43:TR48" si="1857">TN43/TN$18</f>
        <v>1.5750000000000002</v>
      </c>
      <c r="TS43" s="53"/>
      <c r="TT43" s="165" t="e">
        <f t="shared" si="1813"/>
        <v>#DIV/0!</v>
      </c>
      <c r="TU43" s="124" t="e">
        <f t="shared" ref="TU43:TU48" si="1858">TV43/TT43</f>
        <v>#DIV/0!</v>
      </c>
      <c r="TV43" s="61" t="e">
        <f t="shared" ref="TV43:TV48" si="1859">SUMIFS($S43:$SU43,$S$2:$SU$2,TV$2,$S$1:$SU$1,TU$11)/TV$1*TV$13</f>
        <v>#DIV/0!</v>
      </c>
      <c r="TW43" s="80" t="e">
        <f t="shared" si="1814"/>
        <v>#DIV/0!</v>
      </c>
      <c r="TX43" s="59" t="e">
        <f t="shared" ref="TX43:TX48" si="1860">TT43/TT$18</f>
        <v>#DIV/0!</v>
      </c>
      <c r="TY43" s="53"/>
      <c r="TZ43" s="165">
        <f t="shared" si="1815"/>
        <v>1.4898305084745762</v>
      </c>
      <c r="UA43" s="124">
        <f t="shared" ref="UA43:UA48" si="1861">UB43/TZ43</f>
        <v>0.10999999999999997</v>
      </c>
      <c r="UB43" s="61">
        <f t="shared" ref="UB43:UB48" si="1862">SUMIFS($S43:$SU43,$S$2:$SU$2,UB$2,$S$1:$SU$1,UA$11)/UB$1*UB$13</f>
        <v>0.16388135593220335</v>
      </c>
      <c r="UC43" s="80">
        <f t="shared" si="1816"/>
        <v>7.2711864406779791E-3</v>
      </c>
      <c r="UD43" s="59">
        <f t="shared" ref="UD43:UD48" si="1863">TZ43/TZ$18</f>
        <v>1.4650000000000001</v>
      </c>
      <c r="UE43" s="53"/>
      <c r="UF43" s="165">
        <f t="shared" si="1817"/>
        <v>1.5</v>
      </c>
      <c r="UG43" s="124">
        <f t="shared" ref="UG43:UG48" si="1864">UH43/UF43</f>
        <v>0.11</v>
      </c>
      <c r="UH43" s="61">
        <f t="shared" ref="UH43:UH48" si="1865">SUMIFS($S43:$SU43,$S$2:$SU$2,UH$2,$S$1:$SU$1,UG$11)/UH$1*UH$13</f>
        <v>0.16500000000000001</v>
      </c>
      <c r="UI43" s="80">
        <f t="shared" si="1818"/>
        <v>0</v>
      </c>
      <c r="UJ43" s="59">
        <f t="shared" ref="UJ43:UJ48" si="1866">UF43/UF$18</f>
        <v>1.7999999999999998</v>
      </c>
      <c r="UK43" s="53"/>
      <c r="UL43" s="165" t="e">
        <f t="shared" si="1819"/>
        <v>#DIV/0!</v>
      </c>
      <c r="UM43" s="124" t="e">
        <f t="shared" ref="UM43:UM48" si="1867">UN43/UL43</f>
        <v>#DIV/0!</v>
      </c>
      <c r="UN43" s="61" t="e">
        <f t="shared" ref="UN43:UN48" si="1868">SUMIFS($S43:$SU43,$S$2:$SU$2,UN$2,$S$1:$SU$1,UM$11)/UN$1*UN$13</f>
        <v>#DIV/0!</v>
      </c>
      <c r="UO43" s="80" t="e">
        <f t="shared" si="1820"/>
        <v>#DIV/0!</v>
      </c>
      <c r="UP43" s="59" t="e">
        <f t="shared" ref="UP43:UP48" si="1869">UL43/UL$18</f>
        <v>#DIV/0!</v>
      </c>
      <c r="UQ43" s="53"/>
      <c r="UR43" s="165" t="e">
        <f t="shared" si="1821"/>
        <v>#DIV/0!</v>
      </c>
      <c r="US43" s="124" t="e">
        <f t="shared" ref="US43:US48" si="1870">UT43/UR43</f>
        <v>#DIV/0!</v>
      </c>
      <c r="UT43" s="61" t="e">
        <f t="shared" ref="UT43:UT48" si="1871">SUMIFS($S43:$SU43,$S$2:$SU$2,UT$2,$S$1:$SU$1,US$11)/UT$1*UT$13</f>
        <v>#DIV/0!</v>
      </c>
      <c r="UU43" s="80" t="e">
        <f t="shared" si="1822"/>
        <v>#DIV/0!</v>
      </c>
      <c r="UV43" s="59" t="e">
        <f t="shared" ref="UV43:UV48" si="1872">UR43/UR$18</f>
        <v>#DIV/0!</v>
      </c>
      <c r="UW43" s="53"/>
      <c r="UX43" s="165">
        <f t="shared" si="1823"/>
        <v>1.7175648702594812</v>
      </c>
      <c r="UY43" s="124">
        <f t="shared" ref="UY43:UY48" si="1873">UZ43/UX43</f>
        <v>0.10999999999999997</v>
      </c>
      <c r="UZ43" s="61">
        <f t="shared" ref="UZ43:UZ48" si="1874">SUMIFS($S43:$SU43,$S$2:$SU$2,UZ$2,$S$1:$SU$1,UY$11)/UZ$1*UZ$13</f>
        <v>0.18893213572854289</v>
      </c>
      <c r="VA43" s="80">
        <f t="shared" si="1824"/>
        <v>4.5009980039920627E-3</v>
      </c>
      <c r="VB43" s="59">
        <f t="shared" ref="VB43:VB48" si="1875">UX43/UX$18</f>
        <v>1.7210000000000003</v>
      </c>
      <c r="VC43" s="53"/>
      <c r="VD43" s="165" t="e">
        <f t="shared" si="1825"/>
        <v>#DIV/0!</v>
      </c>
      <c r="VE43" s="124" t="e">
        <f t="shared" ref="VE43:VE48" si="1876">VF43/VD43</f>
        <v>#DIV/0!</v>
      </c>
      <c r="VF43" s="61" t="e">
        <f t="shared" ref="VF43:VF48" si="1877">SUMIFS($S43:$SU43,$S$2:$SU$2,VF$2,$S$1:$SU$1,VE$11)/VF$1*VF$13</f>
        <v>#DIV/0!</v>
      </c>
      <c r="VG43" s="80" t="e">
        <f t="shared" si="1826"/>
        <v>#DIV/0!</v>
      </c>
      <c r="VH43" s="59" t="e">
        <f t="shared" ref="VH43:VH48" si="1878">VD43/VD$18</f>
        <v>#DIV/0!</v>
      </c>
      <c r="VI43" s="53"/>
      <c r="VJ43" s="165" t="e">
        <f t="shared" si="1827"/>
        <v>#DIV/0!</v>
      </c>
      <c r="VK43" s="124" t="e">
        <f t="shared" ref="VK43:VK48" si="1879">VL43/VJ43</f>
        <v>#DIV/0!</v>
      </c>
      <c r="VL43" s="61" t="e">
        <f t="shared" ref="VL43:VL48" si="1880">SUMIFS($S43:$SU43,$S$2:$SU$2,VL$2,$S$1:$SU$1,VK$11)/VL$1*VL$13</f>
        <v>#DIV/0!</v>
      </c>
      <c r="VM43" s="80" t="e">
        <f t="shared" si="1828"/>
        <v>#DIV/0!</v>
      </c>
      <c r="VN43" s="59" t="e">
        <f t="shared" ref="VN43:VN48" si="1881">VJ43/VJ$18</f>
        <v>#DIV/0!</v>
      </c>
      <c r="VO43" s="53"/>
    </row>
    <row r="44" spans="2:587" x14ac:dyDescent="0.2">
      <c r="B44" t="s">
        <v>35</v>
      </c>
      <c r="C44" s="97" t="s">
        <v>237</v>
      </c>
      <c r="D44" s="96">
        <v>0.04</v>
      </c>
      <c r="E44" s="124">
        <f>VLOOKUP($B44,'Prix MP'!$A$6:$F$187,4,FALSE)</f>
        <v>8.5</v>
      </c>
      <c r="F44" s="60">
        <f t="shared" si="1829"/>
        <v>0.34</v>
      </c>
      <c r="G44" s="53"/>
      <c r="H44" s="164">
        <f t="shared" si="1516"/>
        <v>0.11326879271070614</v>
      </c>
      <c r="I44" s="124">
        <f t="shared" si="1830"/>
        <v>8.5</v>
      </c>
      <c r="J44" s="61">
        <f t="shared" si="1516"/>
        <v>0.96278473804100217</v>
      </c>
      <c r="K44" s="80">
        <f t="shared" si="1831"/>
        <v>0.11084851936218654</v>
      </c>
      <c r="L44" s="58">
        <f t="shared" si="1832"/>
        <v>0.11874626865671641</v>
      </c>
      <c r="M44" s="53"/>
      <c r="N44" s="164">
        <f t="shared" si="1517"/>
        <v>1.9889999999999999</v>
      </c>
      <c r="O44" s="124">
        <f t="shared" si="1833"/>
        <v>8.5</v>
      </c>
      <c r="P44" s="61">
        <f t="shared" si="1517"/>
        <v>16.906499999999998</v>
      </c>
      <c r="Q44" s="80">
        <f t="shared" si="1834"/>
        <v>1.9464999999999968</v>
      </c>
      <c r="R44" s="58">
        <f t="shared" si="1835"/>
        <v>0.11874626865671641</v>
      </c>
      <c r="S44" s="53"/>
      <c r="T44" s="96">
        <v>0.2</v>
      </c>
      <c r="U44" s="101">
        <v>8.5</v>
      </c>
      <c r="V44" s="61">
        <f t="shared" si="1836"/>
        <v>1.7000000000000002</v>
      </c>
      <c r="W44" s="102">
        <f t="shared" si="1837"/>
        <v>0</v>
      </c>
      <c r="X44" s="58">
        <f t="shared" si="1838"/>
        <v>0.04</v>
      </c>
      <c r="Y44" s="96">
        <v>0.5</v>
      </c>
      <c r="Z44" s="101">
        <v>8.5</v>
      </c>
      <c r="AA44" s="61">
        <f t="shared" si="1839"/>
        <v>4.25</v>
      </c>
      <c r="AB44" s="102">
        <f t="shared" si="1840"/>
        <v>1.8699999999999997</v>
      </c>
      <c r="AC44" s="58">
        <f t="shared" si="1841"/>
        <v>7.1428571428571425E-2</v>
      </c>
      <c r="AD44" s="96">
        <v>0.2</v>
      </c>
      <c r="AE44" s="101">
        <v>8.5</v>
      </c>
      <c r="AF44" s="61">
        <f t="shared" si="1518"/>
        <v>1.7000000000000002</v>
      </c>
      <c r="AG44" s="102">
        <f t="shared" si="1519"/>
        <v>0</v>
      </c>
      <c r="AH44" s="58">
        <f t="shared" si="1842"/>
        <v>0.04</v>
      </c>
      <c r="AI44" s="96">
        <v>0.28199999999999997</v>
      </c>
      <c r="AJ44" s="101">
        <v>8.5</v>
      </c>
      <c r="AK44" s="61">
        <f t="shared" si="1520"/>
        <v>2.3969999999999998</v>
      </c>
      <c r="AL44" s="102">
        <f t="shared" si="1521"/>
        <v>1.699999999999946E-2</v>
      </c>
      <c r="AM44" s="58">
        <f t="shared" si="1843"/>
        <v>4.0285714285714279E-2</v>
      </c>
      <c r="AN44" s="96">
        <v>0.24</v>
      </c>
      <c r="AO44" s="101">
        <v>8.5</v>
      </c>
      <c r="AP44" s="61">
        <f t="shared" si="1522"/>
        <v>2.04</v>
      </c>
      <c r="AQ44" s="102">
        <f t="shared" si="1523"/>
        <v>0</v>
      </c>
      <c r="AR44" s="58">
        <f t="shared" si="1844"/>
        <v>0.04</v>
      </c>
      <c r="AS44" s="96">
        <v>0.28699999999999998</v>
      </c>
      <c r="AT44" s="101">
        <v>8.5</v>
      </c>
      <c r="AU44" s="61">
        <f t="shared" si="1524"/>
        <v>2.4394999999999998</v>
      </c>
      <c r="AV44" s="102">
        <f t="shared" si="1525"/>
        <v>5.9499999999999442E-2</v>
      </c>
      <c r="AW44" s="58">
        <f t="shared" si="1845"/>
        <v>4.0999999999999995E-2</v>
      </c>
      <c r="AX44" s="96">
        <v>0.28000000000000003</v>
      </c>
      <c r="AY44" s="101">
        <v>8.5</v>
      </c>
      <c r="AZ44" s="61">
        <f t="shared" si="1526"/>
        <v>2.3800000000000003</v>
      </c>
      <c r="BA44" s="102">
        <f t="shared" si="1527"/>
        <v>0</v>
      </c>
      <c r="BB44" s="58">
        <f t="shared" si="1528"/>
        <v>9.3333333333333338E-2</v>
      </c>
      <c r="BC44" s="96"/>
      <c r="BD44" s="101">
        <f>VLOOKUP($B44,'Prix MP'!$A$6:$F$187,4,FALSE)</f>
        <v>8.5</v>
      </c>
      <c r="BE44" s="61">
        <f t="shared" si="1529"/>
        <v>0</v>
      </c>
      <c r="BF44" s="102">
        <f t="shared" si="1530"/>
        <v>0</v>
      </c>
      <c r="BG44" s="58" t="e">
        <f t="shared" si="1531"/>
        <v>#DIV/0!</v>
      </c>
      <c r="BH44" s="96"/>
      <c r="BI44" s="101">
        <f>VLOOKUP($B44,'Prix MP'!$A$6:$F$187,4,FALSE)</f>
        <v>8.5</v>
      </c>
      <c r="BJ44" s="61">
        <f t="shared" si="1532"/>
        <v>0</v>
      </c>
      <c r="BK44" s="102">
        <f t="shared" si="1533"/>
        <v>0</v>
      </c>
      <c r="BL44" s="58" t="e">
        <f t="shared" si="1534"/>
        <v>#DIV/0!</v>
      </c>
      <c r="BM44" s="96"/>
      <c r="BN44" s="101">
        <f>VLOOKUP($B44,'Prix MP'!$A$6:$F$187,4,FALSE)</f>
        <v>8.5</v>
      </c>
      <c r="BO44" s="61">
        <f t="shared" si="1535"/>
        <v>0</v>
      </c>
      <c r="BP44" s="102">
        <f t="shared" si="1536"/>
        <v>0</v>
      </c>
      <c r="BQ44" s="58" t="e">
        <f t="shared" si="1537"/>
        <v>#DIV/0!</v>
      </c>
      <c r="BR44" s="96"/>
      <c r="BS44" s="101">
        <f>VLOOKUP($B44,'Prix MP'!$A$6:$F$187,4,FALSE)</f>
        <v>8.5</v>
      </c>
      <c r="BT44" s="61">
        <f t="shared" si="1538"/>
        <v>0</v>
      </c>
      <c r="BU44" s="102">
        <f t="shared" si="1539"/>
        <v>0</v>
      </c>
      <c r="BV44" s="58" t="e">
        <f t="shared" si="1540"/>
        <v>#DIV/0!</v>
      </c>
      <c r="BW44" s="96"/>
      <c r="BX44" s="101">
        <f>VLOOKUP($B44,'Prix MP'!$A$6:$F$187,4,FALSE)</f>
        <v>8.5</v>
      </c>
      <c r="BY44" s="61">
        <f t="shared" si="1541"/>
        <v>0</v>
      </c>
      <c r="BZ44" s="102">
        <f t="shared" si="1542"/>
        <v>0</v>
      </c>
      <c r="CA44" s="58" t="e">
        <f t="shared" si="1543"/>
        <v>#DIV/0!</v>
      </c>
      <c r="CB44" s="96"/>
      <c r="CC44" s="101">
        <f>VLOOKUP($B44,'Prix MP'!$A$6:$F$187,4,FALSE)</f>
        <v>8.5</v>
      </c>
      <c r="CD44" s="61">
        <f t="shared" si="1544"/>
        <v>0</v>
      </c>
      <c r="CE44" s="102">
        <f t="shared" si="1545"/>
        <v>0</v>
      </c>
      <c r="CF44" s="58" t="e">
        <f t="shared" si="1546"/>
        <v>#DIV/0!</v>
      </c>
      <c r="CG44" s="96"/>
      <c r="CH44" s="101">
        <f>VLOOKUP($B44,'Prix MP'!$A$6:$F$187,4,FALSE)</f>
        <v>8.5</v>
      </c>
      <c r="CI44" s="61">
        <f t="shared" si="1547"/>
        <v>0</v>
      </c>
      <c r="CJ44" s="102">
        <f t="shared" si="1548"/>
        <v>0</v>
      </c>
      <c r="CK44" s="58" t="e">
        <f t="shared" si="1549"/>
        <v>#DIV/0!</v>
      </c>
      <c r="CL44" s="96"/>
      <c r="CM44" s="101">
        <f>VLOOKUP($B44,'Prix MP'!$A$6:$F$187,4,FALSE)</f>
        <v>8.5</v>
      </c>
      <c r="CN44" s="61">
        <f t="shared" si="1550"/>
        <v>0</v>
      </c>
      <c r="CO44" s="102">
        <f t="shared" si="1551"/>
        <v>0</v>
      </c>
      <c r="CP44" s="58" t="e">
        <f t="shared" si="1552"/>
        <v>#DIV/0!</v>
      </c>
      <c r="CQ44" s="96"/>
      <c r="CR44" s="101">
        <f>VLOOKUP($B44,'Prix MP'!$A$6:$F$187,4,FALSE)</f>
        <v>8.5</v>
      </c>
      <c r="CS44" s="61">
        <f t="shared" si="1553"/>
        <v>0</v>
      </c>
      <c r="CT44" s="102">
        <f t="shared" si="1554"/>
        <v>0</v>
      </c>
      <c r="CU44" s="58" t="e">
        <f t="shared" si="1555"/>
        <v>#DIV/0!</v>
      </c>
      <c r="CV44" s="96"/>
      <c r="CW44" s="101">
        <f>VLOOKUP($B44,'Prix MP'!$A$6:$F$187,4,FALSE)</f>
        <v>8.5</v>
      </c>
      <c r="CX44" s="61">
        <f t="shared" si="1556"/>
        <v>0</v>
      </c>
      <c r="CY44" s="102">
        <f t="shared" si="1557"/>
        <v>0</v>
      </c>
      <c r="CZ44" s="58" t="e">
        <f t="shared" si="1558"/>
        <v>#DIV/0!</v>
      </c>
      <c r="DA44" s="96"/>
      <c r="DB44" s="101">
        <f>VLOOKUP($B44,'Prix MP'!$A$6:$F$187,4,FALSE)</f>
        <v>8.5</v>
      </c>
      <c r="DC44" s="61">
        <f t="shared" si="1559"/>
        <v>0</v>
      </c>
      <c r="DD44" s="102">
        <f t="shared" si="1560"/>
        <v>0</v>
      </c>
      <c r="DE44" s="58" t="e">
        <f t="shared" si="1561"/>
        <v>#DIV/0!</v>
      </c>
      <c r="DF44" s="96"/>
      <c r="DG44" s="101">
        <f>VLOOKUP($B44,'Prix MP'!$A$6:$F$187,4,FALSE)</f>
        <v>8.5</v>
      </c>
      <c r="DH44" s="61">
        <f t="shared" si="1562"/>
        <v>0</v>
      </c>
      <c r="DI44" s="102">
        <f t="shared" si="1563"/>
        <v>0</v>
      </c>
      <c r="DJ44" s="58" t="e">
        <f t="shared" si="1564"/>
        <v>#DIV/0!</v>
      </c>
      <c r="DK44" s="96"/>
      <c r="DL44" s="101">
        <f>VLOOKUP($B44,'Prix MP'!$A$6:$F$187,4,FALSE)</f>
        <v>8.5</v>
      </c>
      <c r="DM44" s="61">
        <f t="shared" si="1565"/>
        <v>0</v>
      </c>
      <c r="DN44" s="102">
        <f t="shared" si="1566"/>
        <v>0</v>
      </c>
      <c r="DO44" s="58" t="e">
        <f t="shared" si="1567"/>
        <v>#DIV/0!</v>
      </c>
      <c r="DP44" s="96"/>
      <c r="DQ44" s="101">
        <f>VLOOKUP($B44,'Prix MP'!$A$6:$F$187,4,FALSE)</f>
        <v>8.5</v>
      </c>
      <c r="DR44" s="61">
        <f t="shared" si="1568"/>
        <v>0</v>
      </c>
      <c r="DS44" s="102">
        <f t="shared" si="1569"/>
        <v>0</v>
      </c>
      <c r="DT44" s="58" t="e">
        <f t="shared" si="1570"/>
        <v>#DIV/0!</v>
      </c>
      <c r="DU44" s="96"/>
      <c r="DV44" s="101">
        <f>VLOOKUP($B44,'Prix MP'!$A$6:$F$187,4,FALSE)</f>
        <v>8.5</v>
      </c>
      <c r="DW44" s="61">
        <f t="shared" si="1571"/>
        <v>0</v>
      </c>
      <c r="DX44" s="102">
        <f t="shared" si="1572"/>
        <v>0</v>
      </c>
      <c r="DY44" s="58" t="e">
        <f t="shared" si="1573"/>
        <v>#DIV/0!</v>
      </c>
      <c r="DZ44" s="96"/>
      <c r="EA44" s="101">
        <f>VLOOKUP($B44,'Prix MP'!$A$6:$F$187,4,FALSE)</f>
        <v>8.5</v>
      </c>
      <c r="EB44" s="61">
        <f t="shared" si="1574"/>
        <v>0</v>
      </c>
      <c r="EC44" s="102">
        <f t="shared" si="1575"/>
        <v>0</v>
      </c>
      <c r="ED44" s="58" t="e">
        <f t="shared" si="1576"/>
        <v>#DIV/0!</v>
      </c>
      <c r="EE44" s="96"/>
      <c r="EF44" s="101">
        <f>VLOOKUP($B44,'Prix MP'!$A$6:$F$187,4,FALSE)</f>
        <v>8.5</v>
      </c>
      <c r="EG44" s="61">
        <f t="shared" si="1577"/>
        <v>0</v>
      </c>
      <c r="EH44" s="102">
        <f t="shared" si="1578"/>
        <v>0</v>
      </c>
      <c r="EI44" s="58" t="e">
        <f t="shared" si="1579"/>
        <v>#DIV/0!</v>
      </c>
      <c r="EJ44" s="96"/>
      <c r="EK44" s="101">
        <f>VLOOKUP($B44,'Prix MP'!$A$6:$F$187,4,FALSE)</f>
        <v>8.5</v>
      </c>
      <c r="EL44" s="61">
        <f t="shared" si="1580"/>
        <v>0</v>
      </c>
      <c r="EM44" s="102">
        <f t="shared" si="1581"/>
        <v>0</v>
      </c>
      <c r="EN44" s="58" t="e">
        <f t="shared" si="1582"/>
        <v>#DIV/0!</v>
      </c>
      <c r="EO44" s="96"/>
      <c r="EP44" s="101">
        <f>VLOOKUP($B44,'Prix MP'!$A$6:$F$187,4,FALSE)</f>
        <v>8.5</v>
      </c>
      <c r="EQ44" s="61">
        <f t="shared" si="1583"/>
        <v>0</v>
      </c>
      <c r="ER44" s="102">
        <f t="shared" si="1584"/>
        <v>0</v>
      </c>
      <c r="ES44" s="58" t="e">
        <f t="shared" si="1585"/>
        <v>#DIV/0!</v>
      </c>
      <c r="ET44" s="96"/>
      <c r="EU44" s="101">
        <f>VLOOKUP($B44,'Prix MP'!$A$6:$F$187,4,FALSE)</f>
        <v>8.5</v>
      </c>
      <c r="EV44" s="61">
        <f t="shared" si="1586"/>
        <v>0</v>
      </c>
      <c r="EW44" s="102">
        <f t="shared" si="1587"/>
        <v>0</v>
      </c>
      <c r="EX44" s="58" t="e">
        <f t="shared" si="1588"/>
        <v>#DIV/0!</v>
      </c>
      <c r="EY44" s="96"/>
      <c r="EZ44" s="101">
        <f>VLOOKUP($B44,'Prix MP'!$A$6:$F$187,4,FALSE)</f>
        <v>8.5</v>
      </c>
      <c r="FA44" s="61">
        <f t="shared" si="1589"/>
        <v>0</v>
      </c>
      <c r="FB44" s="102">
        <f t="shared" si="1590"/>
        <v>0</v>
      </c>
      <c r="FC44" s="58" t="e">
        <f t="shared" si="1591"/>
        <v>#DIV/0!</v>
      </c>
      <c r="FD44" s="96"/>
      <c r="FE44" s="101">
        <f>VLOOKUP($B44,'Prix MP'!$A$6:$F$187,4,FALSE)</f>
        <v>8.5</v>
      </c>
      <c r="FF44" s="61">
        <f t="shared" si="1592"/>
        <v>0</v>
      </c>
      <c r="FG44" s="102">
        <f t="shared" si="1593"/>
        <v>0</v>
      </c>
      <c r="FH44" s="58" t="e">
        <f t="shared" si="1594"/>
        <v>#DIV/0!</v>
      </c>
      <c r="FI44" s="96"/>
      <c r="FJ44" s="101">
        <f>VLOOKUP($B44,'Prix MP'!$A$6:$F$187,4,FALSE)</f>
        <v>8.5</v>
      </c>
      <c r="FK44" s="61">
        <f t="shared" si="1595"/>
        <v>0</v>
      </c>
      <c r="FL44" s="102">
        <f t="shared" si="1596"/>
        <v>0</v>
      </c>
      <c r="FM44" s="58" t="e">
        <f t="shared" si="1597"/>
        <v>#DIV/0!</v>
      </c>
      <c r="FN44" s="96"/>
      <c r="FO44" s="101">
        <f>VLOOKUP($B44,'Prix MP'!$A$6:$F$187,4,FALSE)</f>
        <v>8.5</v>
      </c>
      <c r="FP44" s="61">
        <f t="shared" si="1598"/>
        <v>0</v>
      </c>
      <c r="FQ44" s="102">
        <f t="shared" si="1599"/>
        <v>0</v>
      </c>
      <c r="FR44" s="58" t="e">
        <f t="shared" si="1600"/>
        <v>#DIV/0!</v>
      </c>
      <c r="FS44" s="96"/>
      <c r="FT44" s="101">
        <f>VLOOKUP($B44,'Prix MP'!$A$6:$F$187,4,FALSE)</f>
        <v>8.5</v>
      </c>
      <c r="FU44" s="61">
        <f t="shared" si="1601"/>
        <v>0</v>
      </c>
      <c r="FV44" s="102">
        <f t="shared" si="1602"/>
        <v>0</v>
      </c>
      <c r="FW44" s="58" t="e">
        <f t="shared" si="1603"/>
        <v>#DIV/0!</v>
      </c>
      <c r="FX44" s="96"/>
      <c r="FY44" s="101">
        <f>VLOOKUP($B44,'Prix MP'!$A$6:$F$187,4,FALSE)</f>
        <v>8.5</v>
      </c>
      <c r="FZ44" s="61">
        <f t="shared" si="1604"/>
        <v>0</v>
      </c>
      <c r="GA44" s="102">
        <f t="shared" si="1605"/>
        <v>0</v>
      </c>
      <c r="GB44" s="58" t="e">
        <f t="shared" si="1606"/>
        <v>#DIV/0!</v>
      </c>
      <c r="GC44" s="96"/>
      <c r="GD44" s="101">
        <f>VLOOKUP($B44,'Prix MP'!$A$6:$F$187,4,FALSE)</f>
        <v>8.5</v>
      </c>
      <c r="GE44" s="61">
        <f t="shared" si="1607"/>
        <v>0</v>
      </c>
      <c r="GF44" s="102">
        <f t="shared" si="1608"/>
        <v>0</v>
      </c>
      <c r="GG44" s="58" t="e">
        <f t="shared" si="1609"/>
        <v>#DIV/0!</v>
      </c>
      <c r="GH44" s="96"/>
      <c r="GI44" s="101">
        <f>VLOOKUP($B44,'Prix MP'!$A$6:$F$187,4,FALSE)</f>
        <v>8.5</v>
      </c>
      <c r="GJ44" s="61">
        <f t="shared" si="1610"/>
        <v>0</v>
      </c>
      <c r="GK44" s="102">
        <f t="shared" si="1611"/>
        <v>0</v>
      </c>
      <c r="GL44" s="58" t="e">
        <f t="shared" si="1612"/>
        <v>#DIV/0!</v>
      </c>
      <c r="GM44" s="96"/>
      <c r="GN44" s="101">
        <f>VLOOKUP($B44,'Prix MP'!$A$6:$F$187,4,FALSE)</f>
        <v>8.5</v>
      </c>
      <c r="GO44" s="61">
        <f t="shared" si="1613"/>
        <v>0</v>
      </c>
      <c r="GP44" s="102">
        <f t="shared" si="1614"/>
        <v>0</v>
      </c>
      <c r="GQ44" s="58" t="e">
        <f t="shared" si="1615"/>
        <v>#DIV/0!</v>
      </c>
      <c r="GR44" s="96"/>
      <c r="GS44" s="101">
        <f>VLOOKUP($B44,'Prix MP'!$A$6:$F$187,4,FALSE)</f>
        <v>8.5</v>
      </c>
      <c r="GT44" s="61">
        <f t="shared" si="1616"/>
        <v>0</v>
      </c>
      <c r="GU44" s="102">
        <f t="shared" si="1617"/>
        <v>0</v>
      </c>
      <c r="GV44" s="58" t="e">
        <f t="shared" si="1618"/>
        <v>#DIV/0!</v>
      </c>
      <c r="GW44" s="96"/>
      <c r="GX44" s="101">
        <f>VLOOKUP($B44,'Prix MP'!$A$6:$F$187,4,FALSE)</f>
        <v>8.5</v>
      </c>
      <c r="GY44" s="61">
        <f t="shared" si="1619"/>
        <v>0</v>
      </c>
      <c r="GZ44" s="102">
        <f t="shared" si="1620"/>
        <v>0</v>
      </c>
      <c r="HA44" s="58" t="e">
        <f t="shared" si="1621"/>
        <v>#DIV/0!</v>
      </c>
      <c r="HB44" s="96"/>
      <c r="HC44" s="101">
        <f>VLOOKUP($B44,'Prix MP'!$A$6:$F$187,4,FALSE)</f>
        <v>8.5</v>
      </c>
      <c r="HD44" s="61">
        <f t="shared" si="1622"/>
        <v>0</v>
      </c>
      <c r="HE44" s="102">
        <f t="shared" si="1623"/>
        <v>0</v>
      </c>
      <c r="HF44" s="58" t="e">
        <f t="shared" si="1624"/>
        <v>#DIV/0!</v>
      </c>
      <c r="HG44" s="96"/>
      <c r="HH44" s="101">
        <f>VLOOKUP($B44,'Prix MP'!$A$6:$F$187,4,FALSE)</f>
        <v>8.5</v>
      </c>
      <c r="HI44" s="61">
        <f t="shared" si="1625"/>
        <v>0</v>
      </c>
      <c r="HJ44" s="102">
        <f t="shared" si="1626"/>
        <v>0</v>
      </c>
      <c r="HK44" s="58" t="e">
        <f t="shared" si="1627"/>
        <v>#DIV/0!</v>
      </c>
      <c r="HL44" s="96"/>
      <c r="HM44" s="101">
        <f>VLOOKUP($B44,'Prix MP'!$A$6:$F$187,4,FALSE)</f>
        <v>8.5</v>
      </c>
      <c r="HN44" s="61">
        <f t="shared" si="1628"/>
        <v>0</v>
      </c>
      <c r="HO44" s="102">
        <f t="shared" si="1629"/>
        <v>0</v>
      </c>
      <c r="HP44" s="58" t="e">
        <f t="shared" si="1630"/>
        <v>#DIV/0!</v>
      </c>
      <c r="HQ44" s="96"/>
      <c r="HR44" s="101">
        <f>VLOOKUP($B44,'Prix MP'!$A$6:$F$187,4,FALSE)</f>
        <v>8.5</v>
      </c>
      <c r="HS44" s="61">
        <f t="shared" si="1631"/>
        <v>0</v>
      </c>
      <c r="HT44" s="102">
        <f t="shared" si="1632"/>
        <v>0</v>
      </c>
      <c r="HU44" s="58" t="e">
        <f t="shared" si="1633"/>
        <v>#DIV/0!</v>
      </c>
      <c r="HV44" s="96"/>
      <c r="HW44" s="101">
        <f>VLOOKUP($B44,'Prix MP'!$A$6:$F$187,4,FALSE)</f>
        <v>8.5</v>
      </c>
      <c r="HX44" s="61">
        <f t="shared" si="1634"/>
        <v>0</v>
      </c>
      <c r="HY44" s="102">
        <f t="shared" si="1635"/>
        <v>0</v>
      </c>
      <c r="HZ44" s="58" t="e">
        <f t="shared" si="1636"/>
        <v>#DIV/0!</v>
      </c>
      <c r="IA44" s="96"/>
      <c r="IB44" s="101">
        <f>VLOOKUP($B44,'Prix MP'!$A$6:$F$187,4,FALSE)</f>
        <v>8.5</v>
      </c>
      <c r="IC44" s="61">
        <f t="shared" si="1637"/>
        <v>0</v>
      </c>
      <c r="ID44" s="102">
        <f t="shared" si="1638"/>
        <v>0</v>
      </c>
      <c r="IE44" s="58" t="e">
        <f t="shared" si="1639"/>
        <v>#DIV/0!</v>
      </c>
      <c r="IF44" s="96"/>
      <c r="IG44" s="101">
        <f>VLOOKUP($B44,'Prix MP'!$A$6:$F$187,4,FALSE)</f>
        <v>8.5</v>
      </c>
      <c r="IH44" s="61">
        <f t="shared" si="1640"/>
        <v>0</v>
      </c>
      <c r="II44" s="102">
        <f t="shared" si="1641"/>
        <v>0</v>
      </c>
      <c r="IJ44" s="58" t="e">
        <f t="shared" si="1642"/>
        <v>#DIV/0!</v>
      </c>
      <c r="IK44" s="96"/>
      <c r="IL44" s="101">
        <f>VLOOKUP($B44,'Prix MP'!$A$6:$F$187,4,FALSE)</f>
        <v>8.5</v>
      </c>
      <c r="IM44" s="61">
        <f t="shared" si="1643"/>
        <v>0</v>
      </c>
      <c r="IN44" s="102">
        <f t="shared" si="1644"/>
        <v>0</v>
      </c>
      <c r="IO44" s="58" t="e">
        <f t="shared" si="1645"/>
        <v>#DIV/0!</v>
      </c>
      <c r="IP44" s="96"/>
      <c r="IQ44" s="101">
        <f>VLOOKUP($B44,'Prix MP'!$A$6:$F$187,4,FALSE)</f>
        <v>8.5</v>
      </c>
      <c r="IR44" s="61">
        <f t="shared" si="1646"/>
        <v>0</v>
      </c>
      <c r="IS44" s="102">
        <f t="shared" si="1647"/>
        <v>0</v>
      </c>
      <c r="IT44" s="58" t="e">
        <f t="shared" si="1648"/>
        <v>#DIV/0!</v>
      </c>
      <c r="IU44" s="96"/>
      <c r="IV44" s="101">
        <f>VLOOKUP($B44,'Prix MP'!$A$6:$F$187,4,FALSE)</f>
        <v>8.5</v>
      </c>
      <c r="IW44" s="61">
        <f t="shared" si="1649"/>
        <v>0</v>
      </c>
      <c r="IX44" s="102">
        <f t="shared" si="1650"/>
        <v>0</v>
      </c>
      <c r="IY44" s="58" t="e">
        <f t="shared" si="1651"/>
        <v>#DIV/0!</v>
      </c>
      <c r="IZ44" s="96"/>
      <c r="JA44" s="101">
        <f>VLOOKUP($B44,'Prix MP'!$A$6:$F$187,4,FALSE)</f>
        <v>8.5</v>
      </c>
      <c r="JB44" s="61">
        <f t="shared" si="1652"/>
        <v>0</v>
      </c>
      <c r="JC44" s="102">
        <f t="shared" si="1653"/>
        <v>0</v>
      </c>
      <c r="JD44" s="58" t="e">
        <f t="shared" si="1654"/>
        <v>#DIV/0!</v>
      </c>
      <c r="JE44" s="96"/>
      <c r="JF44" s="101">
        <f>VLOOKUP($B44,'Prix MP'!$A$6:$F$187,4,FALSE)</f>
        <v>8.5</v>
      </c>
      <c r="JG44" s="61">
        <f t="shared" si="1655"/>
        <v>0</v>
      </c>
      <c r="JH44" s="102">
        <f t="shared" si="1656"/>
        <v>0</v>
      </c>
      <c r="JI44" s="58" t="e">
        <f t="shared" si="1657"/>
        <v>#DIV/0!</v>
      </c>
      <c r="JJ44" s="96"/>
      <c r="JK44" s="101">
        <f>VLOOKUP($B44,'Prix MP'!$A$6:$F$187,4,FALSE)</f>
        <v>8.5</v>
      </c>
      <c r="JL44" s="61">
        <f t="shared" si="1658"/>
        <v>0</v>
      </c>
      <c r="JM44" s="102">
        <f t="shared" si="1659"/>
        <v>0</v>
      </c>
      <c r="JN44" s="58" t="e">
        <f t="shared" si="1660"/>
        <v>#DIV/0!</v>
      </c>
      <c r="JO44" s="96"/>
      <c r="JP44" s="101">
        <f>VLOOKUP($B44,'Prix MP'!$A$6:$F$187,4,FALSE)</f>
        <v>8.5</v>
      </c>
      <c r="JQ44" s="61">
        <f t="shared" si="1661"/>
        <v>0</v>
      </c>
      <c r="JR44" s="102">
        <f t="shared" si="1662"/>
        <v>0</v>
      </c>
      <c r="JS44" s="58" t="e">
        <f t="shared" si="1663"/>
        <v>#DIV/0!</v>
      </c>
      <c r="JT44" s="96"/>
      <c r="JU44" s="101">
        <f>VLOOKUP($B44,'Prix MP'!$A$6:$F$187,4,FALSE)</f>
        <v>8.5</v>
      </c>
      <c r="JV44" s="61">
        <f t="shared" si="1664"/>
        <v>0</v>
      </c>
      <c r="JW44" s="102">
        <f t="shared" si="1665"/>
        <v>0</v>
      </c>
      <c r="JX44" s="58" t="e">
        <f t="shared" si="1666"/>
        <v>#DIV/0!</v>
      </c>
      <c r="JY44" s="96"/>
      <c r="JZ44" s="101">
        <f>VLOOKUP($B44,'Prix MP'!$A$6:$F$187,4,FALSE)</f>
        <v>8.5</v>
      </c>
      <c r="KA44" s="61">
        <f t="shared" si="1667"/>
        <v>0</v>
      </c>
      <c r="KB44" s="102">
        <f t="shared" si="1668"/>
        <v>0</v>
      </c>
      <c r="KC44" s="58" t="e">
        <f t="shared" si="1669"/>
        <v>#DIV/0!</v>
      </c>
      <c r="KD44" s="96"/>
      <c r="KE44" s="101">
        <f>VLOOKUP($B44,'Prix MP'!$A$6:$F$187,4,FALSE)</f>
        <v>8.5</v>
      </c>
      <c r="KF44" s="61">
        <f t="shared" si="1670"/>
        <v>0</v>
      </c>
      <c r="KG44" s="102">
        <f t="shared" si="1671"/>
        <v>0</v>
      </c>
      <c r="KH44" s="58" t="e">
        <f t="shared" si="1672"/>
        <v>#DIV/0!</v>
      </c>
      <c r="KI44" s="96"/>
      <c r="KJ44" s="101">
        <f>VLOOKUP($B44,'Prix MP'!$A$6:$F$187,4,FALSE)</f>
        <v>8.5</v>
      </c>
      <c r="KK44" s="61">
        <f t="shared" si="1673"/>
        <v>0</v>
      </c>
      <c r="KL44" s="102">
        <f t="shared" si="1674"/>
        <v>0</v>
      </c>
      <c r="KM44" s="58" t="e">
        <f t="shared" si="1675"/>
        <v>#DIV/0!</v>
      </c>
      <c r="KN44" s="96"/>
      <c r="KO44" s="101">
        <f>VLOOKUP($B44,'Prix MP'!$A$6:$F$187,4,FALSE)</f>
        <v>8.5</v>
      </c>
      <c r="KP44" s="61">
        <f t="shared" si="1676"/>
        <v>0</v>
      </c>
      <c r="KQ44" s="102">
        <f t="shared" si="1677"/>
        <v>0</v>
      </c>
      <c r="KR44" s="58" t="e">
        <f t="shared" si="1678"/>
        <v>#DIV/0!</v>
      </c>
      <c r="KS44" s="96"/>
      <c r="KT44" s="101">
        <f>VLOOKUP($B44,'Prix MP'!$A$6:$F$187,4,FALSE)</f>
        <v>8.5</v>
      </c>
      <c r="KU44" s="61">
        <f t="shared" si="1679"/>
        <v>0</v>
      </c>
      <c r="KV44" s="102">
        <f t="shared" si="1680"/>
        <v>0</v>
      </c>
      <c r="KW44" s="58" t="e">
        <f t="shared" si="1681"/>
        <v>#DIV/0!</v>
      </c>
      <c r="KX44" s="96"/>
      <c r="KY44" s="101">
        <f>VLOOKUP($B44,'Prix MP'!$A$6:$F$187,4,FALSE)</f>
        <v>8.5</v>
      </c>
      <c r="KZ44" s="61">
        <f t="shared" si="1682"/>
        <v>0</v>
      </c>
      <c r="LA44" s="102">
        <f t="shared" si="1683"/>
        <v>0</v>
      </c>
      <c r="LB44" s="58" t="e">
        <f t="shared" si="1684"/>
        <v>#DIV/0!</v>
      </c>
      <c r="LC44" s="96"/>
      <c r="LD44" s="101">
        <f>VLOOKUP($B44,'Prix MP'!$A$6:$F$187,4,FALSE)</f>
        <v>8.5</v>
      </c>
      <c r="LE44" s="61">
        <f t="shared" si="1685"/>
        <v>0</v>
      </c>
      <c r="LF44" s="102">
        <f t="shared" si="1686"/>
        <v>0</v>
      </c>
      <c r="LG44" s="58" t="e">
        <f t="shared" si="1687"/>
        <v>#DIV/0!</v>
      </c>
      <c r="LH44" s="96"/>
      <c r="LI44" s="101">
        <f>VLOOKUP($B44,'Prix MP'!$A$6:$F$187,4,FALSE)</f>
        <v>8.5</v>
      </c>
      <c r="LJ44" s="61">
        <f t="shared" si="1688"/>
        <v>0</v>
      </c>
      <c r="LK44" s="102">
        <f t="shared" si="1689"/>
        <v>0</v>
      </c>
      <c r="LL44" s="58" t="e">
        <f t="shared" si="1690"/>
        <v>#DIV/0!</v>
      </c>
      <c r="LM44" s="96"/>
      <c r="LN44" s="101">
        <f>VLOOKUP($B44,'Prix MP'!$A$6:$F$187,4,FALSE)</f>
        <v>8.5</v>
      </c>
      <c r="LO44" s="61">
        <f t="shared" si="1691"/>
        <v>0</v>
      </c>
      <c r="LP44" s="102">
        <f t="shared" si="1692"/>
        <v>0</v>
      </c>
      <c r="LQ44" s="58" t="e">
        <f t="shared" si="1693"/>
        <v>#DIV/0!</v>
      </c>
      <c r="LR44" s="96"/>
      <c r="LS44" s="101">
        <f>VLOOKUP($B44,'Prix MP'!$A$6:$F$187,4,FALSE)</f>
        <v>8.5</v>
      </c>
      <c r="LT44" s="61">
        <f t="shared" si="1694"/>
        <v>0</v>
      </c>
      <c r="LU44" s="102">
        <f t="shared" si="1695"/>
        <v>0</v>
      </c>
      <c r="LV44" s="58" t="e">
        <f t="shared" si="1696"/>
        <v>#DIV/0!</v>
      </c>
      <c r="LW44" s="96"/>
      <c r="LX44" s="101">
        <f>VLOOKUP($B44,'Prix MP'!$A$6:$F$187,4,FALSE)</f>
        <v>8.5</v>
      </c>
      <c r="LY44" s="61">
        <f t="shared" si="1697"/>
        <v>0</v>
      </c>
      <c r="LZ44" s="102">
        <f t="shared" si="1698"/>
        <v>0</v>
      </c>
      <c r="MA44" s="58" t="e">
        <f t="shared" si="1699"/>
        <v>#DIV/0!</v>
      </c>
      <c r="MB44" s="96"/>
      <c r="MC44" s="101">
        <f>VLOOKUP($B44,'Prix MP'!$A$6:$F$187,4,FALSE)</f>
        <v>8.5</v>
      </c>
      <c r="MD44" s="61">
        <f t="shared" si="1700"/>
        <v>0</v>
      </c>
      <c r="ME44" s="102">
        <f t="shared" si="1701"/>
        <v>0</v>
      </c>
      <c r="MF44" s="58" t="e">
        <f t="shared" si="1702"/>
        <v>#DIV/0!</v>
      </c>
      <c r="MG44" s="96"/>
      <c r="MH44" s="101">
        <f>VLOOKUP($B44,'Prix MP'!$A$6:$F$187,4,FALSE)</f>
        <v>8.5</v>
      </c>
      <c r="MI44" s="61">
        <f t="shared" si="1703"/>
        <v>0</v>
      </c>
      <c r="MJ44" s="102">
        <f t="shared" si="1704"/>
        <v>0</v>
      </c>
      <c r="MK44" s="58" t="e">
        <f t="shared" si="1705"/>
        <v>#DIV/0!</v>
      </c>
      <c r="ML44" s="96"/>
      <c r="MM44" s="101">
        <f>VLOOKUP($B44,'Prix MP'!$A$6:$F$187,4,FALSE)</f>
        <v>8.5</v>
      </c>
      <c r="MN44" s="61">
        <f t="shared" si="1706"/>
        <v>0</v>
      </c>
      <c r="MO44" s="102">
        <f t="shared" si="1707"/>
        <v>0</v>
      </c>
      <c r="MP44" s="58" t="e">
        <f t="shared" si="1708"/>
        <v>#DIV/0!</v>
      </c>
      <c r="MQ44" s="96"/>
      <c r="MR44" s="101">
        <f>VLOOKUP($B44,'Prix MP'!$A$6:$F$187,4,FALSE)</f>
        <v>8.5</v>
      </c>
      <c r="MS44" s="61">
        <f t="shared" si="1709"/>
        <v>0</v>
      </c>
      <c r="MT44" s="102">
        <f t="shared" si="1710"/>
        <v>0</v>
      </c>
      <c r="MU44" s="58" t="e">
        <f t="shared" si="1711"/>
        <v>#DIV/0!</v>
      </c>
      <c r="MV44" s="96"/>
      <c r="MW44" s="101">
        <f>VLOOKUP($B44,'Prix MP'!$A$6:$F$187,4,FALSE)</f>
        <v>8.5</v>
      </c>
      <c r="MX44" s="61">
        <f t="shared" si="1712"/>
        <v>0</v>
      </c>
      <c r="MY44" s="102">
        <f t="shared" si="1713"/>
        <v>0</v>
      </c>
      <c r="MZ44" s="58" t="e">
        <f t="shared" si="1714"/>
        <v>#DIV/0!</v>
      </c>
      <c r="NA44" s="96"/>
      <c r="NB44" s="101">
        <f>VLOOKUP($B44,'Prix MP'!$A$6:$F$187,4,FALSE)</f>
        <v>8.5</v>
      </c>
      <c r="NC44" s="61">
        <f t="shared" si="1715"/>
        <v>0</v>
      </c>
      <c r="ND44" s="102">
        <f t="shared" si="1716"/>
        <v>0</v>
      </c>
      <c r="NE44" s="58" t="e">
        <f t="shared" si="1717"/>
        <v>#DIV/0!</v>
      </c>
      <c r="NF44" s="96"/>
      <c r="NG44" s="101">
        <f>VLOOKUP($B44,'Prix MP'!$A$6:$F$187,4,FALSE)</f>
        <v>8.5</v>
      </c>
      <c r="NH44" s="61">
        <f t="shared" si="1718"/>
        <v>0</v>
      </c>
      <c r="NI44" s="102">
        <f t="shared" si="1719"/>
        <v>0</v>
      </c>
      <c r="NJ44" s="58" t="e">
        <f t="shared" si="1720"/>
        <v>#DIV/0!</v>
      </c>
      <c r="NK44" s="96"/>
      <c r="NL44" s="101">
        <f>VLOOKUP($B44,'Prix MP'!$A$6:$F$187,4,FALSE)</f>
        <v>8.5</v>
      </c>
      <c r="NM44" s="61">
        <f t="shared" si="1721"/>
        <v>0</v>
      </c>
      <c r="NN44" s="102">
        <f t="shared" si="1722"/>
        <v>0</v>
      </c>
      <c r="NO44" s="58" t="e">
        <f t="shared" si="1723"/>
        <v>#DIV/0!</v>
      </c>
      <c r="NP44" s="96"/>
      <c r="NQ44" s="101">
        <f>VLOOKUP($B44,'Prix MP'!$A$6:$F$187,4,FALSE)</f>
        <v>8.5</v>
      </c>
      <c r="NR44" s="61">
        <f t="shared" si="1724"/>
        <v>0</v>
      </c>
      <c r="NS44" s="102">
        <f t="shared" si="1725"/>
        <v>0</v>
      </c>
      <c r="NT44" s="58" t="e">
        <f t="shared" si="1726"/>
        <v>#DIV/0!</v>
      </c>
      <c r="NU44" s="96"/>
      <c r="NV44" s="101">
        <f>VLOOKUP($B44,'Prix MP'!$A$6:$F$187,4,FALSE)</f>
        <v>8.5</v>
      </c>
      <c r="NW44" s="61">
        <f t="shared" si="1727"/>
        <v>0</v>
      </c>
      <c r="NX44" s="102">
        <f t="shared" si="1728"/>
        <v>0</v>
      </c>
      <c r="NY44" s="58" t="e">
        <f t="shared" si="1729"/>
        <v>#DIV/0!</v>
      </c>
      <c r="NZ44" s="96"/>
      <c r="OA44" s="101">
        <f>VLOOKUP($B44,'Prix MP'!$A$6:$F$187,4,FALSE)</f>
        <v>8.5</v>
      </c>
      <c r="OB44" s="61">
        <f t="shared" si="1730"/>
        <v>0</v>
      </c>
      <c r="OC44" s="102">
        <f t="shared" si="1731"/>
        <v>0</v>
      </c>
      <c r="OD44" s="58" t="e">
        <f t="shared" si="1732"/>
        <v>#DIV/0!</v>
      </c>
      <c r="OE44" s="96"/>
      <c r="OF44" s="101">
        <f>VLOOKUP($B44,'Prix MP'!$A$6:$F$187,4,FALSE)</f>
        <v>8.5</v>
      </c>
      <c r="OG44" s="61">
        <f t="shared" si="1733"/>
        <v>0</v>
      </c>
      <c r="OH44" s="102">
        <f t="shared" si="1734"/>
        <v>0</v>
      </c>
      <c r="OI44" s="58" t="e">
        <f t="shared" si="1735"/>
        <v>#DIV/0!</v>
      </c>
      <c r="OJ44" s="96"/>
      <c r="OK44" s="101">
        <f>VLOOKUP($B44,'Prix MP'!$A$6:$F$187,4,FALSE)</f>
        <v>8.5</v>
      </c>
      <c r="OL44" s="61">
        <f t="shared" si="1736"/>
        <v>0</v>
      </c>
      <c r="OM44" s="102">
        <f t="shared" si="1737"/>
        <v>0</v>
      </c>
      <c r="ON44" s="58" t="e">
        <f t="shared" si="1738"/>
        <v>#DIV/0!</v>
      </c>
      <c r="OO44" s="96"/>
      <c r="OP44" s="101">
        <f>VLOOKUP($B44,'Prix MP'!$A$6:$F$187,4,FALSE)</f>
        <v>8.5</v>
      </c>
      <c r="OQ44" s="61">
        <f t="shared" si="1739"/>
        <v>0</v>
      </c>
      <c r="OR44" s="102">
        <f t="shared" si="1740"/>
        <v>0</v>
      </c>
      <c r="OS44" s="58" t="e">
        <f t="shared" si="1741"/>
        <v>#DIV/0!</v>
      </c>
      <c r="OT44" s="96"/>
      <c r="OU44" s="101">
        <f>VLOOKUP($B44,'Prix MP'!$A$6:$F$187,4,FALSE)</f>
        <v>8.5</v>
      </c>
      <c r="OV44" s="61">
        <f t="shared" si="1742"/>
        <v>0</v>
      </c>
      <c r="OW44" s="102">
        <f t="shared" si="1743"/>
        <v>0</v>
      </c>
      <c r="OX44" s="58" t="e">
        <f t="shared" si="1744"/>
        <v>#DIV/0!</v>
      </c>
      <c r="OY44" s="96"/>
      <c r="OZ44" s="101">
        <f>VLOOKUP($B44,'Prix MP'!$A$6:$F$187,4,FALSE)</f>
        <v>8.5</v>
      </c>
      <c r="PA44" s="61">
        <f t="shared" si="1745"/>
        <v>0</v>
      </c>
      <c r="PB44" s="102">
        <f t="shared" si="1746"/>
        <v>0</v>
      </c>
      <c r="PC44" s="58" t="e">
        <f t="shared" si="1747"/>
        <v>#DIV/0!</v>
      </c>
      <c r="PD44" s="96"/>
      <c r="PE44" s="101">
        <f>VLOOKUP($B44,'Prix MP'!$A$6:$F$187,4,FALSE)</f>
        <v>8.5</v>
      </c>
      <c r="PF44" s="61">
        <f t="shared" si="1748"/>
        <v>0</v>
      </c>
      <c r="PG44" s="102">
        <f t="shared" si="1749"/>
        <v>0</v>
      </c>
      <c r="PH44" s="58" t="e">
        <f t="shared" si="1750"/>
        <v>#DIV/0!</v>
      </c>
      <c r="PI44" s="96"/>
      <c r="PJ44" s="101">
        <f>VLOOKUP($B44,'Prix MP'!$A$6:$F$187,4,FALSE)</f>
        <v>8.5</v>
      </c>
      <c r="PK44" s="61">
        <f t="shared" si="1751"/>
        <v>0</v>
      </c>
      <c r="PL44" s="102">
        <f t="shared" si="1752"/>
        <v>0</v>
      </c>
      <c r="PM44" s="58" t="e">
        <f t="shared" si="1753"/>
        <v>#DIV/0!</v>
      </c>
      <c r="PN44" s="96"/>
      <c r="PO44" s="101">
        <f>VLOOKUP($B44,'Prix MP'!$A$6:$F$187,4,FALSE)</f>
        <v>8.5</v>
      </c>
      <c r="PP44" s="61">
        <f t="shared" si="1754"/>
        <v>0</v>
      </c>
      <c r="PQ44" s="102">
        <f t="shared" si="1755"/>
        <v>0</v>
      </c>
      <c r="PR44" s="58" t="e">
        <f t="shared" si="1756"/>
        <v>#DIV/0!</v>
      </c>
      <c r="PS44" s="96"/>
      <c r="PT44" s="101">
        <f>VLOOKUP($B44,'Prix MP'!$A$6:$F$187,4,FALSE)</f>
        <v>8.5</v>
      </c>
      <c r="PU44" s="61">
        <f t="shared" si="1757"/>
        <v>0</v>
      </c>
      <c r="PV44" s="102">
        <f t="shared" si="1758"/>
        <v>0</v>
      </c>
      <c r="PW44" s="58" t="e">
        <f t="shared" si="1759"/>
        <v>#DIV/0!</v>
      </c>
      <c r="PX44" s="96"/>
      <c r="PY44" s="101">
        <f>VLOOKUP($B44,'Prix MP'!$A$6:$F$187,4,FALSE)</f>
        <v>8.5</v>
      </c>
      <c r="PZ44" s="61">
        <f t="shared" si="1760"/>
        <v>0</v>
      </c>
      <c r="QA44" s="102">
        <f t="shared" si="1761"/>
        <v>0</v>
      </c>
      <c r="QB44" s="58" t="e">
        <f t="shared" si="1762"/>
        <v>#DIV/0!</v>
      </c>
      <c r="QC44" s="96"/>
      <c r="QD44" s="101">
        <f>VLOOKUP($B44,'Prix MP'!$A$6:$F$187,4,FALSE)</f>
        <v>8.5</v>
      </c>
      <c r="QE44" s="61">
        <f t="shared" si="1763"/>
        <v>0</v>
      </c>
      <c r="QF44" s="102">
        <f t="shared" si="1764"/>
        <v>0</v>
      </c>
      <c r="QG44" s="58" t="e">
        <f t="shared" si="1765"/>
        <v>#DIV/0!</v>
      </c>
      <c r="QH44" s="96"/>
      <c r="QI44" s="101">
        <f>VLOOKUP($B44,'Prix MP'!$A$6:$F$187,4,FALSE)</f>
        <v>8.5</v>
      </c>
      <c r="QJ44" s="61">
        <f t="shared" si="1766"/>
        <v>0</v>
      </c>
      <c r="QK44" s="102">
        <f t="shared" si="1767"/>
        <v>0</v>
      </c>
      <c r="QL44" s="58" t="e">
        <f t="shared" si="1768"/>
        <v>#DIV/0!</v>
      </c>
      <c r="QM44" s="96"/>
      <c r="QN44" s="101">
        <f>VLOOKUP($B44,'Prix MP'!$A$6:$F$187,4,FALSE)</f>
        <v>8.5</v>
      </c>
      <c r="QO44" s="61">
        <f t="shared" si="1769"/>
        <v>0</v>
      </c>
      <c r="QP44" s="102">
        <f t="shared" si="1770"/>
        <v>0</v>
      </c>
      <c r="QQ44" s="58" t="e">
        <f t="shared" si="1771"/>
        <v>#DIV/0!</v>
      </c>
      <c r="QR44" s="96"/>
      <c r="QS44" s="101">
        <f>VLOOKUP($B44,'Prix MP'!$A$6:$F$187,4,FALSE)</f>
        <v>8.5</v>
      </c>
      <c r="QT44" s="61">
        <f t="shared" si="1772"/>
        <v>0</v>
      </c>
      <c r="QU44" s="102">
        <f t="shared" si="1773"/>
        <v>0</v>
      </c>
      <c r="QV44" s="58" t="e">
        <f t="shared" si="1774"/>
        <v>#DIV/0!</v>
      </c>
      <c r="QW44" s="96"/>
      <c r="QX44" s="101">
        <f>VLOOKUP($B44,'Prix MP'!$A$6:$F$187,4,FALSE)</f>
        <v>8.5</v>
      </c>
      <c r="QY44" s="61">
        <f t="shared" si="1775"/>
        <v>0</v>
      </c>
      <c r="QZ44" s="102">
        <f t="shared" si="1776"/>
        <v>0</v>
      </c>
      <c r="RA44" s="58" t="e">
        <f t="shared" si="1777"/>
        <v>#DIV/0!</v>
      </c>
      <c r="RB44" s="96"/>
      <c r="RC44" s="101">
        <f>VLOOKUP($B44,'Prix MP'!$A$6:$F$187,4,FALSE)</f>
        <v>8.5</v>
      </c>
      <c r="RD44" s="61">
        <f t="shared" si="1778"/>
        <v>0</v>
      </c>
      <c r="RE44" s="102">
        <f t="shared" si="1779"/>
        <v>0</v>
      </c>
      <c r="RF44" s="58" t="e">
        <f t="shared" si="1780"/>
        <v>#DIV/0!</v>
      </c>
      <c r="RG44" s="96"/>
      <c r="RH44" s="101">
        <f>VLOOKUP($B44,'Prix MP'!$A$6:$F$187,4,FALSE)</f>
        <v>8.5</v>
      </c>
      <c r="RI44" s="61">
        <f t="shared" si="1781"/>
        <v>0</v>
      </c>
      <c r="RJ44" s="102">
        <f t="shared" si="1782"/>
        <v>0</v>
      </c>
      <c r="RK44" s="58" t="e">
        <f t="shared" si="1783"/>
        <v>#DIV/0!</v>
      </c>
      <c r="RL44" s="96"/>
      <c r="RM44" s="101">
        <f>VLOOKUP($B44,'Prix MP'!$A$6:$F$187,4,FALSE)</f>
        <v>8.5</v>
      </c>
      <c r="RN44" s="61">
        <f t="shared" si="1784"/>
        <v>0</v>
      </c>
      <c r="RO44" s="102">
        <f t="shared" si="1785"/>
        <v>0</v>
      </c>
      <c r="RP44" s="58" t="e">
        <f t="shared" si="1786"/>
        <v>#DIV/0!</v>
      </c>
      <c r="RQ44" s="96"/>
      <c r="RR44" s="101">
        <f>VLOOKUP($B44,'Prix MP'!$A$6:$F$187,4,FALSE)</f>
        <v>8.5</v>
      </c>
      <c r="RS44" s="61">
        <f t="shared" si="1787"/>
        <v>0</v>
      </c>
      <c r="RT44" s="102">
        <f t="shared" si="1788"/>
        <v>0</v>
      </c>
      <c r="RU44" s="58" t="e">
        <f t="shared" si="1789"/>
        <v>#DIV/0!</v>
      </c>
      <c r="RV44" s="96"/>
      <c r="RW44" s="101">
        <f>VLOOKUP($B44,'Prix MP'!$A$6:$F$187,4,FALSE)</f>
        <v>8.5</v>
      </c>
      <c r="RX44" s="61">
        <f t="shared" si="1790"/>
        <v>0</v>
      </c>
      <c r="RY44" s="102">
        <f t="shared" si="1791"/>
        <v>0</v>
      </c>
      <c r="RZ44" s="58" t="e">
        <f t="shared" si="1792"/>
        <v>#DIV/0!</v>
      </c>
      <c r="SA44" s="96"/>
      <c r="SB44" s="101">
        <f>VLOOKUP($B44,'Prix MP'!$A$6:$F$187,4,FALSE)</f>
        <v>8.5</v>
      </c>
      <c r="SC44" s="61">
        <f t="shared" si="1793"/>
        <v>0</v>
      </c>
      <c r="SD44" s="102">
        <f t="shared" si="1794"/>
        <v>0</v>
      </c>
      <c r="SE44" s="58" t="e">
        <f t="shared" si="1795"/>
        <v>#DIV/0!</v>
      </c>
      <c r="SF44" s="96"/>
      <c r="SG44" s="101">
        <f>VLOOKUP($B44,'Prix MP'!$A$6:$F$187,4,FALSE)</f>
        <v>8.5</v>
      </c>
      <c r="SH44" s="61">
        <f t="shared" si="1796"/>
        <v>0</v>
      </c>
      <c r="SI44" s="102">
        <f t="shared" si="1797"/>
        <v>0</v>
      </c>
      <c r="SJ44" s="58" t="e">
        <f t="shared" si="1798"/>
        <v>#DIV/0!</v>
      </c>
      <c r="SK44" s="96"/>
      <c r="SL44" s="101">
        <f>VLOOKUP($B44,'Prix MP'!$A$6:$F$187,4,FALSE)</f>
        <v>8.5</v>
      </c>
      <c r="SM44" s="61">
        <f t="shared" si="1799"/>
        <v>0</v>
      </c>
      <c r="SN44" s="102">
        <f t="shared" si="1800"/>
        <v>0</v>
      </c>
      <c r="SO44" s="58" t="e">
        <f t="shared" si="1801"/>
        <v>#DIV/0!</v>
      </c>
      <c r="SP44" s="96"/>
      <c r="SQ44" s="101">
        <f>VLOOKUP($B44,'Prix MP'!$A$6:$F$187,4,FALSE)</f>
        <v>8.5</v>
      </c>
      <c r="SR44" s="61">
        <f t="shared" si="1802"/>
        <v>0</v>
      </c>
      <c r="SS44" s="102">
        <f t="shared" si="1803"/>
        <v>0</v>
      </c>
      <c r="ST44" s="58" t="e">
        <f t="shared" si="1804"/>
        <v>#DIV/0!</v>
      </c>
      <c r="SU44" s="53"/>
      <c r="SV44" s="164">
        <f t="shared" si="1805"/>
        <v>9.5238095238095247E-2</v>
      </c>
      <c r="SW44" s="124">
        <f t="shared" si="1846"/>
        <v>8.5</v>
      </c>
      <c r="SX44" s="61">
        <f t="shared" si="1847"/>
        <v>0.80952380952380953</v>
      </c>
      <c r="SY44" s="80">
        <f>SX44-$D44*SW44*SV$40</f>
        <v>0</v>
      </c>
      <c r="SZ44" s="58">
        <f t="shared" si="1848"/>
        <v>0.1142857142857143</v>
      </c>
      <c r="TA44" s="53"/>
      <c r="TB44" s="164">
        <f t="shared" si="1807"/>
        <v>0.16666666666666666</v>
      </c>
      <c r="TC44" s="124">
        <f t="shared" si="1849"/>
        <v>8.5000000000000018</v>
      </c>
      <c r="TD44" s="61">
        <f t="shared" si="1850"/>
        <v>1.4166666666666667</v>
      </c>
      <c r="TE44" s="80">
        <f>TD44-$D44*TC44*TB$40</f>
        <v>0.62333333333333318</v>
      </c>
      <c r="TF44" s="58">
        <f t="shared" si="1851"/>
        <v>0.16666666666666666</v>
      </c>
      <c r="TG44" s="53"/>
      <c r="TH44" s="164" t="e">
        <f t="shared" si="1809"/>
        <v>#DIV/0!</v>
      </c>
      <c r="TI44" s="124" t="e">
        <f t="shared" si="1852"/>
        <v>#DIV/0!</v>
      </c>
      <c r="TJ44" s="61" t="e">
        <f t="shared" si="1853"/>
        <v>#DIV/0!</v>
      </c>
      <c r="TK44" s="80" t="e">
        <f>TJ44-$D44*TI44*TH$40</f>
        <v>#DIV/0!</v>
      </c>
      <c r="TL44" s="58" t="e">
        <f t="shared" si="1854"/>
        <v>#DIV/0!</v>
      </c>
      <c r="TM44" s="53"/>
      <c r="TN44" s="164">
        <f t="shared" si="1811"/>
        <v>9.5238095238095247E-2</v>
      </c>
      <c r="TO44" s="124">
        <f t="shared" si="1855"/>
        <v>8.5</v>
      </c>
      <c r="TP44" s="61">
        <f t="shared" si="1856"/>
        <v>0.80952380952380953</v>
      </c>
      <c r="TQ44" s="80">
        <f>TP44-$D44*TO44*TN$40</f>
        <v>0</v>
      </c>
      <c r="TR44" s="58">
        <f t="shared" si="1857"/>
        <v>0.10000000000000002</v>
      </c>
      <c r="TS44" s="53"/>
      <c r="TT44" s="164" t="e">
        <f t="shared" si="1813"/>
        <v>#DIV/0!</v>
      </c>
      <c r="TU44" s="124" t="e">
        <f t="shared" si="1858"/>
        <v>#DIV/0!</v>
      </c>
      <c r="TV44" s="61" t="e">
        <f t="shared" si="1859"/>
        <v>#DIV/0!</v>
      </c>
      <c r="TW44" s="80" t="e">
        <f>TV44-$D44*TU44*TT$40</f>
        <v>#DIV/0!</v>
      </c>
      <c r="TX44" s="58" t="e">
        <f t="shared" si="1860"/>
        <v>#DIV/0!</v>
      </c>
      <c r="TY44" s="53"/>
      <c r="TZ44" s="164">
        <f t="shared" si="1815"/>
        <v>9.5593220338983043E-2</v>
      </c>
      <c r="UA44" s="124">
        <f t="shared" si="1861"/>
        <v>8.5</v>
      </c>
      <c r="UB44" s="61">
        <f t="shared" si="1862"/>
        <v>0.81254237288135589</v>
      </c>
      <c r="UC44" s="80">
        <f>UB44-$D44*UA44*TZ$40</f>
        <v>5.7627118644066888E-3</v>
      </c>
      <c r="UD44" s="58">
        <f t="shared" si="1863"/>
        <v>9.4E-2</v>
      </c>
      <c r="UE44" s="53"/>
      <c r="UF44" s="164">
        <f t="shared" si="1817"/>
        <v>9.9999999999999992E-2</v>
      </c>
      <c r="UG44" s="124">
        <f t="shared" si="1864"/>
        <v>8.5000000000000018</v>
      </c>
      <c r="UH44" s="61">
        <f t="shared" si="1865"/>
        <v>0.85000000000000009</v>
      </c>
      <c r="UI44" s="80">
        <f>UH44-$D44*UG44*UF$40</f>
        <v>0</v>
      </c>
      <c r="UJ44" s="58">
        <f t="shared" si="1866"/>
        <v>0.11999999999999998</v>
      </c>
      <c r="UK44" s="53"/>
      <c r="UL44" s="164" t="e">
        <f t="shared" si="1819"/>
        <v>#DIV/0!</v>
      </c>
      <c r="UM44" s="124" t="e">
        <f t="shared" si="1867"/>
        <v>#DIV/0!</v>
      </c>
      <c r="UN44" s="61" t="e">
        <f t="shared" si="1868"/>
        <v>#DIV/0!</v>
      </c>
      <c r="UO44" s="80" t="e">
        <f>UN44-$D44*UM44*UL$40</f>
        <v>#DIV/0!</v>
      </c>
      <c r="UP44" s="58" t="e">
        <f t="shared" si="1869"/>
        <v>#DIV/0!</v>
      </c>
      <c r="UQ44" s="53"/>
      <c r="UR44" s="164" t="e">
        <f t="shared" si="1821"/>
        <v>#DIV/0!</v>
      </c>
      <c r="US44" s="124" t="e">
        <f t="shared" si="1870"/>
        <v>#DIV/0!</v>
      </c>
      <c r="UT44" s="61" t="e">
        <f t="shared" si="1871"/>
        <v>#DIV/0!</v>
      </c>
      <c r="UU44" s="80" t="e">
        <f>UT44-$D44*US44*UR$40</f>
        <v>#DIV/0!</v>
      </c>
      <c r="UV44" s="58" t="e">
        <f t="shared" si="1872"/>
        <v>#DIV/0!</v>
      </c>
      <c r="UW44" s="53"/>
      <c r="UX44" s="164">
        <f t="shared" si="1823"/>
        <v>0.11317365269461077</v>
      </c>
      <c r="UY44" s="124">
        <f t="shared" si="1873"/>
        <v>8.5</v>
      </c>
      <c r="UZ44" s="61">
        <f t="shared" si="1874"/>
        <v>0.96197604790419156</v>
      </c>
      <c r="VA44" s="80">
        <f>UZ44-$D44*UY44*UX$40</f>
        <v>1.1876247504989834E-2</v>
      </c>
      <c r="VB44" s="58">
        <f t="shared" si="1875"/>
        <v>0.1134</v>
      </c>
      <c r="VC44" s="53"/>
      <c r="VD44" s="164" t="e">
        <f t="shared" si="1825"/>
        <v>#DIV/0!</v>
      </c>
      <c r="VE44" s="124" t="e">
        <f t="shared" si="1876"/>
        <v>#DIV/0!</v>
      </c>
      <c r="VF44" s="61" t="e">
        <f t="shared" si="1877"/>
        <v>#DIV/0!</v>
      </c>
      <c r="VG44" s="80" t="e">
        <f>VF44-$D44*VE44*VD$40</f>
        <v>#DIV/0!</v>
      </c>
      <c r="VH44" s="58" t="e">
        <f t="shared" si="1878"/>
        <v>#DIV/0!</v>
      </c>
      <c r="VI44" s="53"/>
      <c r="VJ44" s="164" t="e">
        <f t="shared" si="1827"/>
        <v>#DIV/0!</v>
      </c>
      <c r="VK44" s="124" t="e">
        <f t="shared" si="1879"/>
        <v>#DIV/0!</v>
      </c>
      <c r="VL44" s="61" t="e">
        <f t="shared" si="1880"/>
        <v>#DIV/0!</v>
      </c>
      <c r="VM44" s="80" t="e">
        <f>VL44-$D44*VK44*VJ$40</f>
        <v>#DIV/0!</v>
      </c>
      <c r="VN44" s="58" t="e">
        <f t="shared" si="1881"/>
        <v>#DIV/0!</v>
      </c>
      <c r="VO44" s="53"/>
    </row>
    <row r="45" spans="2:587" x14ac:dyDescent="0.2">
      <c r="B45" t="s">
        <v>123</v>
      </c>
      <c r="C45" s="97" t="s">
        <v>238</v>
      </c>
      <c r="D45" s="96">
        <v>1.5</v>
      </c>
      <c r="E45" s="124">
        <f>VLOOKUP($B45,'Prix MP'!$A$6:$F$187,4,FALSE)</f>
        <v>3.75</v>
      </c>
      <c r="F45" s="60">
        <f t="shared" si="1829"/>
        <v>5.625</v>
      </c>
      <c r="G45" s="53"/>
      <c r="H45" s="164">
        <f t="shared" si="1516"/>
        <v>6.3740888382687926</v>
      </c>
      <c r="I45" s="124">
        <f t="shared" si="1830"/>
        <v>3.75</v>
      </c>
      <c r="J45" s="61">
        <f t="shared" si="1516"/>
        <v>23.902833143507973</v>
      </c>
      <c r="K45" s="80">
        <f t="shared" si="1831"/>
        <v>9.8083001138952159</v>
      </c>
      <c r="L45" s="58">
        <f t="shared" si="1832"/>
        <v>6.682328358208955</v>
      </c>
      <c r="M45" s="53"/>
      <c r="N45" s="164">
        <f t="shared" si="1517"/>
        <v>111.929</v>
      </c>
      <c r="O45" s="124">
        <f t="shared" si="1833"/>
        <v>3.75</v>
      </c>
      <c r="P45" s="61">
        <f t="shared" si="1517"/>
        <v>419.73374999999999</v>
      </c>
      <c r="Q45" s="80">
        <f t="shared" si="1834"/>
        <v>172.23374999999999</v>
      </c>
      <c r="R45" s="58">
        <f t="shared" si="1835"/>
        <v>6.682328358208955</v>
      </c>
      <c r="S45" s="53"/>
      <c r="T45" s="96">
        <v>13.35</v>
      </c>
      <c r="U45" s="101">
        <v>3.75</v>
      </c>
      <c r="V45" s="61">
        <f t="shared" si="1836"/>
        <v>50.0625</v>
      </c>
      <c r="W45" s="102">
        <f t="shared" si="1837"/>
        <v>21.9375</v>
      </c>
      <c r="X45" s="58">
        <f t="shared" si="1838"/>
        <v>2.67</v>
      </c>
      <c r="Y45" s="96">
        <v>12.3</v>
      </c>
      <c r="Z45" s="101">
        <v>3.75</v>
      </c>
      <c r="AA45" s="61">
        <f t="shared" si="1839"/>
        <v>46.125</v>
      </c>
      <c r="AB45" s="102">
        <f t="shared" si="1840"/>
        <v>6.75</v>
      </c>
      <c r="AC45" s="58">
        <f t="shared" si="1841"/>
        <v>1.7571428571428573</v>
      </c>
      <c r="AD45" s="96">
        <v>14</v>
      </c>
      <c r="AE45" s="101">
        <v>3.75</v>
      </c>
      <c r="AF45" s="61">
        <f t="shared" si="1518"/>
        <v>52.5</v>
      </c>
      <c r="AG45" s="102">
        <f t="shared" si="1519"/>
        <v>24.375</v>
      </c>
      <c r="AH45" s="58">
        <f t="shared" si="1842"/>
        <v>2.8</v>
      </c>
      <c r="AI45" s="96">
        <v>18.661000000000001</v>
      </c>
      <c r="AJ45" s="101">
        <v>3.75</v>
      </c>
      <c r="AK45" s="61">
        <f t="shared" si="1520"/>
        <v>69.978750000000005</v>
      </c>
      <c r="AL45" s="102">
        <f t="shared" si="1521"/>
        <v>30.603750000000005</v>
      </c>
      <c r="AM45" s="58">
        <f t="shared" si="1843"/>
        <v>2.6658571428571429</v>
      </c>
      <c r="AN45" s="96">
        <v>16</v>
      </c>
      <c r="AO45" s="101">
        <v>3.75</v>
      </c>
      <c r="AP45" s="61">
        <f t="shared" si="1522"/>
        <v>60</v>
      </c>
      <c r="AQ45" s="102">
        <f t="shared" si="1523"/>
        <v>26.25</v>
      </c>
      <c r="AR45" s="58">
        <f t="shared" si="1844"/>
        <v>2.6666666666666665</v>
      </c>
      <c r="AS45" s="96">
        <v>18.718</v>
      </c>
      <c r="AT45" s="101">
        <v>3.75</v>
      </c>
      <c r="AU45" s="61">
        <f t="shared" si="1524"/>
        <v>70.192499999999995</v>
      </c>
      <c r="AV45" s="102">
        <f t="shared" si="1525"/>
        <v>30.817499999999995</v>
      </c>
      <c r="AW45" s="58">
        <f t="shared" si="1845"/>
        <v>2.6739999999999999</v>
      </c>
      <c r="AX45" s="96">
        <v>18.899999999999999</v>
      </c>
      <c r="AY45" s="101">
        <v>3.75</v>
      </c>
      <c r="AZ45" s="61">
        <f t="shared" si="1526"/>
        <v>70.875</v>
      </c>
      <c r="BA45" s="102">
        <f t="shared" si="1527"/>
        <v>31.5</v>
      </c>
      <c r="BB45" s="58">
        <f t="shared" si="1528"/>
        <v>6.3</v>
      </c>
      <c r="BC45" s="96"/>
      <c r="BD45" s="101">
        <f>VLOOKUP($B45,'Prix MP'!$A$6:$F$187,4,FALSE)</f>
        <v>3.75</v>
      </c>
      <c r="BE45" s="61">
        <f t="shared" si="1529"/>
        <v>0</v>
      </c>
      <c r="BF45" s="102">
        <f t="shared" si="1530"/>
        <v>0</v>
      </c>
      <c r="BG45" s="58" t="e">
        <f t="shared" si="1531"/>
        <v>#DIV/0!</v>
      </c>
      <c r="BH45" s="96"/>
      <c r="BI45" s="101">
        <f>VLOOKUP($B45,'Prix MP'!$A$6:$F$187,4,FALSE)</f>
        <v>3.75</v>
      </c>
      <c r="BJ45" s="61">
        <f t="shared" si="1532"/>
        <v>0</v>
      </c>
      <c r="BK45" s="102">
        <f t="shared" si="1533"/>
        <v>0</v>
      </c>
      <c r="BL45" s="58" t="e">
        <f t="shared" si="1534"/>
        <v>#DIV/0!</v>
      </c>
      <c r="BM45" s="96"/>
      <c r="BN45" s="101">
        <f>VLOOKUP($B45,'Prix MP'!$A$6:$F$187,4,FALSE)</f>
        <v>3.75</v>
      </c>
      <c r="BO45" s="61">
        <f t="shared" si="1535"/>
        <v>0</v>
      </c>
      <c r="BP45" s="102">
        <f t="shared" si="1536"/>
        <v>0</v>
      </c>
      <c r="BQ45" s="58" t="e">
        <f t="shared" si="1537"/>
        <v>#DIV/0!</v>
      </c>
      <c r="BR45" s="96"/>
      <c r="BS45" s="101">
        <f>VLOOKUP($B45,'Prix MP'!$A$6:$F$187,4,FALSE)</f>
        <v>3.75</v>
      </c>
      <c r="BT45" s="61">
        <f t="shared" si="1538"/>
        <v>0</v>
      </c>
      <c r="BU45" s="102">
        <f t="shared" si="1539"/>
        <v>0</v>
      </c>
      <c r="BV45" s="58" t="e">
        <f t="shared" si="1540"/>
        <v>#DIV/0!</v>
      </c>
      <c r="BW45" s="96"/>
      <c r="BX45" s="101">
        <f>VLOOKUP($B45,'Prix MP'!$A$6:$F$187,4,FALSE)</f>
        <v>3.75</v>
      </c>
      <c r="BY45" s="61">
        <f t="shared" si="1541"/>
        <v>0</v>
      </c>
      <c r="BZ45" s="102">
        <f t="shared" si="1542"/>
        <v>0</v>
      </c>
      <c r="CA45" s="58" t="e">
        <f t="shared" si="1543"/>
        <v>#DIV/0!</v>
      </c>
      <c r="CB45" s="96"/>
      <c r="CC45" s="101">
        <f>VLOOKUP($B45,'Prix MP'!$A$6:$F$187,4,FALSE)</f>
        <v>3.75</v>
      </c>
      <c r="CD45" s="61">
        <f t="shared" si="1544"/>
        <v>0</v>
      </c>
      <c r="CE45" s="102">
        <f t="shared" si="1545"/>
        <v>0</v>
      </c>
      <c r="CF45" s="58" t="e">
        <f t="shared" si="1546"/>
        <v>#DIV/0!</v>
      </c>
      <c r="CG45" s="96"/>
      <c r="CH45" s="101">
        <f>VLOOKUP($B45,'Prix MP'!$A$6:$F$187,4,FALSE)</f>
        <v>3.75</v>
      </c>
      <c r="CI45" s="61">
        <f t="shared" si="1547"/>
        <v>0</v>
      </c>
      <c r="CJ45" s="102">
        <f t="shared" si="1548"/>
        <v>0</v>
      </c>
      <c r="CK45" s="58" t="e">
        <f t="shared" si="1549"/>
        <v>#DIV/0!</v>
      </c>
      <c r="CL45" s="96"/>
      <c r="CM45" s="101">
        <f>VLOOKUP($B45,'Prix MP'!$A$6:$F$187,4,FALSE)</f>
        <v>3.75</v>
      </c>
      <c r="CN45" s="61">
        <f t="shared" si="1550"/>
        <v>0</v>
      </c>
      <c r="CO45" s="102">
        <f t="shared" si="1551"/>
        <v>0</v>
      </c>
      <c r="CP45" s="58" t="e">
        <f t="shared" si="1552"/>
        <v>#DIV/0!</v>
      </c>
      <c r="CQ45" s="96"/>
      <c r="CR45" s="101">
        <f>VLOOKUP($B45,'Prix MP'!$A$6:$F$187,4,FALSE)</f>
        <v>3.75</v>
      </c>
      <c r="CS45" s="61">
        <f t="shared" si="1553"/>
        <v>0</v>
      </c>
      <c r="CT45" s="102">
        <f t="shared" si="1554"/>
        <v>0</v>
      </c>
      <c r="CU45" s="58" t="e">
        <f t="shared" si="1555"/>
        <v>#DIV/0!</v>
      </c>
      <c r="CV45" s="96"/>
      <c r="CW45" s="101">
        <f>VLOOKUP($B45,'Prix MP'!$A$6:$F$187,4,FALSE)</f>
        <v>3.75</v>
      </c>
      <c r="CX45" s="61">
        <f t="shared" si="1556"/>
        <v>0</v>
      </c>
      <c r="CY45" s="102">
        <f t="shared" si="1557"/>
        <v>0</v>
      </c>
      <c r="CZ45" s="58" t="e">
        <f t="shared" si="1558"/>
        <v>#DIV/0!</v>
      </c>
      <c r="DA45" s="96"/>
      <c r="DB45" s="101">
        <f>VLOOKUP($B45,'Prix MP'!$A$6:$F$187,4,FALSE)</f>
        <v>3.75</v>
      </c>
      <c r="DC45" s="61">
        <f t="shared" si="1559"/>
        <v>0</v>
      </c>
      <c r="DD45" s="102">
        <f t="shared" si="1560"/>
        <v>0</v>
      </c>
      <c r="DE45" s="58" t="e">
        <f t="shared" si="1561"/>
        <v>#DIV/0!</v>
      </c>
      <c r="DF45" s="96"/>
      <c r="DG45" s="101">
        <f>VLOOKUP($B45,'Prix MP'!$A$6:$F$187,4,FALSE)</f>
        <v>3.75</v>
      </c>
      <c r="DH45" s="61">
        <f t="shared" si="1562"/>
        <v>0</v>
      </c>
      <c r="DI45" s="102">
        <f t="shared" si="1563"/>
        <v>0</v>
      </c>
      <c r="DJ45" s="58" t="e">
        <f t="shared" si="1564"/>
        <v>#DIV/0!</v>
      </c>
      <c r="DK45" s="96"/>
      <c r="DL45" s="101">
        <f>VLOOKUP($B45,'Prix MP'!$A$6:$F$187,4,FALSE)</f>
        <v>3.75</v>
      </c>
      <c r="DM45" s="61">
        <f t="shared" si="1565"/>
        <v>0</v>
      </c>
      <c r="DN45" s="102">
        <f t="shared" si="1566"/>
        <v>0</v>
      </c>
      <c r="DO45" s="58" t="e">
        <f t="shared" si="1567"/>
        <v>#DIV/0!</v>
      </c>
      <c r="DP45" s="96"/>
      <c r="DQ45" s="101">
        <f>VLOOKUP($B45,'Prix MP'!$A$6:$F$187,4,FALSE)</f>
        <v>3.75</v>
      </c>
      <c r="DR45" s="61">
        <f t="shared" si="1568"/>
        <v>0</v>
      </c>
      <c r="DS45" s="102">
        <f t="shared" si="1569"/>
        <v>0</v>
      </c>
      <c r="DT45" s="58" t="e">
        <f t="shared" si="1570"/>
        <v>#DIV/0!</v>
      </c>
      <c r="DU45" s="96"/>
      <c r="DV45" s="101">
        <f>VLOOKUP($B45,'Prix MP'!$A$6:$F$187,4,FALSE)</f>
        <v>3.75</v>
      </c>
      <c r="DW45" s="61">
        <f t="shared" si="1571"/>
        <v>0</v>
      </c>
      <c r="DX45" s="102">
        <f t="shared" si="1572"/>
        <v>0</v>
      </c>
      <c r="DY45" s="58" t="e">
        <f t="shared" si="1573"/>
        <v>#DIV/0!</v>
      </c>
      <c r="DZ45" s="96"/>
      <c r="EA45" s="101">
        <f>VLOOKUP($B45,'Prix MP'!$A$6:$F$187,4,FALSE)</f>
        <v>3.75</v>
      </c>
      <c r="EB45" s="61">
        <f t="shared" si="1574"/>
        <v>0</v>
      </c>
      <c r="EC45" s="102">
        <f t="shared" si="1575"/>
        <v>0</v>
      </c>
      <c r="ED45" s="58" t="e">
        <f t="shared" si="1576"/>
        <v>#DIV/0!</v>
      </c>
      <c r="EE45" s="96"/>
      <c r="EF45" s="101">
        <f>VLOOKUP($B45,'Prix MP'!$A$6:$F$187,4,FALSE)</f>
        <v>3.75</v>
      </c>
      <c r="EG45" s="61">
        <f t="shared" si="1577"/>
        <v>0</v>
      </c>
      <c r="EH45" s="102">
        <f t="shared" si="1578"/>
        <v>0</v>
      </c>
      <c r="EI45" s="58" t="e">
        <f t="shared" si="1579"/>
        <v>#DIV/0!</v>
      </c>
      <c r="EJ45" s="96"/>
      <c r="EK45" s="101">
        <f>VLOOKUP($B45,'Prix MP'!$A$6:$F$187,4,FALSE)</f>
        <v>3.75</v>
      </c>
      <c r="EL45" s="61">
        <f t="shared" si="1580"/>
        <v>0</v>
      </c>
      <c r="EM45" s="102">
        <f t="shared" si="1581"/>
        <v>0</v>
      </c>
      <c r="EN45" s="58" t="e">
        <f t="shared" si="1582"/>
        <v>#DIV/0!</v>
      </c>
      <c r="EO45" s="96"/>
      <c r="EP45" s="101">
        <f>VLOOKUP($B45,'Prix MP'!$A$6:$F$187,4,FALSE)</f>
        <v>3.75</v>
      </c>
      <c r="EQ45" s="61">
        <f t="shared" si="1583"/>
        <v>0</v>
      </c>
      <c r="ER45" s="102">
        <f t="shared" si="1584"/>
        <v>0</v>
      </c>
      <c r="ES45" s="58" t="e">
        <f t="shared" si="1585"/>
        <v>#DIV/0!</v>
      </c>
      <c r="ET45" s="96"/>
      <c r="EU45" s="101">
        <f>VLOOKUP($B45,'Prix MP'!$A$6:$F$187,4,FALSE)</f>
        <v>3.75</v>
      </c>
      <c r="EV45" s="61">
        <f t="shared" si="1586"/>
        <v>0</v>
      </c>
      <c r="EW45" s="102">
        <f t="shared" si="1587"/>
        <v>0</v>
      </c>
      <c r="EX45" s="58" t="e">
        <f t="shared" si="1588"/>
        <v>#DIV/0!</v>
      </c>
      <c r="EY45" s="96"/>
      <c r="EZ45" s="101">
        <f>VLOOKUP($B45,'Prix MP'!$A$6:$F$187,4,FALSE)</f>
        <v>3.75</v>
      </c>
      <c r="FA45" s="61">
        <f t="shared" si="1589"/>
        <v>0</v>
      </c>
      <c r="FB45" s="102">
        <f t="shared" si="1590"/>
        <v>0</v>
      </c>
      <c r="FC45" s="58" t="e">
        <f t="shared" si="1591"/>
        <v>#DIV/0!</v>
      </c>
      <c r="FD45" s="96"/>
      <c r="FE45" s="101">
        <f>VLOOKUP($B45,'Prix MP'!$A$6:$F$187,4,FALSE)</f>
        <v>3.75</v>
      </c>
      <c r="FF45" s="61">
        <f t="shared" si="1592"/>
        <v>0</v>
      </c>
      <c r="FG45" s="102">
        <f t="shared" si="1593"/>
        <v>0</v>
      </c>
      <c r="FH45" s="58" t="e">
        <f t="shared" si="1594"/>
        <v>#DIV/0!</v>
      </c>
      <c r="FI45" s="96"/>
      <c r="FJ45" s="101">
        <f>VLOOKUP($B45,'Prix MP'!$A$6:$F$187,4,FALSE)</f>
        <v>3.75</v>
      </c>
      <c r="FK45" s="61">
        <f t="shared" si="1595"/>
        <v>0</v>
      </c>
      <c r="FL45" s="102">
        <f t="shared" si="1596"/>
        <v>0</v>
      </c>
      <c r="FM45" s="58" t="e">
        <f t="shared" si="1597"/>
        <v>#DIV/0!</v>
      </c>
      <c r="FN45" s="96"/>
      <c r="FO45" s="101">
        <f>VLOOKUP($B45,'Prix MP'!$A$6:$F$187,4,FALSE)</f>
        <v>3.75</v>
      </c>
      <c r="FP45" s="61">
        <f t="shared" si="1598"/>
        <v>0</v>
      </c>
      <c r="FQ45" s="102">
        <f t="shared" si="1599"/>
        <v>0</v>
      </c>
      <c r="FR45" s="58" t="e">
        <f t="shared" si="1600"/>
        <v>#DIV/0!</v>
      </c>
      <c r="FS45" s="96"/>
      <c r="FT45" s="101">
        <f>VLOOKUP($B45,'Prix MP'!$A$6:$F$187,4,FALSE)</f>
        <v>3.75</v>
      </c>
      <c r="FU45" s="61">
        <f t="shared" si="1601"/>
        <v>0</v>
      </c>
      <c r="FV45" s="102">
        <f t="shared" si="1602"/>
        <v>0</v>
      </c>
      <c r="FW45" s="58" t="e">
        <f t="shared" si="1603"/>
        <v>#DIV/0!</v>
      </c>
      <c r="FX45" s="96"/>
      <c r="FY45" s="101">
        <f>VLOOKUP($B45,'Prix MP'!$A$6:$F$187,4,FALSE)</f>
        <v>3.75</v>
      </c>
      <c r="FZ45" s="61">
        <f t="shared" si="1604"/>
        <v>0</v>
      </c>
      <c r="GA45" s="102">
        <f t="shared" si="1605"/>
        <v>0</v>
      </c>
      <c r="GB45" s="58" t="e">
        <f t="shared" si="1606"/>
        <v>#DIV/0!</v>
      </c>
      <c r="GC45" s="96"/>
      <c r="GD45" s="101">
        <f>VLOOKUP($B45,'Prix MP'!$A$6:$F$187,4,FALSE)</f>
        <v>3.75</v>
      </c>
      <c r="GE45" s="61">
        <f t="shared" si="1607"/>
        <v>0</v>
      </c>
      <c r="GF45" s="102">
        <f t="shared" si="1608"/>
        <v>0</v>
      </c>
      <c r="GG45" s="58" t="e">
        <f t="shared" si="1609"/>
        <v>#DIV/0!</v>
      </c>
      <c r="GH45" s="96"/>
      <c r="GI45" s="101">
        <f>VLOOKUP($B45,'Prix MP'!$A$6:$F$187,4,FALSE)</f>
        <v>3.75</v>
      </c>
      <c r="GJ45" s="61">
        <f t="shared" si="1610"/>
        <v>0</v>
      </c>
      <c r="GK45" s="102">
        <f t="shared" si="1611"/>
        <v>0</v>
      </c>
      <c r="GL45" s="58" t="e">
        <f t="shared" si="1612"/>
        <v>#DIV/0!</v>
      </c>
      <c r="GM45" s="96"/>
      <c r="GN45" s="101">
        <f>VLOOKUP($B45,'Prix MP'!$A$6:$F$187,4,FALSE)</f>
        <v>3.75</v>
      </c>
      <c r="GO45" s="61">
        <f t="shared" si="1613"/>
        <v>0</v>
      </c>
      <c r="GP45" s="102">
        <f t="shared" si="1614"/>
        <v>0</v>
      </c>
      <c r="GQ45" s="58" t="e">
        <f t="shared" si="1615"/>
        <v>#DIV/0!</v>
      </c>
      <c r="GR45" s="96"/>
      <c r="GS45" s="101">
        <f>VLOOKUP($B45,'Prix MP'!$A$6:$F$187,4,FALSE)</f>
        <v>3.75</v>
      </c>
      <c r="GT45" s="61">
        <f t="shared" si="1616"/>
        <v>0</v>
      </c>
      <c r="GU45" s="102">
        <f t="shared" si="1617"/>
        <v>0</v>
      </c>
      <c r="GV45" s="58" t="e">
        <f t="shared" si="1618"/>
        <v>#DIV/0!</v>
      </c>
      <c r="GW45" s="96"/>
      <c r="GX45" s="101">
        <f>VLOOKUP($B45,'Prix MP'!$A$6:$F$187,4,FALSE)</f>
        <v>3.75</v>
      </c>
      <c r="GY45" s="61">
        <f t="shared" si="1619"/>
        <v>0</v>
      </c>
      <c r="GZ45" s="102">
        <f t="shared" si="1620"/>
        <v>0</v>
      </c>
      <c r="HA45" s="58" t="e">
        <f t="shared" si="1621"/>
        <v>#DIV/0!</v>
      </c>
      <c r="HB45" s="96"/>
      <c r="HC45" s="101">
        <f>VLOOKUP($B45,'Prix MP'!$A$6:$F$187,4,FALSE)</f>
        <v>3.75</v>
      </c>
      <c r="HD45" s="61">
        <f t="shared" si="1622"/>
        <v>0</v>
      </c>
      <c r="HE45" s="102">
        <f t="shared" si="1623"/>
        <v>0</v>
      </c>
      <c r="HF45" s="58" t="e">
        <f t="shared" si="1624"/>
        <v>#DIV/0!</v>
      </c>
      <c r="HG45" s="96"/>
      <c r="HH45" s="101">
        <f>VLOOKUP($B45,'Prix MP'!$A$6:$F$187,4,FALSE)</f>
        <v>3.75</v>
      </c>
      <c r="HI45" s="61">
        <f t="shared" si="1625"/>
        <v>0</v>
      </c>
      <c r="HJ45" s="102">
        <f t="shared" si="1626"/>
        <v>0</v>
      </c>
      <c r="HK45" s="58" t="e">
        <f t="shared" si="1627"/>
        <v>#DIV/0!</v>
      </c>
      <c r="HL45" s="96"/>
      <c r="HM45" s="101">
        <f>VLOOKUP($B45,'Prix MP'!$A$6:$F$187,4,FALSE)</f>
        <v>3.75</v>
      </c>
      <c r="HN45" s="61">
        <f t="shared" si="1628"/>
        <v>0</v>
      </c>
      <c r="HO45" s="102">
        <f t="shared" si="1629"/>
        <v>0</v>
      </c>
      <c r="HP45" s="58" t="e">
        <f t="shared" si="1630"/>
        <v>#DIV/0!</v>
      </c>
      <c r="HQ45" s="96"/>
      <c r="HR45" s="101">
        <f>VLOOKUP($B45,'Prix MP'!$A$6:$F$187,4,FALSE)</f>
        <v>3.75</v>
      </c>
      <c r="HS45" s="61">
        <f t="shared" si="1631"/>
        <v>0</v>
      </c>
      <c r="HT45" s="102">
        <f t="shared" si="1632"/>
        <v>0</v>
      </c>
      <c r="HU45" s="58" t="e">
        <f t="shared" si="1633"/>
        <v>#DIV/0!</v>
      </c>
      <c r="HV45" s="96"/>
      <c r="HW45" s="101">
        <f>VLOOKUP($B45,'Prix MP'!$A$6:$F$187,4,FALSE)</f>
        <v>3.75</v>
      </c>
      <c r="HX45" s="61">
        <f t="shared" si="1634"/>
        <v>0</v>
      </c>
      <c r="HY45" s="102">
        <f t="shared" si="1635"/>
        <v>0</v>
      </c>
      <c r="HZ45" s="58" t="e">
        <f t="shared" si="1636"/>
        <v>#DIV/0!</v>
      </c>
      <c r="IA45" s="96"/>
      <c r="IB45" s="101">
        <f>VLOOKUP($B45,'Prix MP'!$A$6:$F$187,4,FALSE)</f>
        <v>3.75</v>
      </c>
      <c r="IC45" s="61">
        <f t="shared" si="1637"/>
        <v>0</v>
      </c>
      <c r="ID45" s="102">
        <f t="shared" si="1638"/>
        <v>0</v>
      </c>
      <c r="IE45" s="58" t="e">
        <f t="shared" si="1639"/>
        <v>#DIV/0!</v>
      </c>
      <c r="IF45" s="96"/>
      <c r="IG45" s="101">
        <f>VLOOKUP($B45,'Prix MP'!$A$6:$F$187,4,FALSE)</f>
        <v>3.75</v>
      </c>
      <c r="IH45" s="61">
        <f t="shared" si="1640"/>
        <v>0</v>
      </c>
      <c r="II45" s="102">
        <f t="shared" si="1641"/>
        <v>0</v>
      </c>
      <c r="IJ45" s="58" t="e">
        <f t="shared" si="1642"/>
        <v>#DIV/0!</v>
      </c>
      <c r="IK45" s="96"/>
      <c r="IL45" s="101">
        <f>VLOOKUP($B45,'Prix MP'!$A$6:$F$187,4,FALSE)</f>
        <v>3.75</v>
      </c>
      <c r="IM45" s="61">
        <f t="shared" si="1643"/>
        <v>0</v>
      </c>
      <c r="IN45" s="102">
        <f t="shared" si="1644"/>
        <v>0</v>
      </c>
      <c r="IO45" s="58" t="e">
        <f t="shared" si="1645"/>
        <v>#DIV/0!</v>
      </c>
      <c r="IP45" s="96"/>
      <c r="IQ45" s="101">
        <f>VLOOKUP($B45,'Prix MP'!$A$6:$F$187,4,FALSE)</f>
        <v>3.75</v>
      </c>
      <c r="IR45" s="61">
        <f t="shared" si="1646"/>
        <v>0</v>
      </c>
      <c r="IS45" s="102">
        <f t="shared" si="1647"/>
        <v>0</v>
      </c>
      <c r="IT45" s="58" t="e">
        <f t="shared" si="1648"/>
        <v>#DIV/0!</v>
      </c>
      <c r="IU45" s="96"/>
      <c r="IV45" s="101">
        <f>VLOOKUP($B45,'Prix MP'!$A$6:$F$187,4,FALSE)</f>
        <v>3.75</v>
      </c>
      <c r="IW45" s="61">
        <f t="shared" si="1649"/>
        <v>0</v>
      </c>
      <c r="IX45" s="102">
        <f t="shared" si="1650"/>
        <v>0</v>
      </c>
      <c r="IY45" s="58" t="e">
        <f t="shared" si="1651"/>
        <v>#DIV/0!</v>
      </c>
      <c r="IZ45" s="96"/>
      <c r="JA45" s="101">
        <f>VLOOKUP($B45,'Prix MP'!$A$6:$F$187,4,FALSE)</f>
        <v>3.75</v>
      </c>
      <c r="JB45" s="61">
        <f t="shared" si="1652"/>
        <v>0</v>
      </c>
      <c r="JC45" s="102">
        <f t="shared" si="1653"/>
        <v>0</v>
      </c>
      <c r="JD45" s="58" t="e">
        <f t="shared" si="1654"/>
        <v>#DIV/0!</v>
      </c>
      <c r="JE45" s="96"/>
      <c r="JF45" s="101">
        <f>VLOOKUP($B45,'Prix MP'!$A$6:$F$187,4,FALSE)</f>
        <v>3.75</v>
      </c>
      <c r="JG45" s="61">
        <f t="shared" si="1655"/>
        <v>0</v>
      </c>
      <c r="JH45" s="102">
        <f t="shared" si="1656"/>
        <v>0</v>
      </c>
      <c r="JI45" s="58" t="e">
        <f t="shared" si="1657"/>
        <v>#DIV/0!</v>
      </c>
      <c r="JJ45" s="96"/>
      <c r="JK45" s="101">
        <f>VLOOKUP($B45,'Prix MP'!$A$6:$F$187,4,FALSE)</f>
        <v>3.75</v>
      </c>
      <c r="JL45" s="61">
        <f t="shared" si="1658"/>
        <v>0</v>
      </c>
      <c r="JM45" s="102">
        <f t="shared" si="1659"/>
        <v>0</v>
      </c>
      <c r="JN45" s="58" t="e">
        <f t="shared" si="1660"/>
        <v>#DIV/0!</v>
      </c>
      <c r="JO45" s="96"/>
      <c r="JP45" s="101">
        <f>VLOOKUP($B45,'Prix MP'!$A$6:$F$187,4,FALSE)</f>
        <v>3.75</v>
      </c>
      <c r="JQ45" s="61">
        <f t="shared" si="1661"/>
        <v>0</v>
      </c>
      <c r="JR45" s="102">
        <f t="shared" si="1662"/>
        <v>0</v>
      </c>
      <c r="JS45" s="58" t="e">
        <f t="shared" si="1663"/>
        <v>#DIV/0!</v>
      </c>
      <c r="JT45" s="96"/>
      <c r="JU45" s="101">
        <f>VLOOKUP($B45,'Prix MP'!$A$6:$F$187,4,FALSE)</f>
        <v>3.75</v>
      </c>
      <c r="JV45" s="61">
        <f t="shared" si="1664"/>
        <v>0</v>
      </c>
      <c r="JW45" s="102">
        <f t="shared" si="1665"/>
        <v>0</v>
      </c>
      <c r="JX45" s="58" t="e">
        <f t="shared" si="1666"/>
        <v>#DIV/0!</v>
      </c>
      <c r="JY45" s="96"/>
      <c r="JZ45" s="101">
        <f>VLOOKUP($B45,'Prix MP'!$A$6:$F$187,4,FALSE)</f>
        <v>3.75</v>
      </c>
      <c r="KA45" s="61">
        <f t="shared" si="1667"/>
        <v>0</v>
      </c>
      <c r="KB45" s="102">
        <f t="shared" si="1668"/>
        <v>0</v>
      </c>
      <c r="KC45" s="58" t="e">
        <f t="shared" si="1669"/>
        <v>#DIV/0!</v>
      </c>
      <c r="KD45" s="96"/>
      <c r="KE45" s="101">
        <f>VLOOKUP($B45,'Prix MP'!$A$6:$F$187,4,FALSE)</f>
        <v>3.75</v>
      </c>
      <c r="KF45" s="61">
        <f t="shared" si="1670"/>
        <v>0</v>
      </c>
      <c r="KG45" s="102">
        <f t="shared" si="1671"/>
        <v>0</v>
      </c>
      <c r="KH45" s="58" t="e">
        <f t="shared" si="1672"/>
        <v>#DIV/0!</v>
      </c>
      <c r="KI45" s="96"/>
      <c r="KJ45" s="101">
        <f>VLOOKUP($B45,'Prix MP'!$A$6:$F$187,4,FALSE)</f>
        <v>3.75</v>
      </c>
      <c r="KK45" s="61">
        <f t="shared" si="1673"/>
        <v>0</v>
      </c>
      <c r="KL45" s="102">
        <f t="shared" si="1674"/>
        <v>0</v>
      </c>
      <c r="KM45" s="58" t="e">
        <f t="shared" si="1675"/>
        <v>#DIV/0!</v>
      </c>
      <c r="KN45" s="96"/>
      <c r="KO45" s="101">
        <f>VLOOKUP($B45,'Prix MP'!$A$6:$F$187,4,FALSE)</f>
        <v>3.75</v>
      </c>
      <c r="KP45" s="61">
        <f t="shared" si="1676"/>
        <v>0</v>
      </c>
      <c r="KQ45" s="102">
        <f t="shared" si="1677"/>
        <v>0</v>
      </c>
      <c r="KR45" s="58" t="e">
        <f t="shared" si="1678"/>
        <v>#DIV/0!</v>
      </c>
      <c r="KS45" s="96"/>
      <c r="KT45" s="101">
        <f>VLOOKUP($B45,'Prix MP'!$A$6:$F$187,4,FALSE)</f>
        <v>3.75</v>
      </c>
      <c r="KU45" s="61">
        <f t="shared" si="1679"/>
        <v>0</v>
      </c>
      <c r="KV45" s="102">
        <f t="shared" si="1680"/>
        <v>0</v>
      </c>
      <c r="KW45" s="58" t="e">
        <f t="shared" si="1681"/>
        <v>#DIV/0!</v>
      </c>
      <c r="KX45" s="96"/>
      <c r="KY45" s="101">
        <f>VLOOKUP($B45,'Prix MP'!$A$6:$F$187,4,FALSE)</f>
        <v>3.75</v>
      </c>
      <c r="KZ45" s="61">
        <f t="shared" si="1682"/>
        <v>0</v>
      </c>
      <c r="LA45" s="102">
        <f t="shared" si="1683"/>
        <v>0</v>
      </c>
      <c r="LB45" s="58" t="e">
        <f t="shared" si="1684"/>
        <v>#DIV/0!</v>
      </c>
      <c r="LC45" s="96"/>
      <c r="LD45" s="101">
        <f>VLOOKUP($B45,'Prix MP'!$A$6:$F$187,4,FALSE)</f>
        <v>3.75</v>
      </c>
      <c r="LE45" s="61">
        <f t="shared" si="1685"/>
        <v>0</v>
      </c>
      <c r="LF45" s="102">
        <f t="shared" si="1686"/>
        <v>0</v>
      </c>
      <c r="LG45" s="58" t="e">
        <f t="shared" si="1687"/>
        <v>#DIV/0!</v>
      </c>
      <c r="LH45" s="96"/>
      <c r="LI45" s="101">
        <f>VLOOKUP($B45,'Prix MP'!$A$6:$F$187,4,FALSE)</f>
        <v>3.75</v>
      </c>
      <c r="LJ45" s="61">
        <f t="shared" si="1688"/>
        <v>0</v>
      </c>
      <c r="LK45" s="102">
        <f t="shared" si="1689"/>
        <v>0</v>
      </c>
      <c r="LL45" s="58" t="e">
        <f t="shared" si="1690"/>
        <v>#DIV/0!</v>
      </c>
      <c r="LM45" s="96"/>
      <c r="LN45" s="101">
        <f>VLOOKUP($B45,'Prix MP'!$A$6:$F$187,4,FALSE)</f>
        <v>3.75</v>
      </c>
      <c r="LO45" s="61">
        <f t="shared" si="1691"/>
        <v>0</v>
      </c>
      <c r="LP45" s="102">
        <f t="shared" si="1692"/>
        <v>0</v>
      </c>
      <c r="LQ45" s="58" t="e">
        <f t="shared" si="1693"/>
        <v>#DIV/0!</v>
      </c>
      <c r="LR45" s="96"/>
      <c r="LS45" s="101">
        <f>VLOOKUP($B45,'Prix MP'!$A$6:$F$187,4,FALSE)</f>
        <v>3.75</v>
      </c>
      <c r="LT45" s="61">
        <f t="shared" si="1694"/>
        <v>0</v>
      </c>
      <c r="LU45" s="102">
        <f t="shared" si="1695"/>
        <v>0</v>
      </c>
      <c r="LV45" s="58" t="e">
        <f t="shared" si="1696"/>
        <v>#DIV/0!</v>
      </c>
      <c r="LW45" s="96"/>
      <c r="LX45" s="101">
        <f>VLOOKUP($B45,'Prix MP'!$A$6:$F$187,4,FALSE)</f>
        <v>3.75</v>
      </c>
      <c r="LY45" s="61">
        <f t="shared" si="1697"/>
        <v>0</v>
      </c>
      <c r="LZ45" s="102">
        <f t="shared" si="1698"/>
        <v>0</v>
      </c>
      <c r="MA45" s="58" t="e">
        <f t="shared" si="1699"/>
        <v>#DIV/0!</v>
      </c>
      <c r="MB45" s="96"/>
      <c r="MC45" s="101">
        <f>VLOOKUP($B45,'Prix MP'!$A$6:$F$187,4,FALSE)</f>
        <v>3.75</v>
      </c>
      <c r="MD45" s="61">
        <f t="shared" si="1700"/>
        <v>0</v>
      </c>
      <c r="ME45" s="102">
        <f t="shared" si="1701"/>
        <v>0</v>
      </c>
      <c r="MF45" s="58" t="e">
        <f t="shared" si="1702"/>
        <v>#DIV/0!</v>
      </c>
      <c r="MG45" s="96"/>
      <c r="MH45" s="101">
        <f>VLOOKUP($B45,'Prix MP'!$A$6:$F$187,4,FALSE)</f>
        <v>3.75</v>
      </c>
      <c r="MI45" s="61">
        <f t="shared" si="1703"/>
        <v>0</v>
      </c>
      <c r="MJ45" s="102">
        <f t="shared" si="1704"/>
        <v>0</v>
      </c>
      <c r="MK45" s="58" t="e">
        <f t="shared" si="1705"/>
        <v>#DIV/0!</v>
      </c>
      <c r="ML45" s="96"/>
      <c r="MM45" s="101">
        <f>VLOOKUP($B45,'Prix MP'!$A$6:$F$187,4,FALSE)</f>
        <v>3.75</v>
      </c>
      <c r="MN45" s="61">
        <f t="shared" si="1706"/>
        <v>0</v>
      </c>
      <c r="MO45" s="102">
        <f t="shared" si="1707"/>
        <v>0</v>
      </c>
      <c r="MP45" s="58" t="e">
        <f t="shared" si="1708"/>
        <v>#DIV/0!</v>
      </c>
      <c r="MQ45" s="96"/>
      <c r="MR45" s="101">
        <f>VLOOKUP($B45,'Prix MP'!$A$6:$F$187,4,FALSE)</f>
        <v>3.75</v>
      </c>
      <c r="MS45" s="61">
        <f t="shared" si="1709"/>
        <v>0</v>
      </c>
      <c r="MT45" s="102">
        <f t="shared" si="1710"/>
        <v>0</v>
      </c>
      <c r="MU45" s="58" t="e">
        <f t="shared" si="1711"/>
        <v>#DIV/0!</v>
      </c>
      <c r="MV45" s="96"/>
      <c r="MW45" s="101">
        <f>VLOOKUP($B45,'Prix MP'!$A$6:$F$187,4,FALSE)</f>
        <v>3.75</v>
      </c>
      <c r="MX45" s="61">
        <f t="shared" si="1712"/>
        <v>0</v>
      </c>
      <c r="MY45" s="102">
        <f t="shared" si="1713"/>
        <v>0</v>
      </c>
      <c r="MZ45" s="58" t="e">
        <f t="shared" si="1714"/>
        <v>#DIV/0!</v>
      </c>
      <c r="NA45" s="96"/>
      <c r="NB45" s="101">
        <f>VLOOKUP($B45,'Prix MP'!$A$6:$F$187,4,FALSE)</f>
        <v>3.75</v>
      </c>
      <c r="NC45" s="61">
        <f t="shared" si="1715"/>
        <v>0</v>
      </c>
      <c r="ND45" s="102">
        <f t="shared" si="1716"/>
        <v>0</v>
      </c>
      <c r="NE45" s="58" t="e">
        <f t="shared" si="1717"/>
        <v>#DIV/0!</v>
      </c>
      <c r="NF45" s="96"/>
      <c r="NG45" s="101">
        <f>VLOOKUP($B45,'Prix MP'!$A$6:$F$187,4,FALSE)</f>
        <v>3.75</v>
      </c>
      <c r="NH45" s="61">
        <f t="shared" si="1718"/>
        <v>0</v>
      </c>
      <c r="NI45" s="102">
        <f t="shared" si="1719"/>
        <v>0</v>
      </c>
      <c r="NJ45" s="58" t="e">
        <f t="shared" si="1720"/>
        <v>#DIV/0!</v>
      </c>
      <c r="NK45" s="96"/>
      <c r="NL45" s="101">
        <f>VLOOKUP($B45,'Prix MP'!$A$6:$F$187,4,FALSE)</f>
        <v>3.75</v>
      </c>
      <c r="NM45" s="61">
        <f t="shared" si="1721"/>
        <v>0</v>
      </c>
      <c r="NN45" s="102">
        <f t="shared" si="1722"/>
        <v>0</v>
      </c>
      <c r="NO45" s="58" t="e">
        <f t="shared" si="1723"/>
        <v>#DIV/0!</v>
      </c>
      <c r="NP45" s="96"/>
      <c r="NQ45" s="101">
        <f>VLOOKUP($B45,'Prix MP'!$A$6:$F$187,4,FALSE)</f>
        <v>3.75</v>
      </c>
      <c r="NR45" s="61">
        <f t="shared" si="1724"/>
        <v>0</v>
      </c>
      <c r="NS45" s="102">
        <f t="shared" si="1725"/>
        <v>0</v>
      </c>
      <c r="NT45" s="58" t="e">
        <f t="shared" si="1726"/>
        <v>#DIV/0!</v>
      </c>
      <c r="NU45" s="96"/>
      <c r="NV45" s="101">
        <f>VLOOKUP($B45,'Prix MP'!$A$6:$F$187,4,FALSE)</f>
        <v>3.75</v>
      </c>
      <c r="NW45" s="61">
        <f t="shared" si="1727"/>
        <v>0</v>
      </c>
      <c r="NX45" s="102">
        <f t="shared" si="1728"/>
        <v>0</v>
      </c>
      <c r="NY45" s="58" t="e">
        <f t="shared" si="1729"/>
        <v>#DIV/0!</v>
      </c>
      <c r="NZ45" s="96"/>
      <c r="OA45" s="101">
        <f>VLOOKUP($B45,'Prix MP'!$A$6:$F$187,4,FALSE)</f>
        <v>3.75</v>
      </c>
      <c r="OB45" s="61">
        <f t="shared" si="1730"/>
        <v>0</v>
      </c>
      <c r="OC45" s="102">
        <f t="shared" si="1731"/>
        <v>0</v>
      </c>
      <c r="OD45" s="58" t="e">
        <f t="shared" si="1732"/>
        <v>#DIV/0!</v>
      </c>
      <c r="OE45" s="96"/>
      <c r="OF45" s="101">
        <f>VLOOKUP($B45,'Prix MP'!$A$6:$F$187,4,FALSE)</f>
        <v>3.75</v>
      </c>
      <c r="OG45" s="61">
        <f t="shared" si="1733"/>
        <v>0</v>
      </c>
      <c r="OH45" s="102">
        <f t="shared" si="1734"/>
        <v>0</v>
      </c>
      <c r="OI45" s="58" t="e">
        <f t="shared" si="1735"/>
        <v>#DIV/0!</v>
      </c>
      <c r="OJ45" s="96"/>
      <c r="OK45" s="101">
        <f>VLOOKUP($B45,'Prix MP'!$A$6:$F$187,4,FALSE)</f>
        <v>3.75</v>
      </c>
      <c r="OL45" s="61">
        <f t="shared" si="1736"/>
        <v>0</v>
      </c>
      <c r="OM45" s="102">
        <f t="shared" si="1737"/>
        <v>0</v>
      </c>
      <c r="ON45" s="58" t="e">
        <f t="shared" si="1738"/>
        <v>#DIV/0!</v>
      </c>
      <c r="OO45" s="96"/>
      <c r="OP45" s="101">
        <f>VLOOKUP($B45,'Prix MP'!$A$6:$F$187,4,FALSE)</f>
        <v>3.75</v>
      </c>
      <c r="OQ45" s="61">
        <f t="shared" si="1739"/>
        <v>0</v>
      </c>
      <c r="OR45" s="102">
        <f t="shared" si="1740"/>
        <v>0</v>
      </c>
      <c r="OS45" s="58" t="e">
        <f t="shared" si="1741"/>
        <v>#DIV/0!</v>
      </c>
      <c r="OT45" s="96"/>
      <c r="OU45" s="101">
        <f>VLOOKUP($B45,'Prix MP'!$A$6:$F$187,4,FALSE)</f>
        <v>3.75</v>
      </c>
      <c r="OV45" s="61">
        <f t="shared" si="1742"/>
        <v>0</v>
      </c>
      <c r="OW45" s="102">
        <f t="shared" si="1743"/>
        <v>0</v>
      </c>
      <c r="OX45" s="58" t="e">
        <f t="shared" si="1744"/>
        <v>#DIV/0!</v>
      </c>
      <c r="OY45" s="96"/>
      <c r="OZ45" s="101">
        <f>VLOOKUP($B45,'Prix MP'!$A$6:$F$187,4,FALSE)</f>
        <v>3.75</v>
      </c>
      <c r="PA45" s="61">
        <f t="shared" si="1745"/>
        <v>0</v>
      </c>
      <c r="PB45" s="102">
        <f t="shared" si="1746"/>
        <v>0</v>
      </c>
      <c r="PC45" s="58" t="e">
        <f t="shared" si="1747"/>
        <v>#DIV/0!</v>
      </c>
      <c r="PD45" s="96"/>
      <c r="PE45" s="101">
        <f>VLOOKUP($B45,'Prix MP'!$A$6:$F$187,4,FALSE)</f>
        <v>3.75</v>
      </c>
      <c r="PF45" s="61">
        <f t="shared" si="1748"/>
        <v>0</v>
      </c>
      <c r="PG45" s="102">
        <f t="shared" si="1749"/>
        <v>0</v>
      </c>
      <c r="PH45" s="58" t="e">
        <f t="shared" si="1750"/>
        <v>#DIV/0!</v>
      </c>
      <c r="PI45" s="96"/>
      <c r="PJ45" s="101">
        <f>VLOOKUP($B45,'Prix MP'!$A$6:$F$187,4,FALSE)</f>
        <v>3.75</v>
      </c>
      <c r="PK45" s="61">
        <f t="shared" si="1751"/>
        <v>0</v>
      </c>
      <c r="PL45" s="102">
        <f t="shared" si="1752"/>
        <v>0</v>
      </c>
      <c r="PM45" s="58" t="e">
        <f t="shared" si="1753"/>
        <v>#DIV/0!</v>
      </c>
      <c r="PN45" s="96"/>
      <c r="PO45" s="101">
        <f>VLOOKUP($B45,'Prix MP'!$A$6:$F$187,4,FALSE)</f>
        <v>3.75</v>
      </c>
      <c r="PP45" s="61">
        <f t="shared" si="1754"/>
        <v>0</v>
      </c>
      <c r="PQ45" s="102">
        <f t="shared" si="1755"/>
        <v>0</v>
      </c>
      <c r="PR45" s="58" t="e">
        <f t="shared" si="1756"/>
        <v>#DIV/0!</v>
      </c>
      <c r="PS45" s="96"/>
      <c r="PT45" s="101">
        <f>VLOOKUP($B45,'Prix MP'!$A$6:$F$187,4,FALSE)</f>
        <v>3.75</v>
      </c>
      <c r="PU45" s="61">
        <f t="shared" si="1757"/>
        <v>0</v>
      </c>
      <c r="PV45" s="102">
        <f t="shared" si="1758"/>
        <v>0</v>
      </c>
      <c r="PW45" s="58" t="e">
        <f t="shared" si="1759"/>
        <v>#DIV/0!</v>
      </c>
      <c r="PX45" s="96"/>
      <c r="PY45" s="101">
        <f>VLOOKUP($B45,'Prix MP'!$A$6:$F$187,4,FALSE)</f>
        <v>3.75</v>
      </c>
      <c r="PZ45" s="61">
        <f t="shared" si="1760"/>
        <v>0</v>
      </c>
      <c r="QA45" s="102">
        <f t="shared" si="1761"/>
        <v>0</v>
      </c>
      <c r="QB45" s="58" t="e">
        <f t="shared" si="1762"/>
        <v>#DIV/0!</v>
      </c>
      <c r="QC45" s="96"/>
      <c r="QD45" s="101">
        <f>VLOOKUP($B45,'Prix MP'!$A$6:$F$187,4,FALSE)</f>
        <v>3.75</v>
      </c>
      <c r="QE45" s="61">
        <f t="shared" si="1763"/>
        <v>0</v>
      </c>
      <c r="QF45" s="102">
        <f t="shared" si="1764"/>
        <v>0</v>
      </c>
      <c r="QG45" s="58" t="e">
        <f t="shared" si="1765"/>
        <v>#DIV/0!</v>
      </c>
      <c r="QH45" s="96"/>
      <c r="QI45" s="101">
        <f>VLOOKUP($B45,'Prix MP'!$A$6:$F$187,4,FALSE)</f>
        <v>3.75</v>
      </c>
      <c r="QJ45" s="61">
        <f t="shared" si="1766"/>
        <v>0</v>
      </c>
      <c r="QK45" s="102">
        <f t="shared" si="1767"/>
        <v>0</v>
      </c>
      <c r="QL45" s="58" t="e">
        <f t="shared" si="1768"/>
        <v>#DIV/0!</v>
      </c>
      <c r="QM45" s="96"/>
      <c r="QN45" s="101">
        <f>VLOOKUP($B45,'Prix MP'!$A$6:$F$187,4,FALSE)</f>
        <v>3.75</v>
      </c>
      <c r="QO45" s="61">
        <f t="shared" si="1769"/>
        <v>0</v>
      </c>
      <c r="QP45" s="102">
        <f t="shared" si="1770"/>
        <v>0</v>
      </c>
      <c r="QQ45" s="58" t="e">
        <f t="shared" si="1771"/>
        <v>#DIV/0!</v>
      </c>
      <c r="QR45" s="96"/>
      <c r="QS45" s="101">
        <f>VLOOKUP($B45,'Prix MP'!$A$6:$F$187,4,FALSE)</f>
        <v>3.75</v>
      </c>
      <c r="QT45" s="61">
        <f t="shared" si="1772"/>
        <v>0</v>
      </c>
      <c r="QU45" s="102">
        <f t="shared" si="1773"/>
        <v>0</v>
      </c>
      <c r="QV45" s="58" t="e">
        <f t="shared" si="1774"/>
        <v>#DIV/0!</v>
      </c>
      <c r="QW45" s="96"/>
      <c r="QX45" s="101">
        <f>VLOOKUP($B45,'Prix MP'!$A$6:$F$187,4,FALSE)</f>
        <v>3.75</v>
      </c>
      <c r="QY45" s="61">
        <f t="shared" si="1775"/>
        <v>0</v>
      </c>
      <c r="QZ45" s="102">
        <f t="shared" si="1776"/>
        <v>0</v>
      </c>
      <c r="RA45" s="58" t="e">
        <f t="shared" si="1777"/>
        <v>#DIV/0!</v>
      </c>
      <c r="RB45" s="96"/>
      <c r="RC45" s="101">
        <f>VLOOKUP($B45,'Prix MP'!$A$6:$F$187,4,FALSE)</f>
        <v>3.75</v>
      </c>
      <c r="RD45" s="61">
        <f t="shared" si="1778"/>
        <v>0</v>
      </c>
      <c r="RE45" s="102">
        <f t="shared" si="1779"/>
        <v>0</v>
      </c>
      <c r="RF45" s="58" t="e">
        <f t="shared" si="1780"/>
        <v>#DIV/0!</v>
      </c>
      <c r="RG45" s="96"/>
      <c r="RH45" s="101">
        <f>VLOOKUP($B45,'Prix MP'!$A$6:$F$187,4,FALSE)</f>
        <v>3.75</v>
      </c>
      <c r="RI45" s="61">
        <f t="shared" si="1781"/>
        <v>0</v>
      </c>
      <c r="RJ45" s="102">
        <f t="shared" si="1782"/>
        <v>0</v>
      </c>
      <c r="RK45" s="58" t="e">
        <f t="shared" si="1783"/>
        <v>#DIV/0!</v>
      </c>
      <c r="RL45" s="96"/>
      <c r="RM45" s="101">
        <f>VLOOKUP($B45,'Prix MP'!$A$6:$F$187,4,FALSE)</f>
        <v>3.75</v>
      </c>
      <c r="RN45" s="61">
        <f t="shared" si="1784"/>
        <v>0</v>
      </c>
      <c r="RO45" s="102">
        <f t="shared" si="1785"/>
        <v>0</v>
      </c>
      <c r="RP45" s="58" t="e">
        <f t="shared" si="1786"/>
        <v>#DIV/0!</v>
      </c>
      <c r="RQ45" s="96"/>
      <c r="RR45" s="101">
        <f>VLOOKUP($B45,'Prix MP'!$A$6:$F$187,4,FALSE)</f>
        <v>3.75</v>
      </c>
      <c r="RS45" s="61">
        <f t="shared" si="1787"/>
        <v>0</v>
      </c>
      <c r="RT45" s="102">
        <f t="shared" si="1788"/>
        <v>0</v>
      </c>
      <c r="RU45" s="58" t="e">
        <f t="shared" si="1789"/>
        <v>#DIV/0!</v>
      </c>
      <c r="RV45" s="96"/>
      <c r="RW45" s="101">
        <f>VLOOKUP($B45,'Prix MP'!$A$6:$F$187,4,FALSE)</f>
        <v>3.75</v>
      </c>
      <c r="RX45" s="61">
        <f t="shared" si="1790"/>
        <v>0</v>
      </c>
      <c r="RY45" s="102">
        <f t="shared" si="1791"/>
        <v>0</v>
      </c>
      <c r="RZ45" s="58" t="e">
        <f t="shared" si="1792"/>
        <v>#DIV/0!</v>
      </c>
      <c r="SA45" s="96"/>
      <c r="SB45" s="101">
        <f>VLOOKUP($B45,'Prix MP'!$A$6:$F$187,4,FALSE)</f>
        <v>3.75</v>
      </c>
      <c r="SC45" s="61">
        <f t="shared" si="1793"/>
        <v>0</v>
      </c>
      <c r="SD45" s="102">
        <f t="shared" si="1794"/>
        <v>0</v>
      </c>
      <c r="SE45" s="58" t="e">
        <f t="shared" si="1795"/>
        <v>#DIV/0!</v>
      </c>
      <c r="SF45" s="96"/>
      <c r="SG45" s="101">
        <f>VLOOKUP($B45,'Prix MP'!$A$6:$F$187,4,FALSE)</f>
        <v>3.75</v>
      </c>
      <c r="SH45" s="61">
        <f t="shared" si="1796"/>
        <v>0</v>
      </c>
      <c r="SI45" s="102">
        <f t="shared" si="1797"/>
        <v>0</v>
      </c>
      <c r="SJ45" s="58" t="e">
        <f t="shared" si="1798"/>
        <v>#DIV/0!</v>
      </c>
      <c r="SK45" s="96"/>
      <c r="SL45" s="101">
        <f>VLOOKUP($B45,'Prix MP'!$A$6:$F$187,4,FALSE)</f>
        <v>3.75</v>
      </c>
      <c r="SM45" s="61">
        <f t="shared" si="1799"/>
        <v>0</v>
      </c>
      <c r="SN45" s="102">
        <f t="shared" si="1800"/>
        <v>0</v>
      </c>
      <c r="SO45" s="58" t="e">
        <f t="shared" si="1801"/>
        <v>#DIV/0!</v>
      </c>
      <c r="SP45" s="96"/>
      <c r="SQ45" s="101">
        <f>VLOOKUP($B45,'Prix MP'!$A$6:$F$187,4,FALSE)</f>
        <v>3.75</v>
      </c>
      <c r="SR45" s="61">
        <f t="shared" si="1802"/>
        <v>0</v>
      </c>
      <c r="SS45" s="102">
        <f t="shared" si="1803"/>
        <v>0</v>
      </c>
      <c r="ST45" s="58" t="e">
        <f t="shared" si="1804"/>
        <v>#DIV/0!</v>
      </c>
      <c r="SU45" s="53"/>
      <c r="SV45" s="164">
        <f t="shared" si="1805"/>
        <v>6.3571428571428577</v>
      </c>
      <c r="SW45" s="124">
        <f t="shared" si="1846"/>
        <v>3.75</v>
      </c>
      <c r="SX45" s="61">
        <f t="shared" si="1847"/>
        <v>23.839285714285715</v>
      </c>
      <c r="SY45" s="80">
        <f t="shared" ref="SY45:SY48" si="1882">SX45-$D45*SW45*SV$40</f>
        <v>10.446428571428569</v>
      </c>
      <c r="SZ45" s="58">
        <f t="shared" si="1848"/>
        <v>7.628571428571429</v>
      </c>
      <c r="TA45" s="53"/>
      <c r="TB45" s="164">
        <f t="shared" si="1807"/>
        <v>4.1000000000000005</v>
      </c>
      <c r="TC45" s="124">
        <f t="shared" si="1849"/>
        <v>3.7499999999999996</v>
      </c>
      <c r="TD45" s="61">
        <f t="shared" si="1850"/>
        <v>15.375</v>
      </c>
      <c r="TE45" s="80">
        <f t="shared" ref="TE45:TE48" si="1883">TD45-$D45*TC45*TB$40</f>
        <v>2.2500000000000018</v>
      </c>
      <c r="TF45" s="58">
        <f t="shared" si="1851"/>
        <v>4.1000000000000005</v>
      </c>
      <c r="TG45" s="53"/>
      <c r="TH45" s="164" t="e">
        <f t="shared" si="1809"/>
        <v>#DIV/0!</v>
      </c>
      <c r="TI45" s="124" t="e">
        <f t="shared" si="1852"/>
        <v>#DIV/0!</v>
      </c>
      <c r="TJ45" s="61" t="e">
        <f t="shared" si="1853"/>
        <v>#DIV/0!</v>
      </c>
      <c r="TK45" s="80" t="e">
        <f t="shared" ref="TK45:TK48" si="1884">TJ45-$D45*TI45*TH$40</f>
        <v>#DIV/0!</v>
      </c>
      <c r="TL45" s="58" t="e">
        <f t="shared" si="1854"/>
        <v>#DIV/0!</v>
      </c>
      <c r="TM45" s="53"/>
      <c r="TN45" s="164">
        <f t="shared" si="1811"/>
        <v>6.666666666666667</v>
      </c>
      <c r="TO45" s="124">
        <f t="shared" si="1855"/>
        <v>3.75</v>
      </c>
      <c r="TP45" s="61">
        <f t="shared" si="1856"/>
        <v>25</v>
      </c>
      <c r="TQ45" s="80">
        <f t="shared" ref="TQ45:TQ48" si="1885">TP45-$D45*TO45*TN$40</f>
        <v>11.607142857142854</v>
      </c>
      <c r="TR45" s="58">
        <f t="shared" si="1857"/>
        <v>7.0000000000000009</v>
      </c>
      <c r="TS45" s="53"/>
      <c r="TT45" s="164" t="e">
        <f t="shared" si="1813"/>
        <v>#DIV/0!</v>
      </c>
      <c r="TU45" s="124" t="e">
        <f t="shared" si="1858"/>
        <v>#DIV/0!</v>
      </c>
      <c r="TV45" s="61" t="e">
        <f t="shared" si="1859"/>
        <v>#DIV/0!</v>
      </c>
      <c r="TW45" s="80" t="e">
        <f t="shared" ref="TW45:TW48" si="1886">TV45-$D45*TU45*TT$40</f>
        <v>#DIV/0!</v>
      </c>
      <c r="TX45" s="58" t="e">
        <f t="shared" si="1860"/>
        <v>#DIV/0!</v>
      </c>
      <c r="TY45" s="53"/>
      <c r="TZ45" s="164">
        <f t="shared" si="1815"/>
        <v>6.3257627118644075</v>
      </c>
      <c r="UA45" s="124">
        <f t="shared" si="1861"/>
        <v>3.7499999999999996</v>
      </c>
      <c r="UB45" s="61">
        <f t="shared" si="1862"/>
        <v>23.721610169491527</v>
      </c>
      <c r="UC45" s="80">
        <f t="shared" ref="UC45:UC48" si="1887">UB45-$D45*UA45*TZ$40</f>
        <v>10.374152542372885</v>
      </c>
      <c r="UD45" s="58">
        <f t="shared" si="1863"/>
        <v>6.2203333333333344</v>
      </c>
      <c r="UE45" s="53"/>
      <c r="UF45" s="164">
        <f t="shared" si="1817"/>
        <v>6.666666666666667</v>
      </c>
      <c r="UG45" s="124">
        <f t="shared" si="1864"/>
        <v>3.75</v>
      </c>
      <c r="UH45" s="61">
        <f t="shared" si="1865"/>
        <v>25</v>
      </c>
      <c r="UI45" s="80">
        <f t="shared" ref="UI45:UI48" si="1888">UH45-$D45*UG45*UF$40</f>
        <v>10.9375</v>
      </c>
      <c r="UJ45" s="58">
        <f t="shared" si="1866"/>
        <v>8</v>
      </c>
      <c r="UK45" s="53"/>
      <c r="UL45" s="164" t="e">
        <f t="shared" si="1819"/>
        <v>#DIV/0!</v>
      </c>
      <c r="UM45" s="124" t="e">
        <f t="shared" si="1867"/>
        <v>#DIV/0!</v>
      </c>
      <c r="UN45" s="61" t="e">
        <f t="shared" si="1868"/>
        <v>#DIV/0!</v>
      </c>
      <c r="UO45" s="80" t="e">
        <f t="shared" ref="UO45:UO48" si="1889">UN45-$D45*UM45*UL$40</f>
        <v>#DIV/0!</v>
      </c>
      <c r="UP45" s="58" t="e">
        <f t="shared" si="1869"/>
        <v>#DIV/0!</v>
      </c>
      <c r="UQ45" s="53"/>
      <c r="UR45" s="164" t="e">
        <f t="shared" si="1821"/>
        <v>#DIV/0!</v>
      </c>
      <c r="US45" s="124" t="e">
        <f t="shared" si="1870"/>
        <v>#DIV/0!</v>
      </c>
      <c r="UT45" s="61" t="e">
        <f t="shared" si="1871"/>
        <v>#DIV/0!</v>
      </c>
      <c r="UU45" s="80" t="e">
        <f t="shared" ref="UU45:UU48" si="1890">UT45-$D45*US45*UR$40</f>
        <v>#DIV/0!</v>
      </c>
      <c r="UV45" s="58" t="e">
        <f t="shared" si="1872"/>
        <v>#DIV/0!</v>
      </c>
      <c r="UW45" s="53"/>
      <c r="UX45" s="164">
        <f t="shared" si="1823"/>
        <v>7.5085828343313361</v>
      </c>
      <c r="UY45" s="124">
        <f t="shared" si="1873"/>
        <v>3.7500000000000004</v>
      </c>
      <c r="UZ45" s="61">
        <f t="shared" si="1874"/>
        <v>28.157185628742514</v>
      </c>
      <c r="VA45" s="80">
        <f t="shared" ref="VA45:VA48" si="1891">UZ45-$D45*UY45*UX$40</f>
        <v>12.438622754491014</v>
      </c>
      <c r="VB45" s="58">
        <f t="shared" si="1875"/>
        <v>7.5235999999999992</v>
      </c>
      <c r="VC45" s="53"/>
      <c r="VD45" s="164" t="e">
        <f t="shared" si="1825"/>
        <v>#DIV/0!</v>
      </c>
      <c r="VE45" s="124" t="e">
        <f t="shared" si="1876"/>
        <v>#DIV/0!</v>
      </c>
      <c r="VF45" s="61" t="e">
        <f t="shared" si="1877"/>
        <v>#DIV/0!</v>
      </c>
      <c r="VG45" s="80" t="e">
        <f t="shared" ref="VG45:VG48" si="1892">VF45-$D45*VE45*VD$40</f>
        <v>#DIV/0!</v>
      </c>
      <c r="VH45" s="58" t="e">
        <f t="shared" si="1878"/>
        <v>#DIV/0!</v>
      </c>
      <c r="VI45" s="53"/>
      <c r="VJ45" s="164" t="e">
        <f t="shared" si="1827"/>
        <v>#DIV/0!</v>
      </c>
      <c r="VK45" s="124" t="e">
        <f t="shared" si="1879"/>
        <v>#DIV/0!</v>
      </c>
      <c r="VL45" s="61" t="e">
        <f t="shared" si="1880"/>
        <v>#DIV/0!</v>
      </c>
      <c r="VM45" s="80" t="e">
        <f t="shared" ref="VM45:VM48" si="1893">VL45-$D45*VK45*VJ$40</f>
        <v>#DIV/0!</v>
      </c>
      <c r="VN45" s="58" t="e">
        <f t="shared" si="1881"/>
        <v>#DIV/0!</v>
      </c>
      <c r="VO45" s="53"/>
    </row>
    <row r="46" spans="2:587" x14ac:dyDescent="0.2">
      <c r="B46" t="s">
        <v>118</v>
      </c>
      <c r="C46" s="97" t="s">
        <v>119</v>
      </c>
      <c r="D46" s="252">
        <v>2</v>
      </c>
      <c r="E46" s="124">
        <f>VLOOKUP($B46,'Prix MP'!$A$6:$F$187,4,FALSE)</f>
        <v>0.87</v>
      </c>
      <c r="F46" s="60">
        <f t="shared" si="1829"/>
        <v>1.74</v>
      </c>
      <c r="G46" s="53"/>
      <c r="H46" s="253">
        <f t="shared" si="1516"/>
        <v>5.0113895216400914</v>
      </c>
      <c r="I46" s="124">
        <f t="shared" si="1830"/>
        <v>0.87000000000000011</v>
      </c>
      <c r="J46" s="61">
        <f t="shared" si="1516"/>
        <v>4.35990888382688</v>
      </c>
      <c r="K46" s="80">
        <f t="shared" si="1831"/>
        <v>0</v>
      </c>
      <c r="L46" s="58">
        <f t="shared" si="1832"/>
        <v>5.253731343283583</v>
      </c>
      <c r="M46" s="53"/>
      <c r="N46" s="253">
        <f t="shared" si="1517"/>
        <v>88</v>
      </c>
      <c r="O46" s="124">
        <f t="shared" si="1833"/>
        <v>0.87</v>
      </c>
      <c r="P46" s="61">
        <f t="shared" si="1517"/>
        <v>76.56</v>
      </c>
      <c r="Q46" s="80">
        <f t="shared" si="1834"/>
        <v>0</v>
      </c>
      <c r="R46" s="58">
        <f t="shared" si="1835"/>
        <v>5.2537313432835822</v>
      </c>
      <c r="S46" s="53"/>
      <c r="T46" s="252">
        <v>10</v>
      </c>
      <c r="U46" s="101">
        <v>0.87</v>
      </c>
      <c r="V46" s="61">
        <f t="shared" si="1836"/>
        <v>8.6999999999999993</v>
      </c>
      <c r="W46" s="102">
        <f t="shared" si="1837"/>
        <v>0</v>
      </c>
      <c r="X46" s="58">
        <f t="shared" si="1838"/>
        <v>2</v>
      </c>
      <c r="Y46" s="252">
        <v>14</v>
      </c>
      <c r="Z46" s="101">
        <v>0.87</v>
      </c>
      <c r="AA46" s="61">
        <f t="shared" si="1839"/>
        <v>12.18</v>
      </c>
      <c r="AB46" s="102">
        <f t="shared" si="1840"/>
        <v>0</v>
      </c>
      <c r="AC46" s="58">
        <f t="shared" si="1841"/>
        <v>2</v>
      </c>
      <c r="AD46" s="252">
        <v>10</v>
      </c>
      <c r="AE46" s="101">
        <v>0.87</v>
      </c>
      <c r="AF46" s="61">
        <f t="shared" si="1518"/>
        <v>8.6999999999999993</v>
      </c>
      <c r="AG46" s="102">
        <f t="shared" si="1519"/>
        <v>0</v>
      </c>
      <c r="AH46" s="58">
        <f t="shared" si="1842"/>
        <v>2</v>
      </c>
      <c r="AI46" s="252">
        <v>14</v>
      </c>
      <c r="AJ46" s="101">
        <v>0.87</v>
      </c>
      <c r="AK46" s="61">
        <f t="shared" si="1520"/>
        <v>12.18</v>
      </c>
      <c r="AL46" s="102">
        <f t="shared" si="1521"/>
        <v>0</v>
      </c>
      <c r="AM46" s="58">
        <f t="shared" si="1843"/>
        <v>2</v>
      </c>
      <c r="AN46" s="252">
        <v>12</v>
      </c>
      <c r="AO46" s="101">
        <v>0.87</v>
      </c>
      <c r="AP46" s="61">
        <f t="shared" si="1522"/>
        <v>10.44</v>
      </c>
      <c r="AQ46" s="102">
        <f t="shared" si="1523"/>
        <v>0</v>
      </c>
      <c r="AR46" s="58">
        <f t="shared" si="1844"/>
        <v>2</v>
      </c>
      <c r="AS46" s="252">
        <v>14</v>
      </c>
      <c r="AT46" s="101">
        <v>0.87</v>
      </c>
      <c r="AU46" s="61">
        <f t="shared" si="1524"/>
        <v>12.18</v>
      </c>
      <c r="AV46" s="102">
        <f t="shared" si="1525"/>
        <v>0</v>
      </c>
      <c r="AW46" s="58">
        <f t="shared" si="1845"/>
        <v>2</v>
      </c>
      <c r="AX46" s="252">
        <v>14</v>
      </c>
      <c r="AY46" s="101">
        <v>0.87</v>
      </c>
      <c r="AZ46" s="61">
        <f t="shared" si="1526"/>
        <v>12.18</v>
      </c>
      <c r="BA46" s="102">
        <f t="shared" si="1527"/>
        <v>0</v>
      </c>
      <c r="BB46" s="58">
        <f t="shared" si="1528"/>
        <v>4.666666666666667</v>
      </c>
      <c r="BC46" s="252"/>
      <c r="BD46" s="101">
        <f>VLOOKUP($B46,'Prix MP'!$A$6:$F$187,4,FALSE)</f>
        <v>0.87</v>
      </c>
      <c r="BE46" s="61">
        <f t="shared" si="1529"/>
        <v>0</v>
      </c>
      <c r="BF46" s="102">
        <f t="shared" si="1530"/>
        <v>0</v>
      </c>
      <c r="BG46" s="58" t="e">
        <f t="shared" si="1531"/>
        <v>#DIV/0!</v>
      </c>
      <c r="BH46" s="252"/>
      <c r="BI46" s="101">
        <f>VLOOKUP($B46,'Prix MP'!$A$6:$F$187,4,FALSE)</f>
        <v>0.87</v>
      </c>
      <c r="BJ46" s="61">
        <f t="shared" si="1532"/>
        <v>0</v>
      </c>
      <c r="BK46" s="102">
        <f t="shared" si="1533"/>
        <v>0</v>
      </c>
      <c r="BL46" s="58" t="e">
        <f t="shared" si="1534"/>
        <v>#DIV/0!</v>
      </c>
      <c r="BM46" s="252"/>
      <c r="BN46" s="101">
        <f>VLOOKUP($B46,'Prix MP'!$A$6:$F$187,4,FALSE)</f>
        <v>0.87</v>
      </c>
      <c r="BO46" s="61">
        <f t="shared" si="1535"/>
        <v>0</v>
      </c>
      <c r="BP46" s="102">
        <f t="shared" si="1536"/>
        <v>0</v>
      </c>
      <c r="BQ46" s="58" t="e">
        <f t="shared" si="1537"/>
        <v>#DIV/0!</v>
      </c>
      <c r="BR46" s="252"/>
      <c r="BS46" s="101">
        <f>VLOOKUP($B46,'Prix MP'!$A$6:$F$187,4,FALSE)</f>
        <v>0.87</v>
      </c>
      <c r="BT46" s="61">
        <f t="shared" si="1538"/>
        <v>0</v>
      </c>
      <c r="BU46" s="102">
        <f t="shared" si="1539"/>
        <v>0</v>
      </c>
      <c r="BV46" s="58" t="e">
        <f t="shared" si="1540"/>
        <v>#DIV/0!</v>
      </c>
      <c r="BW46" s="252"/>
      <c r="BX46" s="101">
        <f>VLOOKUP($B46,'Prix MP'!$A$6:$F$187,4,FALSE)</f>
        <v>0.87</v>
      </c>
      <c r="BY46" s="61">
        <f t="shared" si="1541"/>
        <v>0</v>
      </c>
      <c r="BZ46" s="102">
        <f t="shared" si="1542"/>
        <v>0</v>
      </c>
      <c r="CA46" s="58" t="e">
        <f t="shared" si="1543"/>
        <v>#DIV/0!</v>
      </c>
      <c r="CB46" s="252"/>
      <c r="CC46" s="101">
        <f>VLOOKUP($B46,'Prix MP'!$A$6:$F$187,4,FALSE)</f>
        <v>0.87</v>
      </c>
      <c r="CD46" s="61">
        <f t="shared" si="1544"/>
        <v>0</v>
      </c>
      <c r="CE46" s="102">
        <f t="shared" si="1545"/>
        <v>0</v>
      </c>
      <c r="CF46" s="58" t="e">
        <f t="shared" si="1546"/>
        <v>#DIV/0!</v>
      </c>
      <c r="CG46" s="252"/>
      <c r="CH46" s="101">
        <f>VLOOKUP($B46,'Prix MP'!$A$6:$F$187,4,FALSE)</f>
        <v>0.87</v>
      </c>
      <c r="CI46" s="61">
        <f t="shared" si="1547"/>
        <v>0</v>
      </c>
      <c r="CJ46" s="102">
        <f t="shared" si="1548"/>
        <v>0</v>
      </c>
      <c r="CK46" s="58" t="e">
        <f t="shared" si="1549"/>
        <v>#DIV/0!</v>
      </c>
      <c r="CL46" s="252"/>
      <c r="CM46" s="101">
        <f>VLOOKUP($B46,'Prix MP'!$A$6:$F$187,4,FALSE)</f>
        <v>0.87</v>
      </c>
      <c r="CN46" s="61">
        <f t="shared" si="1550"/>
        <v>0</v>
      </c>
      <c r="CO46" s="102">
        <f t="shared" si="1551"/>
        <v>0</v>
      </c>
      <c r="CP46" s="58" t="e">
        <f t="shared" si="1552"/>
        <v>#DIV/0!</v>
      </c>
      <c r="CQ46" s="252"/>
      <c r="CR46" s="101">
        <f>VLOOKUP($B46,'Prix MP'!$A$6:$F$187,4,FALSE)</f>
        <v>0.87</v>
      </c>
      <c r="CS46" s="61">
        <f t="shared" si="1553"/>
        <v>0</v>
      </c>
      <c r="CT46" s="102">
        <f t="shared" si="1554"/>
        <v>0</v>
      </c>
      <c r="CU46" s="58" t="e">
        <f t="shared" si="1555"/>
        <v>#DIV/0!</v>
      </c>
      <c r="CV46" s="252"/>
      <c r="CW46" s="101">
        <f>VLOOKUP($B46,'Prix MP'!$A$6:$F$187,4,FALSE)</f>
        <v>0.87</v>
      </c>
      <c r="CX46" s="61">
        <f t="shared" si="1556"/>
        <v>0</v>
      </c>
      <c r="CY46" s="102">
        <f t="shared" si="1557"/>
        <v>0</v>
      </c>
      <c r="CZ46" s="58" t="e">
        <f t="shared" si="1558"/>
        <v>#DIV/0!</v>
      </c>
      <c r="DA46" s="252"/>
      <c r="DB46" s="101">
        <f>VLOOKUP($B46,'Prix MP'!$A$6:$F$187,4,FALSE)</f>
        <v>0.87</v>
      </c>
      <c r="DC46" s="61">
        <f t="shared" si="1559"/>
        <v>0</v>
      </c>
      <c r="DD46" s="102">
        <f t="shared" si="1560"/>
        <v>0</v>
      </c>
      <c r="DE46" s="58" t="e">
        <f t="shared" si="1561"/>
        <v>#DIV/0!</v>
      </c>
      <c r="DF46" s="252"/>
      <c r="DG46" s="101">
        <f>VLOOKUP($B46,'Prix MP'!$A$6:$F$187,4,FALSE)</f>
        <v>0.87</v>
      </c>
      <c r="DH46" s="61">
        <f t="shared" si="1562"/>
        <v>0</v>
      </c>
      <c r="DI46" s="102">
        <f t="shared" si="1563"/>
        <v>0</v>
      </c>
      <c r="DJ46" s="58" t="e">
        <f t="shared" si="1564"/>
        <v>#DIV/0!</v>
      </c>
      <c r="DK46" s="252"/>
      <c r="DL46" s="101">
        <f>VLOOKUP($B46,'Prix MP'!$A$6:$F$187,4,FALSE)</f>
        <v>0.87</v>
      </c>
      <c r="DM46" s="61">
        <f t="shared" si="1565"/>
        <v>0</v>
      </c>
      <c r="DN46" s="102">
        <f t="shared" si="1566"/>
        <v>0</v>
      </c>
      <c r="DO46" s="58" t="e">
        <f t="shared" si="1567"/>
        <v>#DIV/0!</v>
      </c>
      <c r="DP46" s="252"/>
      <c r="DQ46" s="101">
        <f>VLOOKUP($B46,'Prix MP'!$A$6:$F$187,4,FALSE)</f>
        <v>0.87</v>
      </c>
      <c r="DR46" s="61">
        <f t="shared" si="1568"/>
        <v>0</v>
      </c>
      <c r="DS46" s="102">
        <f t="shared" si="1569"/>
        <v>0</v>
      </c>
      <c r="DT46" s="58" t="e">
        <f t="shared" si="1570"/>
        <v>#DIV/0!</v>
      </c>
      <c r="DU46" s="252"/>
      <c r="DV46" s="101">
        <f>VLOOKUP($B46,'Prix MP'!$A$6:$F$187,4,FALSE)</f>
        <v>0.87</v>
      </c>
      <c r="DW46" s="61">
        <f t="shared" si="1571"/>
        <v>0</v>
      </c>
      <c r="DX46" s="102">
        <f t="shared" si="1572"/>
        <v>0</v>
      </c>
      <c r="DY46" s="58" t="e">
        <f t="shared" si="1573"/>
        <v>#DIV/0!</v>
      </c>
      <c r="DZ46" s="252"/>
      <c r="EA46" s="101">
        <f>VLOOKUP($B46,'Prix MP'!$A$6:$F$187,4,FALSE)</f>
        <v>0.87</v>
      </c>
      <c r="EB46" s="61">
        <f t="shared" si="1574"/>
        <v>0</v>
      </c>
      <c r="EC46" s="102">
        <f t="shared" si="1575"/>
        <v>0</v>
      </c>
      <c r="ED46" s="58" t="e">
        <f t="shared" si="1576"/>
        <v>#DIV/0!</v>
      </c>
      <c r="EE46" s="252"/>
      <c r="EF46" s="101">
        <f>VLOOKUP($B46,'Prix MP'!$A$6:$F$187,4,FALSE)</f>
        <v>0.87</v>
      </c>
      <c r="EG46" s="61">
        <f t="shared" si="1577"/>
        <v>0</v>
      </c>
      <c r="EH46" s="102">
        <f t="shared" si="1578"/>
        <v>0</v>
      </c>
      <c r="EI46" s="58" t="e">
        <f t="shared" si="1579"/>
        <v>#DIV/0!</v>
      </c>
      <c r="EJ46" s="252"/>
      <c r="EK46" s="101">
        <f>VLOOKUP($B46,'Prix MP'!$A$6:$F$187,4,FALSE)</f>
        <v>0.87</v>
      </c>
      <c r="EL46" s="61">
        <f t="shared" si="1580"/>
        <v>0</v>
      </c>
      <c r="EM46" s="102">
        <f t="shared" si="1581"/>
        <v>0</v>
      </c>
      <c r="EN46" s="58" t="e">
        <f t="shared" si="1582"/>
        <v>#DIV/0!</v>
      </c>
      <c r="EO46" s="252"/>
      <c r="EP46" s="101">
        <f>VLOOKUP($B46,'Prix MP'!$A$6:$F$187,4,FALSE)</f>
        <v>0.87</v>
      </c>
      <c r="EQ46" s="61">
        <f t="shared" si="1583"/>
        <v>0</v>
      </c>
      <c r="ER46" s="102">
        <f t="shared" si="1584"/>
        <v>0</v>
      </c>
      <c r="ES46" s="58" t="e">
        <f t="shared" si="1585"/>
        <v>#DIV/0!</v>
      </c>
      <c r="ET46" s="252"/>
      <c r="EU46" s="101">
        <f>VLOOKUP($B46,'Prix MP'!$A$6:$F$187,4,FALSE)</f>
        <v>0.87</v>
      </c>
      <c r="EV46" s="61">
        <f t="shared" si="1586"/>
        <v>0</v>
      </c>
      <c r="EW46" s="102">
        <f t="shared" si="1587"/>
        <v>0</v>
      </c>
      <c r="EX46" s="58" t="e">
        <f t="shared" si="1588"/>
        <v>#DIV/0!</v>
      </c>
      <c r="EY46" s="252"/>
      <c r="EZ46" s="101">
        <f>VLOOKUP($B46,'Prix MP'!$A$6:$F$187,4,FALSE)</f>
        <v>0.87</v>
      </c>
      <c r="FA46" s="61">
        <f t="shared" si="1589"/>
        <v>0</v>
      </c>
      <c r="FB46" s="102">
        <f t="shared" si="1590"/>
        <v>0</v>
      </c>
      <c r="FC46" s="58" t="e">
        <f t="shared" si="1591"/>
        <v>#DIV/0!</v>
      </c>
      <c r="FD46" s="252"/>
      <c r="FE46" s="101">
        <f>VLOOKUP($B46,'Prix MP'!$A$6:$F$187,4,FALSE)</f>
        <v>0.87</v>
      </c>
      <c r="FF46" s="61">
        <f t="shared" si="1592"/>
        <v>0</v>
      </c>
      <c r="FG46" s="102">
        <f t="shared" si="1593"/>
        <v>0</v>
      </c>
      <c r="FH46" s="58" t="e">
        <f t="shared" si="1594"/>
        <v>#DIV/0!</v>
      </c>
      <c r="FI46" s="252"/>
      <c r="FJ46" s="101">
        <f>VLOOKUP($B46,'Prix MP'!$A$6:$F$187,4,FALSE)</f>
        <v>0.87</v>
      </c>
      <c r="FK46" s="61">
        <f t="shared" si="1595"/>
        <v>0</v>
      </c>
      <c r="FL46" s="102">
        <f t="shared" si="1596"/>
        <v>0</v>
      </c>
      <c r="FM46" s="58" t="e">
        <f t="shared" si="1597"/>
        <v>#DIV/0!</v>
      </c>
      <c r="FN46" s="252"/>
      <c r="FO46" s="101">
        <f>VLOOKUP($B46,'Prix MP'!$A$6:$F$187,4,FALSE)</f>
        <v>0.87</v>
      </c>
      <c r="FP46" s="61">
        <f t="shared" si="1598"/>
        <v>0</v>
      </c>
      <c r="FQ46" s="102">
        <f t="shared" si="1599"/>
        <v>0</v>
      </c>
      <c r="FR46" s="58" t="e">
        <f t="shared" si="1600"/>
        <v>#DIV/0!</v>
      </c>
      <c r="FS46" s="252"/>
      <c r="FT46" s="101">
        <f>VLOOKUP($B46,'Prix MP'!$A$6:$F$187,4,FALSE)</f>
        <v>0.87</v>
      </c>
      <c r="FU46" s="61">
        <f t="shared" si="1601"/>
        <v>0</v>
      </c>
      <c r="FV46" s="102">
        <f t="shared" si="1602"/>
        <v>0</v>
      </c>
      <c r="FW46" s="58" t="e">
        <f t="shared" si="1603"/>
        <v>#DIV/0!</v>
      </c>
      <c r="FX46" s="252"/>
      <c r="FY46" s="101">
        <f>VLOOKUP($B46,'Prix MP'!$A$6:$F$187,4,FALSE)</f>
        <v>0.87</v>
      </c>
      <c r="FZ46" s="61">
        <f t="shared" si="1604"/>
        <v>0</v>
      </c>
      <c r="GA46" s="102">
        <f t="shared" si="1605"/>
        <v>0</v>
      </c>
      <c r="GB46" s="58" t="e">
        <f t="shared" si="1606"/>
        <v>#DIV/0!</v>
      </c>
      <c r="GC46" s="252"/>
      <c r="GD46" s="101">
        <f>VLOOKUP($B46,'Prix MP'!$A$6:$F$187,4,FALSE)</f>
        <v>0.87</v>
      </c>
      <c r="GE46" s="61">
        <f t="shared" si="1607"/>
        <v>0</v>
      </c>
      <c r="GF46" s="102">
        <f t="shared" si="1608"/>
        <v>0</v>
      </c>
      <c r="GG46" s="58" t="e">
        <f t="shared" si="1609"/>
        <v>#DIV/0!</v>
      </c>
      <c r="GH46" s="252"/>
      <c r="GI46" s="101">
        <f>VLOOKUP($B46,'Prix MP'!$A$6:$F$187,4,FALSE)</f>
        <v>0.87</v>
      </c>
      <c r="GJ46" s="61">
        <f t="shared" si="1610"/>
        <v>0</v>
      </c>
      <c r="GK46" s="102">
        <f t="shared" si="1611"/>
        <v>0</v>
      </c>
      <c r="GL46" s="58" t="e">
        <f t="shared" si="1612"/>
        <v>#DIV/0!</v>
      </c>
      <c r="GM46" s="252"/>
      <c r="GN46" s="101">
        <f>VLOOKUP($B46,'Prix MP'!$A$6:$F$187,4,FALSE)</f>
        <v>0.87</v>
      </c>
      <c r="GO46" s="61">
        <f t="shared" si="1613"/>
        <v>0</v>
      </c>
      <c r="GP46" s="102">
        <f t="shared" si="1614"/>
        <v>0</v>
      </c>
      <c r="GQ46" s="58" t="e">
        <f t="shared" si="1615"/>
        <v>#DIV/0!</v>
      </c>
      <c r="GR46" s="252"/>
      <c r="GS46" s="101">
        <f>VLOOKUP($B46,'Prix MP'!$A$6:$F$187,4,FALSE)</f>
        <v>0.87</v>
      </c>
      <c r="GT46" s="61">
        <f t="shared" si="1616"/>
        <v>0</v>
      </c>
      <c r="GU46" s="102">
        <f t="shared" si="1617"/>
        <v>0</v>
      </c>
      <c r="GV46" s="58" t="e">
        <f t="shared" si="1618"/>
        <v>#DIV/0!</v>
      </c>
      <c r="GW46" s="252"/>
      <c r="GX46" s="101">
        <f>VLOOKUP($B46,'Prix MP'!$A$6:$F$187,4,FALSE)</f>
        <v>0.87</v>
      </c>
      <c r="GY46" s="61">
        <f t="shared" si="1619"/>
        <v>0</v>
      </c>
      <c r="GZ46" s="102">
        <f t="shared" si="1620"/>
        <v>0</v>
      </c>
      <c r="HA46" s="58" t="e">
        <f t="shared" si="1621"/>
        <v>#DIV/0!</v>
      </c>
      <c r="HB46" s="252"/>
      <c r="HC46" s="101">
        <f>VLOOKUP($B46,'Prix MP'!$A$6:$F$187,4,FALSE)</f>
        <v>0.87</v>
      </c>
      <c r="HD46" s="61">
        <f t="shared" si="1622"/>
        <v>0</v>
      </c>
      <c r="HE46" s="102">
        <f t="shared" si="1623"/>
        <v>0</v>
      </c>
      <c r="HF46" s="58" t="e">
        <f t="shared" si="1624"/>
        <v>#DIV/0!</v>
      </c>
      <c r="HG46" s="252"/>
      <c r="HH46" s="101">
        <f>VLOOKUP($B46,'Prix MP'!$A$6:$F$187,4,FALSE)</f>
        <v>0.87</v>
      </c>
      <c r="HI46" s="61">
        <f t="shared" si="1625"/>
        <v>0</v>
      </c>
      <c r="HJ46" s="102">
        <f t="shared" si="1626"/>
        <v>0</v>
      </c>
      <c r="HK46" s="58" t="e">
        <f t="shared" si="1627"/>
        <v>#DIV/0!</v>
      </c>
      <c r="HL46" s="252"/>
      <c r="HM46" s="101">
        <f>VLOOKUP($B46,'Prix MP'!$A$6:$F$187,4,FALSE)</f>
        <v>0.87</v>
      </c>
      <c r="HN46" s="61">
        <f t="shared" si="1628"/>
        <v>0</v>
      </c>
      <c r="HO46" s="102">
        <f t="shared" si="1629"/>
        <v>0</v>
      </c>
      <c r="HP46" s="58" t="e">
        <f t="shared" si="1630"/>
        <v>#DIV/0!</v>
      </c>
      <c r="HQ46" s="252"/>
      <c r="HR46" s="101">
        <f>VLOOKUP($B46,'Prix MP'!$A$6:$F$187,4,FALSE)</f>
        <v>0.87</v>
      </c>
      <c r="HS46" s="61">
        <f t="shared" si="1631"/>
        <v>0</v>
      </c>
      <c r="HT46" s="102">
        <f t="shared" si="1632"/>
        <v>0</v>
      </c>
      <c r="HU46" s="58" t="e">
        <f t="shared" si="1633"/>
        <v>#DIV/0!</v>
      </c>
      <c r="HV46" s="252"/>
      <c r="HW46" s="101">
        <f>VLOOKUP($B46,'Prix MP'!$A$6:$F$187,4,FALSE)</f>
        <v>0.87</v>
      </c>
      <c r="HX46" s="61">
        <f t="shared" si="1634"/>
        <v>0</v>
      </c>
      <c r="HY46" s="102">
        <f t="shared" si="1635"/>
        <v>0</v>
      </c>
      <c r="HZ46" s="58" t="e">
        <f t="shared" si="1636"/>
        <v>#DIV/0!</v>
      </c>
      <c r="IA46" s="252"/>
      <c r="IB46" s="101">
        <f>VLOOKUP($B46,'Prix MP'!$A$6:$F$187,4,FALSE)</f>
        <v>0.87</v>
      </c>
      <c r="IC46" s="61">
        <f t="shared" si="1637"/>
        <v>0</v>
      </c>
      <c r="ID46" s="102">
        <f t="shared" si="1638"/>
        <v>0</v>
      </c>
      <c r="IE46" s="58" t="e">
        <f t="shared" si="1639"/>
        <v>#DIV/0!</v>
      </c>
      <c r="IF46" s="252"/>
      <c r="IG46" s="101">
        <f>VLOOKUP($B46,'Prix MP'!$A$6:$F$187,4,FALSE)</f>
        <v>0.87</v>
      </c>
      <c r="IH46" s="61">
        <f t="shared" si="1640"/>
        <v>0</v>
      </c>
      <c r="II46" s="102">
        <f t="shared" si="1641"/>
        <v>0</v>
      </c>
      <c r="IJ46" s="58" t="e">
        <f t="shared" si="1642"/>
        <v>#DIV/0!</v>
      </c>
      <c r="IK46" s="252"/>
      <c r="IL46" s="101">
        <f>VLOOKUP($B46,'Prix MP'!$A$6:$F$187,4,FALSE)</f>
        <v>0.87</v>
      </c>
      <c r="IM46" s="61">
        <f t="shared" si="1643"/>
        <v>0</v>
      </c>
      <c r="IN46" s="102">
        <f t="shared" si="1644"/>
        <v>0</v>
      </c>
      <c r="IO46" s="58" t="e">
        <f t="shared" si="1645"/>
        <v>#DIV/0!</v>
      </c>
      <c r="IP46" s="252"/>
      <c r="IQ46" s="101">
        <f>VLOOKUP($B46,'Prix MP'!$A$6:$F$187,4,FALSE)</f>
        <v>0.87</v>
      </c>
      <c r="IR46" s="61">
        <f t="shared" si="1646"/>
        <v>0</v>
      </c>
      <c r="IS46" s="102">
        <f t="shared" si="1647"/>
        <v>0</v>
      </c>
      <c r="IT46" s="58" t="e">
        <f t="shared" si="1648"/>
        <v>#DIV/0!</v>
      </c>
      <c r="IU46" s="252"/>
      <c r="IV46" s="101">
        <f>VLOOKUP($B46,'Prix MP'!$A$6:$F$187,4,FALSE)</f>
        <v>0.87</v>
      </c>
      <c r="IW46" s="61">
        <f t="shared" si="1649"/>
        <v>0</v>
      </c>
      <c r="IX46" s="102">
        <f t="shared" si="1650"/>
        <v>0</v>
      </c>
      <c r="IY46" s="58" t="e">
        <f t="shared" si="1651"/>
        <v>#DIV/0!</v>
      </c>
      <c r="IZ46" s="252"/>
      <c r="JA46" s="101">
        <f>VLOOKUP($B46,'Prix MP'!$A$6:$F$187,4,FALSE)</f>
        <v>0.87</v>
      </c>
      <c r="JB46" s="61">
        <f t="shared" si="1652"/>
        <v>0</v>
      </c>
      <c r="JC46" s="102">
        <f t="shared" si="1653"/>
        <v>0</v>
      </c>
      <c r="JD46" s="58" t="e">
        <f t="shared" si="1654"/>
        <v>#DIV/0!</v>
      </c>
      <c r="JE46" s="252"/>
      <c r="JF46" s="101">
        <f>VLOOKUP($B46,'Prix MP'!$A$6:$F$187,4,FALSE)</f>
        <v>0.87</v>
      </c>
      <c r="JG46" s="61">
        <f t="shared" si="1655"/>
        <v>0</v>
      </c>
      <c r="JH46" s="102">
        <f t="shared" si="1656"/>
        <v>0</v>
      </c>
      <c r="JI46" s="58" t="e">
        <f t="shared" si="1657"/>
        <v>#DIV/0!</v>
      </c>
      <c r="JJ46" s="252"/>
      <c r="JK46" s="101">
        <f>VLOOKUP($B46,'Prix MP'!$A$6:$F$187,4,FALSE)</f>
        <v>0.87</v>
      </c>
      <c r="JL46" s="61">
        <f t="shared" si="1658"/>
        <v>0</v>
      </c>
      <c r="JM46" s="102">
        <f t="shared" si="1659"/>
        <v>0</v>
      </c>
      <c r="JN46" s="58" t="e">
        <f t="shared" si="1660"/>
        <v>#DIV/0!</v>
      </c>
      <c r="JO46" s="252"/>
      <c r="JP46" s="101">
        <f>VLOOKUP($B46,'Prix MP'!$A$6:$F$187,4,FALSE)</f>
        <v>0.87</v>
      </c>
      <c r="JQ46" s="61">
        <f t="shared" si="1661"/>
        <v>0</v>
      </c>
      <c r="JR46" s="102">
        <f t="shared" si="1662"/>
        <v>0</v>
      </c>
      <c r="JS46" s="58" t="e">
        <f t="shared" si="1663"/>
        <v>#DIV/0!</v>
      </c>
      <c r="JT46" s="252"/>
      <c r="JU46" s="101">
        <f>VLOOKUP($B46,'Prix MP'!$A$6:$F$187,4,FALSE)</f>
        <v>0.87</v>
      </c>
      <c r="JV46" s="61">
        <f t="shared" si="1664"/>
        <v>0</v>
      </c>
      <c r="JW46" s="102">
        <f t="shared" si="1665"/>
        <v>0</v>
      </c>
      <c r="JX46" s="58" t="e">
        <f t="shared" si="1666"/>
        <v>#DIV/0!</v>
      </c>
      <c r="JY46" s="252"/>
      <c r="JZ46" s="101">
        <f>VLOOKUP($B46,'Prix MP'!$A$6:$F$187,4,FALSE)</f>
        <v>0.87</v>
      </c>
      <c r="KA46" s="61">
        <f t="shared" si="1667"/>
        <v>0</v>
      </c>
      <c r="KB46" s="102">
        <f t="shared" si="1668"/>
        <v>0</v>
      </c>
      <c r="KC46" s="58" t="e">
        <f t="shared" si="1669"/>
        <v>#DIV/0!</v>
      </c>
      <c r="KD46" s="252"/>
      <c r="KE46" s="101">
        <f>VLOOKUP($B46,'Prix MP'!$A$6:$F$187,4,FALSE)</f>
        <v>0.87</v>
      </c>
      <c r="KF46" s="61">
        <f t="shared" si="1670"/>
        <v>0</v>
      </c>
      <c r="KG46" s="102">
        <f t="shared" si="1671"/>
        <v>0</v>
      </c>
      <c r="KH46" s="58" t="e">
        <f t="shared" si="1672"/>
        <v>#DIV/0!</v>
      </c>
      <c r="KI46" s="252"/>
      <c r="KJ46" s="101">
        <f>VLOOKUP($B46,'Prix MP'!$A$6:$F$187,4,FALSE)</f>
        <v>0.87</v>
      </c>
      <c r="KK46" s="61">
        <f t="shared" si="1673"/>
        <v>0</v>
      </c>
      <c r="KL46" s="102">
        <f t="shared" si="1674"/>
        <v>0</v>
      </c>
      <c r="KM46" s="58" t="e">
        <f t="shared" si="1675"/>
        <v>#DIV/0!</v>
      </c>
      <c r="KN46" s="252"/>
      <c r="KO46" s="101">
        <f>VLOOKUP($B46,'Prix MP'!$A$6:$F$187,4,FALSE)</f>
        <v>0.87</v>
      </c>
      <c r="KP46" s="61">
        <f t="shared" si="1676"/>
        <v>0</v>
      </c>
      <c r="KQ46" s="102">
        <f t="shared" si="1677"/>
        <v>0</v>
      </c>
      <c r="KR46" s="58" t="e">
        <f t="shared" si="1678"/>
        <v>#DIV/0!</v>
      </c>
      <c r="KS46" s="252"/>
      <c r="KT46" s="101">
        <f>VLOOKUP($B46,'Prix MP'!$A$6:$F$187,4,FALSE)</f>
        <v>0.87</v>
      </c>
      <c r="KU46" s="61">
        <f t="shared" si="1679"/>
        <v>0</v>
      </c>
      <c r="KV46" s="102">
        <f t="shared" si="1680"/>
        <v>0</v>
      </c>
      <c r="KW46" s="58" t="e">
        <f t="shared" si="1681"/>
        <v>#DIV/0!</v>
      </c>
      <c r="KX46" s="252"/>
      <c r="KY46" s="101">
        <f>VLOOKUP($B46,'Prix MP'!$A$6:$F$187,4,FALSE)</f>
        <v>0.87</v>
      </c>
      <c r="KZ46" s="61">
        <f t="shared" si="1682"/>
        <v>0</v>
      </c>
      <c r="LA46" s="102">
        <f t="shared" si="1683"/>
        <v>0</v>
      </c>
      <c r="LB46" s="58" t="e">
        <f t="shared" si="1684"/>
        <v>#DIV/0!</v>
      </c>
      <c r="LC46" s="252"/>
      <c r="LD46" s="101">
        <f>VLOOKUP($B46,'Prix MP'!$A$6:$F$187,4,FALSE)</f>
        <v>0.87</v>
      </c>
      <c r="LE46" s="61">
        <f t="shared" si="1685"/>
        <v>0</v>
      </c>
      <c r="LF46" s="102">
        <f t="shared" si="1686"/>
        <v>0</v>
      </c>
      <c r="LG46" s="58" t="e">
        <f t="shared" si="1687"/>
        <v>#DIV/0!</v>
      </c>
      <c r="LH46" s="252"/>
      <c r="LI46" s="101">
        <f>VLOOKUP($B46,'Prix MP'!$A$6:$F$187,4,FALSE)</f>
        <v>0.87</v>
      </c>
      <c r="LJ46" s="61">
        <f t="shared" si="1688"/>
        <v>0</v>
      </c>
      <c r="LK46" s="102">
        <f t="shared" si="1689"/>
        <v>0</v>
      </c>
      <c r="LL46" s="58" t="e">
        <f t="shared" si="1690"/>
        <v>#DIV/0!</v>
      </c>
      <c r="LM46" s="252"/>
      <c r="LN46" s="101">
        <f>VLOOKUP($B46,'Prix MP'!$A$6:$F$187,4,FALSE)</f>
        <v>0.87</v>
      </c>
      <c r="LO46" s="61">
        <f t="shared" si="1691"/>
        <v>0</v>
      </c>
      <c r="LP46" s="102">
        <f t="shared" si="1692"/>
        <v>0</v>
      </c>
      <c r="LQ46" s="58" t="e">
        <f t="shared" si="1693"/>
        <v>#DIV/0!</v>
      </c>
      <c r="LR46" s="252"/>
      <c r="LS46" s="101">
        <f>VLOOKUP($B46,'Prix MP'!$A$6:$F$187,4,FALSE)</f>
        <v>0.87</v>
      </c>
      <c r="LT46" s="61">
        <f t="shared" si="1694"/>
        <v>0</v>
      </c>
      <c r="LU46" s="102">
        <f t="shared" si="1695"/>
        <v>0</v>
      </c>
      <c r="LV46" s="58" t="e">
        <f t="shared" si="1696"/>
        <v>#DIV/0!</v>
      </c>
      <c r="LW46" s="252"/>
      <c r="LX46" s="101">
        <f>VLOOKUP($B46,'Prix MP'!$A$6:$F$187,4,FALSE)</f>
        <v>0.87</v>
      </c>
      <c r="LY46" s="61">
        <f t="shared" si="1697"/>
        <v>0</v>
      </c>
      <c r="LZ46" s="102">
        <f t="shared" si="1698"/>
        <v>0</v>
      </c>
      <c r="MA46" s="58" t="e">
        <f t="shared" si="1699"/>
        <v>#DIV/0!</v>
      </c>
      <c r="MB46" s="252"/>
      <c r="MC46" s="101">
        <f>VLOOKUP($B46,'Prix MP'!$A$6:$F$187,4,FALSE)</f>
        <v>0.87</v>
      </c>
      <c r="MD46" s="61">
        <f t="shared" si="1700"/>
        <v>0</v>
      </c>
      <c r="ME46" s="102">
        <f t="shared" si="1701"/>
        <v>0</v>
      </c>
      <c r="MF46" s="58" t="e">
        <f t="shared" si="1702"/>
        <v>#DIV/0!</v>
      </c>
      <c r="MG46" s="252"/>
      <c r="MH46" s="101">
        <f>VLOOKUP($B46,'Prix MP'!$A$6:$F$187,4,FALSE)</f>
        <v>0.87</v>
      </c>
      <c r="MI46" s="61">
        <f t="shared" si="1703"/>
        <v>0</v>
      </c>
      <c r="MJ46" s="102">
        <f t="shared" si="1704"/>
        <v>0</v>
      </c>
      <c r="MK46" s="58" t="e">
        <f t="shared" si="1705"/>
        <v>#DIV/0!</v>
      </c>
      <c r="ML46" s="252"/>
      <c r="MM46" s="101">
        <f>VLOOKUP($B46,'Prix MP'!$A$6:$F$187,4,FALSE)</f>
        <v>0.87</v>
      </c>
      <c r="MN46" s="61">
        <f t="shared" si="1706"/>
        <v>0</v>
      </c>
      <c r="MO46" s="102">
        <f t="shared" si="1707"/>
        <v>0</v>
      </c>
      <c r="MP46" s="58" t="e">
        <f t="shared" si="1708"/>
        <v>#DIV/0!</v>
      </c>
      <c r="MQ46" s="252"/>
      <c r="MR46" s="101">
        <f>VLOOKUP($B46,'Prix MP'!$A$6:$F$187,4,FALSE)</f>
        <v>0.87</v>
      </c>
      <c r="MS46" s="61">
        <f t="shared" si="1709"/>
        <v>0</v>
      </c>
      <c r="MT46" s="102">
        <f t="shared" si="1710"/>
        <v>0</v>
      </c>
      <c r="MU46" s="58" t="e">
        <f t="shared" si="1711"/>
        <v>#DIV/0!</v>
      </c>
      <c r="MV46" s="252"/>
      <c r="MW46" s="101">
        <f>VLOOKUP($B46,'Prix MP'!$A$6:$F$187,4,FALSE)</f>
        <v>0.87</v>
      </c>
      <c r="MX46" s="61">
        <f t="shared" si="1712"/>
        <v>0</v>
      </c>
      <c r="MY46" s="102">
        <f t="shared" si="1713"/>
        <v>0</v>
      </c>
      <c r="MZ46" s="58" t="e">
        <f t="shared" si="1714"/>
        <v>#DIV/0!</v>
      </c>
      <c r="NA46" s="252"/>
      <c r="NB46" s="101">
        <f>VLOOKUP($B46,'Prix MP'!$A$6:$F$187,4,FALSE)</f>
        <v>0.87</v>
      </c>
      <c r="NC46" s="61">
        <f t="shared" si="1715"/>
        <v>0</v>
      </c>
      <c r="ND46" s="102">
        <f t="shared" si="1716"/>
        <v>0</v>
      </c>
      <c r="NE46" s="58" t="e">
        <f t="shared" si="1717"/>
        <v>#DIV/0!</v>
      </c>
      <c r="NF46" s="252"/>
      <c r="NG46" s="101">
        <f>VLOOKUP($B46,'Prix MP'!$A$6:$F$187,4,FALSE)</f>
        <v>0.87</v>
      </c>
      <c r="NH46" s="61">
        <f t="shared" si="1718"/>
        <v>0</v>
      </c>
      <c r="NI46" s="102">
        <f t="shared" si="1719"/>
        <v>0</v>
      </c>
      <c r="NJ46" s="58" t="e">
        <f t="shared" si="1720"/>
        <v>#DIV/0!</v>
      </c>
      <c r="NK46" s="252"/>
      <c r="NL46" s="101">
        <f>VLOOKUP($B46,'Prix MP'!$A$6:$F$187,4,FALSE)</f>
        <v>0.87</v>
      </c>
      <c r="NM46" s="61">
        <f t="shared" si="1721"/>
        <v>0</v>
      </c>
      <c r="NN46" s="102">
        <f t="shared" si="1722"/>
        <v>0</v>
      </c>
      <c r="NO46" s="58" t="e">
        <f t="shared" si="1723"/>
        <v>#DIV/0!</v>
      </c>
      <c r="NP46" s="252"/>
      <c r="NQ46" s="101">
        <f>VLOOKUP($B46,'Prix MP'!$A$6:$F$187,4,FALSE)</f>
        <v>0.87</v>
      </c>
      <c r="NR46" s="61">
        <f t="shared" si="1724"/>
        <v>0</v>
      </c>
      <c r="NS46" s="102">
        <f t="shared" si="1725"/>
        <v>0</v>
      </c>
      <c r="NT46" s="58" t="e">
        <f t="shared" si="1726"/>
        <v>#DIV/0!</v>
      </c>
      <c r="NU46" s="252"/>
      <c r="NV46" s="101">
        <f>VLOOKUP($B46,'Prix MP'!$A$6:$F$187,4,FALSE)</f>
        <v>0.87</v>
      </c>
      <c r="NW46" s="61">
        <f t="shared" si="1727"/>
        <v>0</v>
      </c>
      <c r="NX46" s="102">
        <f t="shared" si="1728"/>
        <v>0</v>
      </c>
      <c r="NY46" s="58" t="e">
        <f t="shared" si="1729"/>
        <v>#DIV/0!</v>
      </c>
      <c r="NZ46" s="252"/>
      <c r="OA46" s="101">
        <f>VLOOKUP($B46,'Prix MP'!$A$6:$F$187,4,FALSE)</f>
        <v>0.87</v>
      </c>
      <c r="OB46" s="61">
        <f t="shared" si="1730"/>
        <v>0</v>
      </c>
      <c r="OC46" s="102">
        <f t="shared" si="1731"/>
        <v>0</v>
      </c>
      <c r="OD46" s="58" t="e">
        <f t="shared" si="1732"/>
        <v>#DIV/0!</v>
      </c>
      <c r="OE46" s="252"/>
      <c r="OF46" s="101">
        <f>VLOOKUP($B46,'Prix MP'!$A$6:$F$187,4,FALSE)</f>
        <v>0.87</v>
      </c>
      <c r="OG46" s="61">
        <f t="shared" si="1733"/>
        <v>0</v>
      </c>
      <c r="OH46" s="102">
        <f t="shared" si="1734"/>
        <v>0</v>
      </c>
      <c r="OI46" s="58" t="e">
        <f t="shared" si="1735"/>
        <v>#DIV/0!</v>
      </c>
      <c r="OJ46" s="252"/>
      <c r="OK46" s="101">
        <f>VLOOKUP($B46,'Prix MP'!$A$6:$F$187,4,FALSE)</f>
        <v>0.87</v>
      </c>
      <c r="OL46" s="61">
        <f t="shared" si="1736"/>
        <v>0</v>
      </c>
      <c r="OM46" s="102">
        <f t="shared" si="1737"/>
        <v>0</v>
      </c>
      <c r="ON46" s="58" t="e">
        <f t="shared" si="1738"/>
        <v>#DIV/0!</v>
      </c>
      <c r="OO46" s="252"/>
      <c r="OP46" s="101">
        <f>VLOOKUP($B46,'Prix MP'!$A$6:$F$187,4,FALSE)</f>
        <v>0.87</v>
      </c>
      <c r="OQ46" s="61">
        <f t="shared" si="1739"/>
        <v>0</v>
      </c>
      <c r="OR46" s="102">
        <f t="shared" si="1740"/>
        <v>0</v>
      </c>
      <c r="OS46" s="58" t="e">
        <f t="shared" si="1741"/>
        <v>#DIV/0!</v>
      </c>
      <c r="OT46" s="252"/>
      <c r="OU46" s="101">
        <f>VLOOKUP($B46,'Prix MP'!$A$6:$F$187,4,FALSE)</f>
        <v>0.87</v>
      </c>
      <c r="OV46" s="61">
        <f t="shared" si="1742"/>
        <v>0</v>
      </c>
      <c r="OW46" s="102">
        <f t="shared" si="1743"/>
        <v>0</v>
      </c>
      <c r="OX46" s="58" t="e">
        <f t="shared" si="1744"/>
        <v>#DIV/0!</v>
      </c>
      <c r="OY46" s="252"/>
      <c r="OZ46" s="101">
        <f>VLOOKUP($B46,'Prix MP'!$A$6:$F$187,4,FALSE)</f>
        <v>0.87</v>
      </c>
      <c r="PA46" s="61">
        <f t="shared" si="1745"/>
        <v>0</v>
      </c>
      <c r="PB46" s="102">
        <f t="shared" si="1746"/>
        <v>0</v>
      </c>
      <c r="PC46" s="58" t="e">
        <f t="shared" si="1747"/>
        <v>#DIV/0!</v>
      </c>
      <c r="PD46" s="252"/>
      <c r="PE46" s="101">
        <f>VLOOKUP($B46,'Prix MP'!$A$6:$F$187,4,FALSE)</f>
        <v>0.87</v>
      </c>
      <c r="PF46" s="61">
        <f t="shared" si="1748"/>
        <v>0</v>
      </c>
      <c r="PG46" s="102">
        <f t="shared" si="1749"/>
        <v>0</v>
      </c>
      <c r="PH46" s="58" t="e">
        <f t="shared" si="1750"/>
        <v>#DIV/0!</v>
      </c>
      <c r="PI46" s="252"/>
      <c r="PJ46" s="101">
        <f>VLOOKUP($B46,'Prix MP'!$A$6:$F$187,4,FALSE)</f>
        <v>0.87</v>
      </c>
      <c r="PK46" s="61">
        <f t="shared" si="1751"/>
        <v>0</v>
      </c>
      <c r="PL46" s="102">
        <f t="shared" si="1752"/>
        <v>0</v>
      </c>
      <c r="PM46" s="58" t="e">
        <f t="shared" si="1753"/>
        <v>#DIV/0!</v>
      </c>
      <c r="PN46" s="252"/>
      <c r="PO46" s="101">
        <f>VLOOKUP($B46,'Prix MP'!$A$6:$F$187,4,FALSE)</f>
        <v>0.87</v>
      </c>
      <c r="PP46" s="61">
        <f t="shared" si="1754"/>
        <v>0</v>
      </c>
      <c r="PQ46" s="102">
        <f t="shared" si="1755"/>
        <v>0</v>
      </c>
      <c r="PR46" s="58" t="e">
        <f t="shared" si="1756"/>
        <v>#DIV/0!</v>
      </c>
      <c r="PS46" s="252"/>
      <c r="PT46" s="101">
        <f>VLOOKUP($B46,'Prix MP'!$A$6:$F$187,4,FALSE)</f>
        <v>0.87</v>
      </c>
      <c r="PU46" s="61">
        <f t="shared" si="1757"/>
        <v>0</v>
      </c>
      <c r="PV46" s="102">
        <f t="shared" si="1758"/>
        <v>0</v>
      </c>
      <c r="PW46" s="58" t="e">
        <f t="shared" si="1759"/>
        <v>#DIV/0!</v>
      </c>
      <c r="PX46" s="252"/>
      <c r="PY46" s="101">
        <f>VLOOKUP($B46,'Prix MP'!$A$6:$F$187,4,FALSE)</f>
        <v>0.87</v>
      </c>
      <c r="PZ46" s="61">
        <f t="shared" si="1760"/>
        <v>0</v>
      </c>
      <c r="QA46" s="102">
        <f t="shared" si="1761"/>
        <v>0</v>
      </c>
      <c r="QB46" s="58" t="e">
        <f t="shared" si="1762"/>
        <v>#DIV/0!</v>
      </c>
      <c r="QC46" s="252"/>
      <c r="QD46" s="101">
        <f>VLOOKUP($B46,'Prix MP'!$A$6:$F$187,4,FALSE)</f>
        <v>0.87</v>
      </c>
      <c r="QE46" s="61">
        <f t="shared" si="1763"/>
        <v>0</v>
      </c>
      <c r="QF46" s="102">
        <f t="shared" si="1764"/>
        <v>0</v>
      </c>
      <c r="QG46" s="58" t="e">
        <f t="shared" si="1765"/>
        <v>#DIV/0!</v>
      </c>
      <c r="QH46" s="252"/>
      <c r="QI46" s="101">
        <f>VLOOKUP($B46,'Prix MP'!$A$6:$F$187,4,FALSE)</f>
        <v>0.87</v>
      </c>
      <c r="QJ46" s="61">
        <f t="shared" si="1766"/>
        <v>0</v>
      </c>
      <c r="QK46" s="102">
        <f t="shared" si="1767"/>
        <v>0</v>
      </c>
      <c r="QL46" s="58" t="e">
        <f t="shared" si="1768"/>
        <v>#DIV/0!</v>
      </c>
      <c r="QM46" s="252"/>
      <c r="QN46" s="101">
        <f>VLOOKUP($B46,'Prix MP'!$A$6:$F$187,4,FALSE)</f>
        <v>0.87</v>
      </c>
      <c r="QO46" s="61">
        <f t="shared" si="1769"/>
        <v>0</v>
      </c>
      <c r="QP46" s="102">
        <f t="shared" si="1770"/>
        <v>0</v>
      </c>
      <c r="QQ46" s="58" t="e">
        <f t="shared" si="1771"/>
        <v>#DIV/0!</v>
      </c>
      <c r="QR46" s="252"/>
      <c r="QS46" s="101">
        <f>VLOOKUP($B46,'Prix MP'!$A$6:$F$187,4,FALSE)</f>
        <v>0.87</v>
      </c>
      <c r="QT46" s="61">
        <f t="shared" si="1772"/>
        <v>0</v>
      </c>
      <c r="QU46" s="102">
        <f t="shared" si="1773"/>
        <v>0</v>
      </c>
      <c r="QV46" s="58" t="e">
        <f t="shared" si="1774"/>
        <v>#DIV/0!</v>
      </c>
      <c r="QW46" s="252"/>
      <c r="QX46" s="101">
        <f>VLOOKUP($B46,'Prix MP'!$A$6:$F$187,4,FALSE)</f>
        <v>0.87</v>
      </c>
      <c r="QY46" s="61">
        <f t="shared" si="1775"/>
        <v>0</v>
      </c>
      <c r="QZ46" s="102">
        <f t="shared" si="1776"/>
        <v>0</v>
      </c>
      <c r="RA46" s="58" t="e">
        <f t="shared" si="1777"/>
        <v>#DIV/0!</v>
      </c>
      <c r="RB46" s="252"/>
      <c r="RC46" s="101">
        <f>VLOOKUP($B46,'Prix MP'!$A$6:$F$187,4,FALSE)</f>
        <v>0.87</v>
      </c>
      <c r="RD46" s="61">
        <f t="shared" si="1778"/>
        <v>0</v>
      </c>
      <c r="RE46" s="102">
        <f t="shared" si="1779"/>
        <v>0</v>
      </c>
      <c r="RF46" s="58" t="e">
        <f t="shared" si="1780"/>
        <v>#DIV/0!</v>
      </c>
      <c r="RG46" s="252"/>
      <c r="RH46" s="101">
        <f>VLOOKUP($B46,'Prix MP'!$A$6:$F$187,4,FALSE)</f>
        <v>0.87</v>
      </c>
      <c r="RI46" s="61">
        <f t="shared" si="1781"/>
        <v>0</v>
      </c>
      <c r="RJ46" s="102">
        <f t="shared" si="1782"/>
        <v>0</v>
      </c>
      <c r="RK46" s="58" t="e">
        <f t="shared" si="1783"/>
        <v>#DIV/0!</v>
      </c>
      <c r="RL46" s="252"/>
      <c r="RM46" s="101">
        <f>VLOOKUP($B46,'Prix MP'!$A$6:$F$187,4,FALSE)</f>
        <v>0.87</v>
      </c>
      <c r="RN46" s="61">
        <f t="shared" si="1784"/>
        <v>0</v>
      </c>
      <c r="RO46" s="102">
        <f t="shared" si="1785"/>
        <v>0</v>
      </c>
      <c r="RP46" s="58" t="e">
        <f t="shared" si="1786"/>
        <v>#DIV/0!</v>
      </c>
      <c r="RQ46" s="252"/>
      <c r="RR46" s="101">
        <f>VLOOKUP($B46,'Prix MP'!$A$6:$F$187,4,FALSE)</f>
        <v>0.87</v>
      </c>
      <c r="RS46" s="61">
        <f t="shared" si="1787"/>
        <v>0</v>
      </c>
      <c r="RT46" s="102">
        <f t="shared" si="1788"/>
        <v>0</v>
      </c>
      <c r="RU46" s="58" t="e">
        <f t="shared" si="1789"/>
        <v>#DIV/0!</v>
      </c>
      <c r="RV46" s="252"/>
      <c r="RW46" s="101">
        <f>VLOOKUP($B46,'Prix MP'!$A$6:$F$187,4,FALSE)</f>
        <v>0.87</v>
      </c>
      <c r="RX46" s="61">
        <f t="shared" si="1790"/>
        <v>0</v>
      </c>
      <c r="RY46" s="102">
        <f t="shared" si="1791"/>
        <v>0</v>
      </c>
      <c r="RZ46" s="58" t="e">
        <f t="shared" si="1792"/>
        <v>#DIV/0!</v>
      </c>
      <c r="SA46" s="252"/>
      <c r="SB46" s="101">
        <f>VLOOKUP($B46,'Prix MP'!$A$6:$F$187,4,FALSE)</f>
        <v>0.87</v>
      </c>
      <c r="SC46" s="61">
        <f t="shared" si="1793"/>
        <v>0</v>
      </c>
      <c r="SD46" s="102">
        <f t="shared" si="1794"/>
        <v>0</v>
      </c>
      <c r="SE46" s="58" t="e">
        <f t="shared" si="1795"/>
        <v>#DIV/0!</v>
      </c>
      <c r="SF46" s="252"/>
      <c r="SG46" s="101">
        <f>VLOOKUP($B46,'Prix MP'!$A$6:$F$187,4,FALSE)</f>
        <v>0.87</v>
      </c>
      <c r="SH46" s="61">
        <f t="shared" si="1796"/>
        <v>0</v>
      </c>
      <c r="SI46" s="102">
        <f t="shared" si="1797"/>
        <v>0</v>
      </c>
      <c r="SJ46" s="58" t="e">
        <f t="shared" si="1798"/>
        <v>#DIV/0!</v>
      </c>
      <c r="SK46" s="252"/>
      <c r="SL46" s="101">
        <f>VLOOKUP($B46,'Prix MP'!$A$6:$F$187,4,FALSE)</f>
        <v>0.87</v>
      </c>
      <c r="SM46" s="61">
        <f t="shared" si="1799"/>
        <v>0</v>
      </c>
      <c r="SN46" s="102">
        <f t="shared" si="1800"/>
        <v>0</v>
      </c>
      <c r="SO46" s="58" t="e">
        <f t="shared" si="1801"/>
        <v>#DIV/0!</v>
      </c>
      <c r="SP46" s="252"/>
      <c r="SQ46" s="101">
        <f>VLOOKUP($B46,'Prix MP'!$A$6:$F$187,4,FALSE)</f>
        <v>0.87</v>
      </c>
      <c r="SR46" s="61">
        <f t="shared" si="1802"/>
        <v>0</v>
      </c>
      <c r="SS46" s="102">
        <f t="shared" si="1803"/>
        <v>0</v>
      </c>
      <c r="ST46" s="58" t="e">
        <f t="shared" si="1804"/>
        <v>#DIV/0!</v>
      </c>
      <c r="SU46" s="53"/>
      <c r="SV46" s="253">
        <f t="shared" si="1805"/>
        <v>4.7619047619047628</v>
      </c>
      <c r="SW46" s="124">
        <f t="shared" si="1846"/>
        <v>0.86999999999999977</v>
      </c>
      <c r="SX46" s="61">
        <f t="shared" si="1847"/>
        <v>4.1428571428571423</v>
      </c>
      <c r="SY46" s="80">
        <f t="shared" si="1882"/>
        <v>0</v>
      </c>
      <c r="SZ46" s="58">
        <f t="shared" si="1848"/>
        <v>5.7142857142857153</v>
      </c>
      <c r="TA46" s="53"/>
      <c r="TB46" s="253">
        <f t="shared" si="1807"/>
        <v>4.666666666666667</v>
      </c>
      <c r="TC46" s="124">
        <f t="shared" si="1849"/>
        <v>0.87000000000000011</v>
      </c>
      <c r="TD46" s="61">
        <f t="shared" si="1850"/>
        <v>4.0600000000000005</v>
      </c>
      <c r="TE46" s="80">
        <f t="shared" si="1883"/>
        <v>0</v>
      </c>
      <c r="TF46" s="58">
        <f t="shared" si="1851"/>
        <v>4.666666666666667</v>
      </c>
      <c r="TG46" s="53"/>
      <c r="TH46" s="253" t="e">
        <f t="shared" si="1809"/>
        <v>#DIV/0!</v>
      </c>
      <c r="TI46" s="124" t="e">
        <f t="shared" si="1852"/>
        <v>#DIV/0!</v>
      </c>
      <c r="TJ46" s="61" t="e">
        <f t="shared" si="1853"/>
        <v>#DIV/0!</v>
      </c>
      <c r="TK46" s="80" t="e">
        <f t="shared" si="1884"/>
        <v>#DIV/0!</v>
      </c>
      <c r="TL46" s="58" t="e">
        <f t="shared" si="1854"/>
        <v>#DIV/0!</v>
      </c>
      <c r="TM46" s="53"/>
      <c r="TN46" s="253">
        <f t="shared" si="1811"/>
        <v>4.7619047619047628</v>
      </c>
      <c r="TO46" s="124">
        <f t="shared" si="1855"/>
        <v>0.86999999999999977</v>
      </c>
      <c r="TP46" s="61">
        <f t="shared" si="1856"/>
        <v>4.1428571428571423</v>
      </c>
      <c r="TQ46" s="80">
        <f t="shared" si="1885"/>
        <v>0</v>
      </c>
      <c r="TR46" s="58">
        <f t="shared" si="1857"/>
        <v>5.0000000000000009</v>
      </c>
      <c r="TS46" s="53"/>
      <c r="TT46" s="253" t="e">
        <f t="shared" si="1813"/>
        <v>#DIV/0!</v>
      </c>
      <c r="TU46" s="124" t="e">
        <f t="shared" si="1858"/>
        <v>#DIV/0!</v>
      </c>
      <c r="TV46" s="61" t="e">
        <f t="shared" si="1859"/>
        <v>#DIV/0!</v>
      </c>
      <c r="TW46" s="80" t="e">
        <f t="shared" si="1886"/>
        <v>#DIV/0!</v>
      </c>
      <c r="TX46" s="58" t="e">
        <f t="shared" si="1860"/>
        <v>#DIV/0!</v>
      </c>
      <c r="TY46" s="53"/>
      <c r="TZ46" s="253">
        <f t="shared" si="1815"/>
        <v>4.7457627118644066</v>
      </c>
      <c r="UA46" s="124">
        <f t="shared" si="1861"/>
        <v>0.86999999999999988</v>
      </c>
      <c r="UB46" s="61">
        <f t="shared" si="1862"/>
        <v>4.1288135593220332</v>
      </c>
      <c r="UC46" s="80">
        <f t="shared" si="1887"/>
        <v>0</v>
      </c>
      <c r="UD46" s="58">
        <f t="shared" si="1863"/>
        <v>4.666666666666667</v>
      </c>
      <c r="UE46" s="53"/>
      <c r="UF46" s="253">
        <f t="shared" si="1817"/>
        <v>5</v>
      </c>
      <c r="UG46" s="124">
        <f t="shared" si="1864"/>
        <v>0.86999999999999988</v>
      </c>
      <c r="UH46" s="61">
        <f t="shared" si="1865"/>
        <v>4.3499999999999996</v>
      </c>
      <c r="UI46" s="80">
        <f t="shared" si="1888"/>
        <v>0</v>
      </c>
      <c r="UJ46" s="58">
        <f t="shared" si="1866"/>
        <v>6</v>
      </c>
      <c r="UK46" s="53"/>
      <c r="UL46" s="253" t="e">
        <f t="shared" si="1819"/>
        <v>#DIV/0!</v>
      </c>
      <c r="UM46" s="124" t="e">
        <f t="shared" si="1867"/>
        <v>#DIV/0!</v>
      </c>
      <c r="UN46" s="61" t="e">
        <f t="shared" si="1868"/>
        <v>#DIV/0!</v>
      </c>
      <c r="UO46" s="80" t="e">
        <f t="shared" si="1889"/>
        <v>#DIV/0!</v>
      </c>
      <c r="UP46" s="58" t="e">
        <f t="shared" si="1869"/>
        <v>#DIV/0!</v>
      </c>
      <c r="UQ46" s="53"/>
      <c r="UR46" s="253" t="e">
        <f t="shared" si="1821"/>
        <v>#DIV/0!</v>
      </c>
      <c r="US46" s="124" t="e">
        <f t="shared" si="1870"/>
        <v>#DIV/0!</v>
      </c>
      <c r="UT46" s="61" t="e">
        <f t="shared" si="1871"/>
        <v>#DIV/0!</v>
      </c>
      <c r="UU46" s="80" t="e">
        <f t="shared" si="1890"/>
        <v>#DIV/0!</v>
      </c>
      <c r="UV46" s="58" t="e">
        <f t="shared" si="1872"/>
        <v>#DIV/0!</v>
      </c>
      <c r="UW46" s="53"/>
      <c r="UX46" s="253">
        <f t="shared" si="1823"/>
        <v>5.5888223552894214</v>
      </c>
      <c r="UY46" s="124">
        <f t="shared" si="1873"/>
        <v>0.87000000000000011</v>
      </c>
      <c r="UZ46" s="61">
        <f t="shared" si="1874"/>
        <v>4.862275449101797</v>
      </c>
      <c r="VA46" s="80">
        <f t="shared" si="1891"/>
        <v>0</v>
      </c>
      <c r="VB46" s="58">
        <f t="shared" si="1875"/>
        <v>5.6000000000000005</v>
      </c>
      <c r="VC46" s="53"/>
      <c r="VD46" s="253" t="e">
        <f t="shared" si="1825"/>
        <v>#DIV/0!</v>
      </c>
      <c r="VE46" s="124" t="e">
        <f t="shared" si="1876"/>
        <v>#DIV/0!</v>
      </c>
      <c r="VF46" s="61" t="e">
        <f t="shared" si="1877"/>
        <v>#DIV/0!</v>
      </c>
      <c r="VG46" s="80" t="e">
        <f t="shared" si="1892"/>
        <v>#DIV/0!</v>
      </c>
      <c r="VH46" s="58" t="e">
        <f t="shared" si="1878"/>
        <v>#DIV/0!</v>
      </c>
      <c r="VI46" s="53"/>
      <c r="VJ46" s="253" t="e">
        <f t="shared" si="1827"/>
        <v>#DIV/0!</v>
      </c>
      <c r="VK46" s="124" t="e">
        <f t="shared" si="1879"/>
        <v>#DIV/0!</v>
      </c>
      <c r="VL46" s="61" t="e">
        <f t="shared" si="1880"/>
        <v>#DIV/0!</v>
      </c>
      <c r="VM46" s="80" t="e">
        <f t="shared" si="1893"/>
        <v>#DIV/0!</v>
      </c>
      <c r="VN46" s="58" t="e">
        <f t="shared" si="1881"/>
        <v>#DIV/0!</v>
      </c>
      <c r="VO46" s="53"/>
    </row>
    <row r="47" spans="2:587" x14ac:dyDescent="0.2">
      <c r="B47" s="204" t="s">
        <v>221</v>
      </c>
      <c r="C47" s="97" t="s">
        <v>239</v>
      </c>
      <c r="D47" s="252">
        <v>5</v>
      </c>
      <c r="E47" s="124">
        <f>VLOOKUP($B47,'Prix MP'!$A$6:$F$187,4,FALSE)</f>
        <v>0</v>
      </c>
      <c r="F47" s="60">
        <f t="shared" si="1829"/>
        <v>0</v>
      </c>
      <c r="G47" s="53"/>
      <c r="H47" s="253">
        <f t="shared" si="1516"/>
        <v>44.703872437357631</v>
      </c>
      <c r="I47" s="124">
        <f t="shared" si="1830"/>
        <v>0</v>
      </c>
      <c r="J47" s="61">
        <f t="shared" si="1516"/>
        <v>0</v>
      </c>
      <c r="K47" s="80">
        <f t="shared" si="1831"/>
        <v>0</v>
      </c>
      <c r="L47" s="58">
        <f t="shared" si="1832"/>
        <v>46.865671641791046</v>
      </c>
      <c r="M47" s="53"/>
      <c r="N47" s="253">
        <f t="shared" si="1517"/>
        <v>785</v>
      </c>
      <c r="O47" s="124">
        <f t="shared" si="1833"/>
        <v>0</v>
      </c>
      <c r="P47" s="61">
        <f t="shared" si="1517"/>
        <v>0</v>
      </c>
      <c r="Q47" s="80">
        <f t="shared" si="1834"/>
        <v>0</v>
      </c>
      <c r="R47" s="58">
        <f t="shared" si="1835"/>
        <v>46.865671641791046</v>
      </c>
      <c r="S47" s="53"/>
      <c r="T47" s="252">
        <v>50</v>
      </c>
      <c r="U47" s="101">
        <v>0</v>
      </c>
      <c r="V47" s="61">
        <f t="shared" si="1836"/>
        <v>0</v>
      </c>
      <c r="W47" s="102">
        <f t="shared" si="1837"/>
        <v>0</v>
      </c>
      <c r="X47" s="58">
        <f t="shared" si="1838"/>
        <v>10</v>
      </c>
      <c r="Y47" s="252">
        <v>110</v>
      </c>
      <c r="Z47" s="101">
        <v>0</v>
      </c>
      <c r="AA47" s="61">
        <f t="shared" si="1839"/>
        <v>0</v>
      </c>
      <c r="AB47" s="102">
        <f t="shared" si="1840"/>
        <v>0</v>
      </c>
      <c r="AC47" s="58">
        <f t="shared" si="1841"/>
        <v>15.714285714285714</v>
      </c>
      <c r="AD47" s="252">
        <v>110</v>
      </c>
      <c r="AE47" s="101">
        <v>0</v>
      </c>
      <c r="AF47" s="61">
        <f t="shared" si="1518"/>
        <v>0</v>
      </c>
      <c r="AG47" s="102">
        <f t="shared" si="1519"/>
        <v>0</v>
      </c>
      <c r="AH47" s="58">
        <f t="shared" si="1842"/>
        <v>22</v>
      </c>
      <c r="AI47" s="252">
        <v>140</v>
      </c>
      <c r="AJ47" s="101">
        <v>0</v>
      </c>
      <c r="AK47" s="61">
        <f t="shared" si="1520"/>
        <v>0</v>
      </c>
      <c r="AL47" s="102">
        <f t="shared" si="1521"/>
        <v>0</v>
      </c>
      <c r="AM47" s="58">
        <f t="shared" si="1843"/>
        <v>20</v>
      </c>
      <c r="AN47" s="252">
        <v>120</v>
      </c>
      <c r="AO47" s="101">
        <v>0</v>
      </c>
      <c r="AP47" s="61">
        <f t="shared" si="1522"/>
        <v>0</v>
      </c>
      <c r="AQ47" s="102">
        <f t="shared" si="1523"/>
        <v>0</v>
      </c>
      <c r="AR47" s="58">
        <f t="shared" si="1844"/>
        <v>20</v>
      </c>
      <c r="AS47" s="252">
        <v>129</v>
      </c>
      <c r="AT47" s="101">
        <v>0</v>
      </c>
      <c r="AU47" s="61">
        <f t="shared" si="1524"/>
        <v>0</v>
      </c>
      <c r="AV47" s="102">
        <f t="shared" si="1525"/>
        <v>0</v>
      </c>
      <c r="AW47" s="58">
        <f t="shared" si="1845"/>
        <v>18.428571428571427</v>
      </c>
      <c r="AX47" s="252">
        <v>126</v>
      </c>
      <c r="AY47" s="101">
        <v>0</v>
      </c>
      <c r="AZ47" s="61">
        <f t="shared" si="1526"/>
        <v>0</v>
      </c>
      <c r="BA47" s="102">
        <f t="shared" si="1527"/>
        <v>0</v>
      </c>
      <c r="BB47" s="58">
        <f t="shared" si="1528"/>
        <v>42</v>
      </c>
      <c r="BC47" s="252"/>
      <c r="BD47" s="101">
        <f>VLOOKUP($B47,'Prix MP'!$A$6:$F$187,4,FALSE)</f>
        <v>0</v>
      </c>
      <c r="BE47" s="61">
        <f t="shared" si="1529"/>
        <v>0</v>
      </c>
      <c r="BF47" s="102">
        <f t="shared" si="1530"/>
        <v>0</v>
      </c>
      <c r="BG47" s="58" t="e">
        <f t="shared" si="1531"/>
        <v>#DIV/0!</v>
      </c>
      <c r="BH47" s="252"/>
      <c r="BI47" s="101">
        <f>VLOOKUP($B47,'Prix MP'!$A$6:$F$187,4,FALSE)</f>
        <v>0</v>
      </c>
      <c r="BJ47" s="61">
        <f t="shared" si="1532"/>
        <v>0</v>
      </c>
      <c r="BK47" s="102">
        <f t="shared" si="1533"/>
        <v>0</v>
      </c>
      <c r="BL47" s="58" t="e">
        <f t="shared" si="1534"/>
        <v>#DIV/0!</v>
      </c>
      <c r="BM47" s="252"/>
      <c r="BN47" s="101">
        <f>VLOOKUP($B47,'Prix MP'!$A$6:$F$187,4,FALSE)</f>
        <v>0</v>
      </c>
      <c r="BO47" s="61">
        <f t="shared" si="1535"/>
        <v>0</v>
      </c>
      <c r="BP47" s="102">
        <f t="shared" si="1536"/>
        <v>0</v>
      </c>
      <c r="BQ47" s="58" t="e">
        <f t="shared" si="1537"/>
        <v>#DIV/0!</v>
      </c>
      <c r="BR47" s="252"/>
      <c r="BS47" s="101">
        <f>VLOOKUP($B47,'Prix MP'!$A$6:$F$187,4,FALSE)</f>
        <v>0</v>
      </c>
      <c r="BT47" s="61">
        <f t="shared" si="1538"/>
        <v>0</v>
      </c>
      <c r="BU47" s="102">
        <f t="shared" si="1539"/>
        <v>0</v>
      </c>
      <c r="BV47" s="58" t="e">
        <f t="shared" si="1540"/>
        <v>#DIV/0!</v>
      </c>
      <c r="BW47" s="252"/>
      <c r="BX47" s="101">
        <f>VLOOKUP($B47,'Prix MP'!$A$6:$F$187,4,FALSE)</f>
        <v>0</v>
      </c>
      <c r="BY47" s="61">
        <f t="shared" si="1541"/>
        <v>0</v>
      </c>
      <c r="BZ47" s="102">
        <f t="shared" si="1542"/>
        <v>0</v>
      </c>
      <c r="CA47" s="58" t="e">
        <f t="shared" si="1543"/>
        <v>#DIV/0!</v>
      </c>
      <c r="CB47" s="252"/>
      <c r="CC47" s="101">
        <f>VLOOKUP($B47,'Prix MP'!$A$6:$F$187,4,FALSE)</f>
        <v>0</v>
      </c>
      <c r="CD47" s="61">
        <f t="shared" si="1544"/>
        <v>0</v>
      </c>
      <c r="CE47" s="102">
        <f t="shared" si="1545"/>
        <v>0</v>
      </c>
      <c r="CF47" s="58" t="e">
        <f t="shared" si="1546"/>
        <v>#DIV/0!</v>
      </c>
      <c r="CG47" s="252"/>
      <c r="CH47" s="101">
        <f>VLOOKUP($B47,'Prix MP'!$A$6:$F$187,4,FALSE)</f>
        <v>0</v>
      </c>
      <c r="CI47" s="61">
        <f t="shared" si="1547"/>
        <v>0</v>
      </c>
      <c r="CJ47" s="102">
        <f t="shared" si="1548"/>
        <v>0</v>
      </c>
      <c r="CK47" s="58" t="e">
        <f t="shared" si="1549"/>
        <v>#DIV/0!</v>
      </c>
      <c r="CL47" s="252"/>
      <c r="CM47" s="101">
        <f>VLOOKUP($B47,'Prix MP'!$A$6:$F$187,4,FALSE)</f>
        <v>0</v>
      </c>
      <c r="CN47" s="61">
        <f t="shared" si="1550"/>
        <v>0</v>
      </c>
      <c r="CO47" s="102">
        <f t="shared" si="1551"/>
        <v>0</v>
      </c>
      <c r="CP47" s="58" t="e">
        <f t="shared" si="1552"/>
        <v>#DIV/0!</v>
      </c>
      <c r="CQ47" s="252"/>
      <c r="CR47" s="101">
        <f>VLOOKUP($B47,'Prix MP'!$A$6:$F$187,4,FALSE)</f>
        <v>0</v>
      </c>
      <c r="CS47" s="61">
        <f t="shared" si="1553"/>
        <v>0</v>
      </c>
      <c r="CT47" s="102">
        <f t="shared" si="1554"/>
        <v>0</v>
      </c>
      <c r="CU47" s="58" t="e">
        <f t="shared" si="1555"/>
        <v>#DIV/0!</v>
      </c>
      <c r="CV47" s="252"/>
      <c r="CW47" s="101">
        <f>VLOOKUP($B47,'Prix MP'!$A$6:$F$187,4,FALSE)</f>
        <v>0</v>
      </c>
      <c r="CX47" s="61">
        <f t="shared" si="1556"/>
        <v>0</v>
      </c>
      <c r="CY47" s="102">
        <f t="shared" si="1557"/>
        <v>0</v>
      </c>
      <c r="CZ47" s="58" t="e">
        <f t="shared" si="1558"/>
        <v>#DIV/0!</v>
      </c>
      <c r="DA47" s="252"/>
      <c r="DB47" s="101">
        <f>VLOOKUP($B47,'Prix MP'!$A$6:$F$187,4,FALSE)</f>
        <v>0</v>
      </c>
      <c r="DC47" s="61">
        <f t="shared" si="1559"/>
        <v>0</v>
      </c>
      <c r="DD47" s="102">
        <f t="shared" si="1560"/>
        <v>0</v>
      </c>
      <c r="DE47" s="58" t="e">
        <f t="shared" si="1561"/>
        <v>#DIV/0!</v>
      </c>
      <c r="DF47" s="252"/>
      <c r="DG47" s="101">
        <f>VLOOKUP($B47,'Prix MP'!$A$6:$F$187,4,FALSE)</f>
        <v>0</v>
      </c>
      <c r="DH47" s="61">
        <f t="shared" si="1562"/>
        <v>0</v>
      </c>
      <c r="DI47" s="102">
        <f t="shared" si="1563"/>
        <v>0</v>
      </c>
      <c r="DJ47" s="58" t="e">
        <f t="shared" si="1564"/>
        <v>#DIV/0!</v>
      </c>
      <c r="DK47" s="252"/>
      <c r="DL47" s="101">
        <f>VLOOKUP($B47,'Prix MP'!$A$6:$F$187,4,FALSE)</f>
        <v>0</v>
      </c>
      <c r="DM47" s="61">
        <f t="shared" si="1565"/>
        <v>0</v>
      </c>
      <c r="DN47" s="102">
        <f t="shared" si="1566"/>
        <v>0</v>
      </c>
      <c r="DO47" s="58" t="e">
        <f t="shared" si="1567"/>
        <v>#DIV/0!</v>
      </c>
      <c r="DP47" s="252"/>
      <c r="DQ47" s="101">
        <f>VLOOKUP($B47,'Prix MP'!$A$6:$F$187,4,FALSE)</f>
        <v>0</v>
      </c>
      <c r="DR47" s="61">
        <f t="shared" si="1568"/>
        <v>0</v>
      </c>
      <c r="DS47" s="102">
        <f t="shared" si="1569"/>
        <v>0</v>
      </c>
      <c r="DT47" s="58" t="e">
        <f t="shared" si="1570"/>
        <v>#DIV/0!</v>
      </c>
      <c r="DU47" s="252"/>
      <c r="DV47" s="101">
        <f>VLOOKUP($B47,'Prix MP'!$A$6:$F$187,4,FALSE)</f>
        <v>0</v>
      </c>
      <c r="DW47" s="61">
        <f t="shared" si="1571"/>
        <v>0</v>
      </c>
      <c r="DX47" s="102">
        <f t="shared" si="1572"/>
        <v>0</v>
      </c>
      <c r="DY47" s="58" t="e">
        <f t="shared" si="1573"/>
        <v>#DIV/0!</v>
      </c>
      <c r="DZ47" s="252"/>
      <c r="EA47" s="101">
        <f>VLOOKUP($B47,'Prix MP'!$A$6:$F$187,4,FALSE)</f>
        <v>0</v>
      </c>
      <c r="EB47" s="61">
        <f t="shared" si="1574"/>
        <v>0</v>
      </c>
      <c r="EC47" s="102">
        <f t="shared" si="1575"/>
        <v>0</v>
      </c>
      <c r="ED47" s="58" t="e">
        <f t="shared" si="1576"/>
        <v>#DIV/0!</v>
      </c>
      <c r="EE47" s="252"/>
      <c r="EF47" s="101">
        <f>VLOOKUP($B47,'Prix MP'!$A$6:$F$187,4,FALSE)</f>
        <v>0</v>
      </c>
      <c r="EG47" s="61">
        <f t="shared" si="1577"/>
        <v>0</v>
      </c>
      <c r="EH47" s="102">
        <f t="shared" si="1578"/>
        <v>0</v>
      </c>
      <c r="EI47" s="58" t="e">
        <f t="shared" si="1579"/>
        <v>#DIV/0!</v>
      </c>
      <c r="EJ47" s="252"/>
      <c r="EK47" s="101">
        <f>VLOOKUP($B47,'Prix MP'!$A$6:$F$187,4,FALSE)</f>
        <v>0</v>
      </c>
      <c r="EL47" s="61">
        <f t="shared" si="1580"/>
        <v>0</v>
      </c>
      <c r="EM47" s="102">
        <f t="shared" si="1581"/>
        <v>0</v>
      </c>
      <c r="EN47" s="58" t="e">
        <f t="shared" si="1582"/>
        <v>#DIV/0!</v>
      </c>
      <c r="EO47" s="252"/>
      <c r="EP47" s="101">
        <f>VLOOKUP($B47,'Prix MP'!$A$6:$F$187,4,FALSE)</f>
        <v>0</v>
      </c>
      <c r="EQ47" s="61">
        <f t="shared" si="1583"/>
        <v>0</v>
      </c>
      <c r="ER47" s="102">
        <f t="shared" si="1584"/>
        <v>0</v>
      </c>
      <c r="ES47" s="58" t="e">
        <f t="shared" si="1585"/>
        <v>#DIV/0!</v>
      </c>
      <c r="ET47" s="252"/>
      <c r="EU47" s="101">
        <f>VLOOKUP($B47,'Prix MP'!$A$6:$F$187,4,FALSE)</f>
        <v>0</v>
      </c>
      <c r="EV47" s="61">
        <f t="shared" si="1586"/>
        <v>0</v>
      </c>
      <c r="EW47" s="102">
        <f t="shared" si="1587"/>
        <v>0</v>
      </c>
      <c r="EX47" s="58" t="e">
        <f t="shared" si="1588"/>
        <v>#DIV/0!</v>
      </c>
      <c r="EY47" s="252"/>
      <c r="EZ47" s="101">
        <f>VLOOKUP($B47,'Prix MP'!$A$6:$F$187,4,FALSE)</f>
        <v>0</v>
      </c>
      <c r="FA47" s="61">
        <f t="shared" si="1589"/>
        <v>0</v>
      </c>
      <c r="FB47" s="102">
        <f t="shared" si="1590"/>
        <v>0</v>
      </c>
      <c r="FC47" s="58" t="e">
        <f t="shared" si="1591"/>
        <v>#DIV/0!</v>
      </c>
      <c r="FD47" s="252"/>
      <c r="FE47" s="101">
        <f>VLOOKUP($B47,'Prix MP'!$A$6:$F$187,4,FALSE)</f>
        <v>0</v>
      </c>
      <c r="FF47" s="61">
        <f t="shared" si="1592"/>
        <v>0</v>
      </c>
      <c r="FG47" s="102">
        <f t="shared" si="1593"/>
        <v>0</v>
      </c>
      <c r="FH47" s="58" t="e">
        <f t="shared" si="1594"/>
        <v>#DIV/0!</v>
      </c>
      <c r="FI47" s="252"/>
      <c r="FJ47" s="101">
        <f>VLOOKUP($B47,'Prix MP'!$A$6:$F$187,4,FALSE)</f>
        <v>0</v>
      </c>
      <c r="FK47" s="61">
        <f t="shared" si="1595"/>
        <v>0</v>
      </c>
      <c r="FL47" s="102">
        <f t="shared" si="1596"/>
        <v>0</v>
      </c>
      <c r="FM47" s="58" t="e">
        <f t="shared" si="1597"/>
        <v>#DIV/0!</v>
      </c>
      <c r="FN47" s="252"/>
      <c r="FO47" s="101">
        <f>VLOOKUP($B47,'Prix MP'!$A$6:$F$187,4,FALSE)</f>
        <v>0</v>
      </c>
      <c r="FP47" s="61">
        <f t="shared" si="1598"/>
        <v>0</v>
      </c>
      <c r="FQ47" s="102">
        <f t="shared" si="1599"/>
        <v>0</v>
      </c>
      <c r="FR47" s="58" t="e">
        <f t="shared" si="1600"/>
        <v>#DIV/0!</v>
      </c>
      <c r="FS47" s="252"/>
      <c r="FT47" s="101">
        <f>VLOOKUP($B47,'Prix MP'!$A$6:$F$187,4,FALSE)</f>
        <v>0</v>
      </c>
      <c r="FU47" s="61">
        <f t="shared" si="1601"/>
        <v>0</v>
      </c>
      <c r="FV47" s="102">
        <f t="shared" si="1602"/>
        <v>0</v>
      </c>
      <c r="FW47" s="58" t="e">
        <f t="shared" si="1603"/>
        <v>#DIV/0!</v>
      </c>
      <c r="FX47" s="252"/>
      <c r="FY47" s="101">
        <f>VLOOKUP($B47,'Prix MP'!$A$6:$F$187,4,FALSE)</f>
        <v>0</v>
      </c>
      <c r="FZ47" s="61">
        <f t="shared" si="1604"/>
        <v>0</v>
      </c>
      <c r="GA47" s="102">
        <f t="shared" si="1605"/>
        <v>0</v>
      </c>
      <c r="GB47" s="58" t="e">
        <f t="shared" si="1606"/>
        <v>#DIV/0!</v>
      </c>
      <c r="GC47" s="252"/>
      <c r="GD47" s="101">
        <f>VLOOKUP($B47,'Prix MP'!$A$6:$F$187,4,FALSE)</f>
        <v>0</v>
      </c>
      <c r="GE47" s="61">
        <f t="shared" si="1607"/>
        <v>0</v>
      </c>
      <c r="GF47" s="102">
        <f t="shared" si="1608"/>
        <v>0</v>
      </c>
      <c r="GG47" s="58" t="e">
        <f t="shared" si="1609"/>
        <v>#DIV/0!</v>
      </c>
      <c r="GH47" s="252"/>
      <c r="GI47" s="101">
        <f>VLOOKUP($B47,'Prix MP'!$A$6:$F$187,4,FALSE)</f>
        <v>0</v>
      </c>
      <c r="GJ47" s="61">
        <f t="shared" si="1610"/>
        <v>0</v>
      </c>
      <c r="GK47" s="102">
        <f t="shared" si="1611"/>
        <v>0</v>
      </c>
      <c r="GL47" s="58" t="e">
        <f t="shared" si="1612"/>
        <v>#DIV/0!</v>
      </c>
      <c r="GM47" s="252"/>
      <c r="GN47" s="101">
        <f>VLOOKUP($B47,'Prix MP'!$A$6:$F$187,4,FALSE)</f>
        <v>0</v>
      </c>
      <c r="GO47" s="61">
        <f t="shared" si="1613"/>
        <v>0</v>
      </c>
      <c r="GP47" s="102">
        <f t="shared" si="1614"/>
        <v>0</v>
      </c>
      <c r="GQ47" s="58" t="e">
        <f t="shared" si="1615"/>
        <v>#DIV/0!</v>
      </c>
      <c r="GR47" s="252"/>
      <c r="GS47" s="101">
        <f>VLOOKUP($B47,'Prix MP'!$A$6:$F$187,4,FALSE)</f>
        <v>0</v>
      </c>
      <c r="GT47" s="61">
        <f t="shared" si="1616"/>
        <v>0</v>
      </c>
      <c r="GU47" s="102">
        <f t="shared" si="1617"/>
        <v>0</v>
      </c>
      <c r="GV47" s="58" t="e">
        <f t="shared" si="1618"/>
        <v>#DIV/0!</v>
      </c>
      <c r="GW47" s="252"/>
      <c r="GX47" s="101">
        <f>VLOOKUP($B47,'Prix MP'!$A$6:$F$187,4,FALSE)</f>
        <v>0</v>
      </c>
      <c r="GY47" s="61">
        <f t="shared" si="1619"/>
        <v>0</v>
      </c>
      <c r="GZ47" s="102">
        <f t="shared" si="1620"/>
        <v>0</v>
      </c>
      <c r="HA47" s="58" t="e">
        <f t="shared" si="1621"/>
        <v>#DIV/0!</v>
      </c>
      <c r="HB47" s="252"/>
      <c r="HC47" s="101">
        <f>VLOOKUP($B47,'Prix MP'!$A$6:$F$187,4,FALSE)</f>
        <v>0</v>
      </c>
      <c r="HD47" s="61">
        <f t="shared" si="1622"/>
        <v>0</v>
      </c>
      <c r="HE47" s="102">
        <f t="shared" si="1623"/>
        <v>0</v>
      </c>
      <c r="HF47" s="58" t="e">
        <f t="shared" si="1624"/>
        <v>#DIV/0!</v>
      </c>
      <c r="HG47" s="252"/>
      <c r="HH47" s="101">
        <f>VLOOKUP($B47,'Prix MP'!$A$6:$F$187,4,FALSE)</f>
        <v>0</v>
      </c>
      <c r="HI47" s="61">
        <f t="shared" si="1625"/>
        <v>0</v>
      </c>
      <c r="HJ47" s="102">
        <f t="shared" si="1626"/>
        <v>0</v>
      </c>
      <c r="HK47" s="58" t="e">
        <f t="shared" si="1627"/>
        <v>#DIV/0!</v>
      </c>
      <c r="HL47" s="252"/>
      <c r="HM47" s="101">
        <f>VLOOKUP($B47,'Prix MP'!$A$6:$F$187,4,FALSE)</f>
        <v>0</v>
      </c>
      <c r="HN47" s="61">
        <f t="shared" si="1628"/>
        <v>0</v>
      </c>
      <c r="HO47" s="102">
        <f t="shared" si="1629"/>
        <v>0</v>
      </c>
      <c r="HP47" s="58" t="e">
        <f t="shared" si="1630"/>
        <v>#DIV/0!</v>
      </c>
      <c r="HQ47" s="252"/>
      <c r="HR47" s="101">
        <f>VLOOKUP($B47,'Prix MP'!$A$6:$F$187,4,FALSE)</f>
        <v>0</v>
      </c>
      <c r="HS47" s="61">
        <f t="shared" si="1631"/>
        <v>0</v>
      </c>
      <c r="HT47" s="102">
        <f t="shared" si="1632"/>
        <v>0</v>
      </c>
      <c r="HU47" s="58" t="e">
        <f t="shared" si="1633"/>
        <v>#DIV/0!</v>
      </c>
      <c r="HV47" s="252"/>
      <c r="HW47" s="101">
        <f>VLOOKUP($B47,'Prix MP'!$A$6:$F$187,4,FALSE)</f>
        <v>0</v>
      </c>
      <c r="HX47" s="61">
        <f t="shared" si="1634"/>
        <v>0</v>
      </c>
      <c r="HY47" s="102">
        <f t="shared" si="1635"/>
        <v>0</v>
      </c>
      <c r="HZ47" s="58" t="e">
        <f t="shared" si="1636"/>
        <v>#DIV/0!</v>
      </c>
      <c r="IA47" s="252"/>
      <c r="IB47" s="101">
        <f>VLOOKUP($B47,'Prix MP'!$A$6:$F$187,4,FALSE)</f>
        <v>0</v>
      </c>
      <c r="IC47" s="61">
        <f t="shared" si="1637"/>
        <v>0</v>
      </c>
      <c r="ID47" s="102">
        <f t="shared" si="1638"/>
        <v>0</v>
      </c>
      <c r="IE47" s="58" t="e">
        <f t="shared" si="1639"/>
        <v>#DIV/0!</v>
      </c>
      <c r="IF47" s="252"/>
      <c r="IG47" s="101">
        <f>VLOOKUP($B47,'Prix MP'!$A$6:$F$187,4,FALSE)</f>
        <v>0</v>
      </c>
      <c r="IH47" s="61">
        <f t="shared" si="1640"/>
        <v>0</v>
      </c>
      <c r="II47" s="102">
        <f t="shared" si="1641"/>
        <v>0</v>
      </c>
      <c r="IJ47" s="58" t="e">
        <f t="shared" si="1642"/>
        <v>#DIV/0!</v>
      </c>
      <c r="IK47" s="252"/>
      <c r="IL47" s="101">
        <f>VLOOKUP($B47,'Prix MP'!$A$6:$F$187,4,FALSE)</f>
        <v>0</v>
      </c>
      <c r="IM47" s="61">
        <f t="shared" si="1643"/>
        <v>0</v>
      </c>
      <c r="IN47" s="102">
        <f t="shared" si="1644"/>
        <v>0</v>
      </c>
      <c r="IO47" s="58" t="e">
        <f t="shared" si="1645"/>
        <v>#DIV/0!</v>
      </c>
      <c r="IP47" s="252"/>
      <c r="IQ47" s="101">
        <f>VLOOKUP($B47,'Prix MP'!$A$6:$F$187,4,FALSE)</f>
        <v>0</v>
      </c>
      <c r="IR47" s="61">
        <f t="shared" si="1646"/>
        <v>0</v>
      </c>
      <c r="IS47" s="102">
        <f t="shared" si="1647"/>
        <v>0</v>
      </c>
      <c r="IT47" s="58" t="e">
        <f t="shared" si="1648"/>
        <v>#DIV/0!</v>
      </c>
      <c r="IU47" s="252"/>
      <c r="IV47" s="101">
        <f>VLOOKUP($B47,'Prix MP'!$A$6:$F$187,4,FALSE)</f>
        <v>0</v>
      </c>
      <c r="IW47" s="61">
        <f t="shared" si="1649"/>
        <v>0</v>
      </c>
      <c r="IX47" s="102">
        <f t="shared" si="1650"/>
        <v>0</v>
      </c>
      <c r="IY47" s="58" t="e">
        <f t="shared" si="1651"/>
        <v>#DIV/0!</v>
      </c>
      <c r="IZ47" s="252"/>
      <c r="JA47" s="101">
        <f>VLOOKUP($B47,'Prix MP'!$A$6:$F$187,4,FALSE)</f>
        <v>0</v>
      </c>
      <c r="JB47" s="61">
        <f t="shared" si="1652"/>
        <v>0</v>
      </c>
      <c r="JC47" s="102">
        <f t="shared" si="1653"/>
        <v>0</v>
      </c>
      <c r="JD47" s="58" t="e">
        <f t="shared" si="1654"/>
        <v>#DIV/0!</v>
      </c>
      <c r="JE47" s="252"/>
      <c r="JF47" s="101">
        <f>VLOOKUP($B47,'Prix MP'!$A$6:$F$187,4,FALSE)</f>
        <v>0</v>
      </c>
      <c r="JG47" s="61">
        <f t="shared" si="1655"/>
        <v>0</v>
      </c>
      <c r="JH47" s="102">
        <f t="shared" si="1656"/>
        <v>0</v>
      </c>
      <c r="JI47" s="58" t="e">
        <f t="shared" si="1657"/>
        <v>#DIV/0!</v>
      </c>
      <c r="JJ47" s="252"/>
      <c r="JK47" s="101">
        <f>VLOOKUP($B47,'Prix MP'!$A$6:$F$187,4,FALSE)</f>
        <v>0</v>
      </c>
      <c r="JL47" s="61">
        <f t="shared" si="1658"/>
        <v>0</v>
      </c>
      <c r="JM47" s="102">
        <f t="shared" si="1659"/>
        <v>0</v>
      </c>
      <c r="JN47" s="58" t="e">
        <f t="shared" si="1660"/>
        <v>#DIV/0!</v>
      </c>
      <c r="JO47" s="252"/>
      <c r="JP47" s="101">
        <f>VLOOKUP($B47,'Prix MP'!$A$6:$F$187,4,FALSE)</f>
        <v>0</v>
      </c>
      <c r="JQ47" s="61">
        <f t="shared" si="1661"/>
        <v>0</v>
      </c>
      <c r="JR47" s="102">
        <f t="shared" si="1662"/>
        <v>0</v>
      </c>
      <c r="JS47" s="58" t="e">
        <f t="shared" si="1663"/>
        <v>#DIV/0!</v>
      </c>
      <c r="JT47" s="252"/>
      <c r="JU47" s="101">
        <f>VLOOKUP($B47,'Prix MP'!$A$6:$F$187,4,FALSE)</f>
        <v>0</v>
      </c>
      <c r="JV47" s="61">
        <f t="shared" si="1664"/>
        <v>0</v>
      </c>
      <c r="JW47" s="102">
        <f t="shared" si="1665"/>
        <v>0</v>
      </c>
      <c r="JX47" s="58" t="e">
        <f t="shared" si="1666"/>
        <v>#DIV/0!</v>
      </c>
      <c r="JY47" s="252"/>
      <c r="JZ47" s="101">
        <f>VLOOKUP($B47,'Prix MP'!$A$6:$F$187,4,FALSE)</f>
        <v>0</v>
      </c>
      <c r="KA47" s="61">
        <f t="shared" si="1667"/>
        <v>0</v>
      </c>
      <c r="KB47" s="102">
        <f t="shared" si="1668"/>
        <v>0</v>
      </c>
      <c r="KC47" s="58" t="e">
        <f t="shared" si="1669"/>
        <v>#DIV/0!</v>
      </c>
      <c r="KD47" s="252"/>
      <c r="KE47" s="101">
        <f>VLOOKUP($B47,'Prix MP'!$A$6:$F$187,4,FALSE)</f>
        <v>0</v>
      </c>
      <c r="KF47" s="61">
        <f t="shared" si="1670"/>
        <v>0</v>
      </c>
      <c r="KG47" s="102">
        <f t="shared" si="1671"/>
        <v>0</v>
      </c>
      <c r="KH47" s="58" t="e">
        <f t="shared" si="1672"/>
        <v>#DIV/0!</v>
      </c>
      <c r="KI47" s="252"/>
      <c r="KJ47" s="101">
        <f>VLOOKUP($B47,'Prix MP'!$A$6:$F$187,4,FALSE)</f>
        <v>0</v>
      </c>
      <c r="KK47" s="61">
        <f t="shared" si="1673"/>
        <v>0</v>
      </c>
      <c r="KL47" s="102">
        <f t="shared" si="1674"/>
        <v>0</v>
      </c>
      <c r="KM47" s="58" t="e">
        <f t="shared" si="1675"/>
        <v>#DIV/0!</v>
      </c>
      <c r="KN47" s="252"/>
      <c r="KO47" s="101">
        <f>VLOOKUP($B47,'Prix MP'!$A$6:$F$187,4,FALSE)</f>
        <v>0</v>
      </c>
      <c r="KP47" s="61">
        <f t="shared" si="1676"/>
        <v>0</v>
      </c>
      <c r="KQ47" s="102">
        <f t="shared" si="1677"/>
        <v>0</v>
      </c>
      <c r="KR47" s="58" t="e">
        <f t="shared" si="1678"/>
        <v>#DIV/0!</v>
      </c>
      <c r="KS47" s="252"/>
      <c r="KT47" s="101">
        <f>VLOOKUP($B47,'Prix MP'!$A$6:$F$187,4,FALSE)</f>
        <v>0</v>
      </c>
      <c r="KU47" s="61">
        <f t="shared" si="1679"/>
        <v>0</v>
      </c>
      <c r="KV47" s="102">
        <f t="shared" si="1680"/>
        <v>0</v>
      </c>
      <c r="KW47" s="58" t="e">
        <f t="shared" si="1681"/>
        <v>#DIV/0!</v>
      </c>
      <c r="KX47" s="252"/>
      <c r="KY47" s="101">
        <f>VLOOKUP($B47,'Prix MP'!$A$6:$F$187,4,FALSE)</f>
        <v>0</v>
      </c>
      <c r="KZ47" s="61">
        <f t="shared" si="1682"/>
        <v>0</v>
      </c>
      <c r="LA47" s="102">
        <f t="shared" si="1683"/>
        <v>0</v>
      </c>
      <c r="LB47" s="58" t="e">
        <f t="shared" si="1684"/>
        <v>#DIV/0!</v>
      </c>
      <c r="LC47" s="252"/>
      <c r="LD47" s="101">
        <f>VLOOKUP($B47,'Prix MP'!$A$6:$F$187,4,FALSE)</f>
        <v>0</v>
      </c>
      <c r="LE47" s="61">
        <f t="shared" si="1685"/>
        <v>0</v>
      </c>
      <c r="LF47" s="102">
        <f t="shared" si="1686"/>
        <v>0</v>
      </c>
      <c r="LG47" s="58" t="e">
        <f t="shared" si="1687"/>
        <v>#DIV/0!</v>
      </c>
      <c r="LH47" s="252"/>
      <c r="LI47" s="101">
        <f>VLOOKUP($B47,'Prix MP'!$A$6:$F$187,4,FALSE)</f>
        <v>0</v>
      </c>
      <c r="LJ47" s="61">
        <f t="shared" si="1688"/>
        <v>0</v>
      </c>
      <c r="LK47" s="102">
        <f t="shared" si="1689"/>
        <v>0</v>
      </c>
      <c r="LL47" s="58" t="e">
        <f t="shared" si="1690"/>
        <v>#DIV/0!</v>
      </c>
      <c r="LM47" s="252"/>
      <c r="LN47" s="101">
        <f>VLOOKUP($B47,'Prix MP'!$A$6:$F$187,4,FALSE)</f>
        <v>0</v>
      </c>
      <c r="LO47" s="61">
        <f t="shared" si="1691"/>
        <v>0</v>
      </c>
      <c r="LP47" s="102">
        <f t="shared" si="1692"/>
        <v>0</v>
      </c>
      <c r="LQ47" s="58" t="e">
        <f t="shared" si="1693"/>
        <v>#DIV/0!</v>
      </c>
      <c r="LR47" s="252"/>
      <c r="LS47" s="101">
        <f>VLOOKUP($B47,'Prix MP'!$A$6:$F$187,4,FALSE)</f>
        <v>0</v>
      </c>
      <c r="LT47" s="61">
        <f t="shared" si="1694"/>
        <v>0</v>
      </c>
      <c r="LU47" s="102">
        <f t="shared" si="1695"/>
        <v>0</v>
      </c>
      <c r="LV47" s="58" t="e">
        <f t="shared" si="1696"/>
        <v>#DIV/0!</v>
      </c>
      <c r="LW47" s="252"/>
      <c r="LX47" s="101">
        <f>VLOOKUP($B47,'Prix MP'!$A$6:$F$187,4,FALSE)</f>
        <v>0</v>
      </c>
      <c r="LY47" s="61">
        <f t="shared" si="1697"/>
        <v>0</v>
      </c>
      <c r="LZ47" s="102">
        <f t="shared" si="1698"/>
        <v>0</v>
      </c>
      <c r="MA47" s="58" t="e">
        <f t="shared" si="1699"/>
        <v>#DIV/0!</v>
      </c>
      <c r="MB47" s="252"/>
      <c r="MC47" s="101">
        <f>VLOOKUP($B47,'Prix MP'!$A$6:$F$187,4,FALSE)</f>
        <v>0</v>
      </c>
      <c r="MD47" s="61">
        <f t="shared" si="1700"/>
        <v>0</v>
      </c>
      <c r="ME47" s="102">
        <f t="shared" si="1701"/>
        <v>0</v>
      </c>
      <c r="MF47" s="58" t="e">
        <f t="shared" si="1702"/>
        <v>#DIV/0!</v>
      </c>
      <c r="MG47" s="252"/>
      <c r="MH47" s="101">
        <f>VLOOKUP($B47,'Prix MP'!$A$6:$F$187,4,FALSE)</f>
        <v>0</v>
      </c>
      <c r="MI47" s="61">
        <f t="shared" si="1703"/>
        <v>0</v>
      </c>
      <c r="MJ47" s="102">
        <f t="shared" si="1704"/>
        <v>0</v>
      </c>
      <c r="MK47" s="58" t="e">
        <f t="shared" si="1705"/>
        <v>#DIV/0!</v>
      </c>
      <c r="ML47" s="252"/>
      <c r="MM47" s="101">
        <f>VLOOKUP($B47,'Prix MP'!$A$6:$F$187,4,FALSE)</f>
        <v>0</v>
      </c>
      <c r="MN47" s="61">
        <f t="shared" si="1706"/>
        <v>0</v>
      </c>
      <c r="MO47" s="102">
        <f t="shared" si="1707"/>
        <v>0</v>
      </c>
      <c r="MP47" s="58" t="e">
        <f t="shared" si="1708"/>
        <v>#DIV/0!</v>
      </c>
      <c r="MQ47" s="252"/>
      <c r="MR47" s="101">
        <f>VLOOKUP($B47,'Prix MP'!$A$6:$F$187,4,FALSE)</f>
        <v>0</v>
      </c>
      <c r="MS47" s="61">
        <f t="shared" si="1709"/>
        <v>0</v>
      </c>
      <c r="MT47" s="102">
        <f t="shared" si="1710"/>
        <v>0</v>
      </c>
      <c r="MU47" s="58" t="e">
        <f t="shared" si="1711"/>
        <v>#DIV/0!</v>
      </c>
      <c r="MV47" s="252"/>
      <c r="MW47" s="101">
        <f>VLOOKUP($B47,'Prix MP'!$A$6:$F$187,4,FALSE)</f>
        <v>0</v>
      </c>
      <c r="MX47" s="61">
        <f t="shared" si="1712"/>
        <v>0</v>
      </c>
      <c r="MY47" s="102">
        <f t="shared" si="1713"/>
        <v>0</v>
      </c>
      <c r="MZ47" s="58" t="e">
        <f t="shared" si="1714"/>
        <v>#DIV/0!</v>
      </c>
      <c r="NA47" s="252"/>
      <c r="NB47" s="101">
        <f>VLOOKUP($B47,'Prix MP'!$A$6:$F$187,4,FALSE)</f>
        <v>0</v>
      </c>
      <c r="NC47" s="61">
        <f t="shared" si="1715"/>
        <v>0</v>
      </c>
      <c r="ND47" s="102">
        <f t="shared" si="1716"/>
        <v>0</v>
      </c>
      <c r="NE47" s="58" t="e">
        <f t="shared" si="1717"/>
        <v>#DIV/0!</v>
      </c>
      <c r="NF47" s="252"/>
      <c r="NG47" s="101">
        <f>VLOOKUP($B47,'Prix MP'!$A$6:$F$187,4,FALSE)</f>
        <v>0</v>
      </c>
      <c r="NH47" s="61">
        <f t="shared" si="1718"/>
        <v>0</v>
      </c>
      <c r="NI47" s="102">
        <f t="shared" si="1719"/>
        <v>0</v>
      </c>
      <c r="NJ47" s="58" t="e">
        <f t="shared" si="1720"/>
        <v>#DIV/0!</v>
      </c>
      <c r="NK47" s="252"/>
      <c r="NL47" s="101">
        <f>VLOOKUP($B47,'Prix MP'!$A$6:$F$187,4,FALSE)</f>
        <v>0</v>
      </c>
      <c r="NM47" s="61">
        <f t="shared" si="1721"/>
        <v>0</v>
      </c>
      <c r="NN47" s="102">
        <f t="shared" si="1722"/>
        <v>0</v>
      </c>
      <c r="NO47" s="58" t="e">
        <f t="shared" si="1723"/>
        <v>#DIV/0!</v>
      </c>
      <c r="NP47" s="252"/>
      <c r="NQ47" s="101">
        <f>VLOOKUP($B47,'Prix MP'!$A$6:$F$187,4,FALSE)</f>
        <v>0</v>
      </c>
      <c r="NR47" s="61">
        <f t="shared" si="1724"/>
        <v>0</v>
      </c>
      <c r="NS47" s="102">
        <f t="shared" si="1725"/>
        <v>0</v>
      </c>
      <c r="NT47" s="58" t="e">
        <f t="shared" si="1726"/>
        <v>#DIV/0!</v>
      </c>
      <c r="NU47" s="252"/>
      <c r="NV47" s="101">
        <f>VLOOKUP($B47,'Prix MP'!$A$6:$F$187,4,FALSE)</f>
        <v>0</v>
      </c>
      <c r="NW47" s="61">
        <f t="shared" si="1727"/>
        <v>0</v>
      </c>
      <c r="NX47" s="102">
        <f t="shared" si="1728"/>
        <v>0</v>
      </c>
      <c r="NY47" s="58" t="e">
        <f t="shared" si="1729"/>
        <v>#DIV/0!</v>
      </c>
      <c r="NZ47" s="252"/>
      <c r="OA47" s="101">
        <f>VLOOKUP($B47,'Prix MP'!$A$6:$F$187,4,FALSE)</f>
        <v>0</v>
      </c>
      <c r="OB47" s="61">
        <f t="shared" si="1730"/>
        <v>0</v>
      </c>
      <c r="OC47" s="102">
        <f t="shared" si="1731"/>
        <v>0</v>
      </c>
      <c r="OD47" s="58" t="e">
        <f t="shared" si="1732"/>
        <v>#DIV/0!</v>
      </c>
      <c r="OE47" s="252"/>
      <c r="OF47" s="101">
        <f>VLOOKUP($B47,'Prix MP'!$A$6:$F$187,4,FALSE)</f>
        <v>0</v>
      </c>
      <c r="OG47" s="61">
        <f t="shared" si="1733"/>
        <v>0</v>
      </c>
      <c r="OH47" s="102">
        <f t="shared" si="1734"/>
        <v>0</v>
      </c>
      <c r="OI47" s="58" t="e">
        <f t="shared" si="1735"/>
        <v>#DIV/0!</v>
      </c>
      <c r="OJ47" s="252"/>
      <c r="OK47" s="101">
        <f>VLOOKUP($B47,'Prix MP'!$A$6:$F$187,4,FALSE)</f>
        <v>0</v>
      </c>
      <c r="OL47" s="61">
        <f t="shared" si="1736"/>
        <v>0</v>
      </c>
      <c r="OM47" s="102">
        <f t="shared" si="1737"/>
        <v>0</v>
      </c>
      <c r="ON47" s="58" t="e">
        <f t="shared" si="1738"/>
        <v>#DIV/0!</v>
      </c>
      <c r="OO47" s="252"/>
      <c r="OP47" s="101">
        <f>VLOOKUP($B47,'Prix MP'!$A$6:$F$187,4,FALSE)</f>
        <v>0</v>
      </c>
      <c r="OQ47" s="61">
        <f t="shared" si="1739"/>
        <v>0</v>
      </c>
      <c r="OR47" s="102">
        <f t="shared" si="1740"/>
        <v>0</v>
      </c>
      <c r="OS47" s="58" t="e">
        <f t="shared" si="1741"/>
        <v>#DIV/0!</v>
      </c>
      <c r="OT47" s="252"/>
      <c r="OU47" s="101">
        <f>VLOOKUP($B47,'Prix MP'!$A$6:$F$187,4,FALSE)</f>
        <v>0</v>
      </c>
      <c r="OV47" s="61">
        <f t="shared" si="1742"/>
        <v>0</v>
      </c>
      <c r="OW47" s="102">
        <f t="shared" si="1743"/>
        <v>0</v>
      </c>
      <c r="OX47" s="58" t="e">
        <f t="shared" si="1744"/>
        <v>#DIV/0!</v>
      </c>
      <c r="OY47" s="252"/>
      <c r="OZ47" s="101">
        <f>VLOOKUP($B47,'Prix MP'!$A$6:$F$187,4,FALSE)</f>
        <v>0</v>
      </c>
      <c r="PA47" s="61">
        <f t="shared" si="1745"/>
        <v>0</v>
      </c>
      <c r="PB47" s="102">
        <f t="shared" si="1746"/>
        <v>0</v>
      </c>
      <c r="PC47" s="58" t="e">
        <f t="shared" si="1747"/>
        <v>#DIV/0!</v>
      </c>
      <c r="PD47" s="252"/>
      <c r="PE47" s="101">
        <f>VLOOKUP($B47,'Prix MP'!$A$6:$F$187,4,FALSE)</f>
        <v>0</v>
      </c>
      <c r="PF47" s="61">
        <f t="shared" si="1748"/>
        <v>0</v>
      </c>
      <c r="PG47" s="102">
        <f t="shared" si="1749"/>
        <v>0</v>
      </c>
      <c r="PH47" s="58" t="e">
        <f t="shared" si="1750"/>
        <v>#DIV/0!</v>
      </c>
      <c r="PI47" s="252"/>
      <c r="PJ47" s="101">
        <f>VLOOKUP($B47,'Prix MP'!$A$6:$F$187,4,FALSE)</f>
        <v>0</v>
      </c>
      <c r="PK47" s="61">
        <f t="shared" si="1751"/>
        <v>0</v>
      </c>
      <c r="PL47" s="102">
        <f t="shared" si="1752"/>
        <v>0</v>
      </c>
      <c r="PM47" s="58" t="e">
        <f t="shared" si="1753"/>
        <v>#DIV/0!</v>
      </c>
      <c r="PN47" s="252"/>
      <c r="PO47" s="101">
        <f>VLOOKUP($B47,'Prix MP'!$A$6:$F$187,4,FALSE)</f>
        <v>0</v>
      </c>
      <c r="PP47" s="61">
        <f t="shared" si="1754"/>
        <v>0</v>
      </c>
      <c r="PQ47" s="102">
        <f t="shared" si="1755"/>
        <v>0</v>
      </c>
      <c r="PR47" s="58" t="e">
        <f t="shared" si="1756"/>
        <v>#DIV/0!</v>
      </c>
      <c r="PS47" s="252"/>
      <c r="PT47" s="101">
        <f>VLOOKUP($B47,'Prix MP'!$A$6:$F$187,4,FALSE)</f>
        <v>0</v>
      </c>
      <c r="PU47" s="61">
        <f t="shared" si="1757"/>
        <v>0</v>
      </c>
      <c r="PV47" s="102">
        <f t="shared" si="1758"/>
        <v>0</v>
      </c>
      <c r="PW47" s="58" t="e">
        <f t="shared" si="1759"/>
        <v>#DIV/0!</v>
      </c>
      <c r="PX47" s="252"/>
      <c r="PY47" s="101">
        <f>VLOOKUP($B47,'Prix MP'!$A$6:$F$187,4,FALSE)</f>
        <v>0</v>
      </c>
      <c r="PZ47" s="61">
        <f t="shared" si="1760"/>
        <v>0</v>
      </c>
      <c r="QA47" s="102">
        <f t="shared" si="1761"/>
        <v>0</v>
      </c>
      <c r="QB47" s="58" t="e">
        <f t="shared" si="1762"/>
        <v>#DIV/0!</v>
      </c>
      <c r="QC47" s="252"/>
      <c r="QD47" s="101">
        <f>VLOOKUP($B47,'Prix MP'!$A$6:$F$187,4,FALSE)</f>
        <v>0</v>
      </c>
      <c r="QE47" s="61">
        <f t="shared" si="1763"/>
        <v>0</v>
      </c>
      <c r="QF47" s="102">
        <f t="shared" si="1764"/>
        <v>0</v>
      </c>
      <c r="QG47" s="58" t="e">
        <f t="shared" si="1765"/>
        <v>#DIV/0!</v>
      </c>
      <c r="QH47" s="252"/>
      <c r="QI47" s="101">
        <f>VLOOKUP($B47,'Prix MP'!$A$6:$F$187,4,FALSE)</f>
        <v>0</v>
      </c>
      <c r="QJ47" s="61">
        <f t="shared" si="1766"/>
        <v>0</v>
      </c>
      <c r="QK47" s="102">
        <f t="shared" si="1767"/>
        <v>0</v>
      </c>
      <c r="QL47" s="58" t="e">
        <f t="shared" si="1768"/>
        <v>#DIV/0!</v>
      </c>
      <c r="QM47" s="252"/>
      <c r="QN47" s="101">
        <f>VLOOKUP($B47,'Prix MP'!$A$6:$F$187,4,FALSE)</f>
        <v>0</v>
      </c>
      <c r="QO47" s="61">
        <f t="shared" si="1769"/>
        <v>0</v>
      </c>
      <c r="QP47" s="102">
        <f t="shared" si="1770"/>
        <v>0</v>
      </c>
      <c r="QQ47" s="58" t="e">
        <f t="shared" si="1771"/>
        <v>#DIV/0!</v>
      </c>
      <c r="QR47" s="252"/>
      <c r="QS47" s="101">
        <f>VLOOKUP($B47,'Prix MP'!$A$6:$F$187,4,FALSE)</f>
        <v>0</v>
      </c>
      <c r="QT47" s="61">
        <f t="shared" si="1772"/>
        <v>0</v>
      </c>
      <c r="QU47" s="102">
        <f t="shared" si="1773"/>
        <v>0</v>
      </c>
      <c r="QV47" s="58" t="e">
        <f t="shared" si="1774"/>
        <v>#DIV/0!</v>
      </c>
      <c r="QW47" s="252"/>
      <c r="QX47" s="101">
        <f>VLOOKUP($B47,'Prix MP'!$A$6:$F$187,4,FALSE)</f>
        <v>0</v>
      </c>
      <c r="QY47" s="61">
        <f t="shared" si="1775"/>
        <v>0</v>
      </c>
      <c r="QZ47" s="102">
        <f t="shared" si="1776"/>
        <v>0</v>
      </c>
      <c r="RA47" s="58" t="e">
        <f t="shared" si="1777"/>
        <v>#DIV/0!</v>
      </c>
      <c r="RB47" s="252"/>
      <c r="RC47" s="101">
        <f>VLOOKUP($B47,'Prix MP'!$A$6:$F$187,4,FALSE)</f>
        <v>0</v>
      </c>
      <c r="RD47" s="61">
        <f t="shared" si="1778"/>
        <v>0</v>
      </c>
      <c r="RE47" s="102">
        <f t="shared" si="1779"/>
        <v>0</v>
      </c>
      <c r="RF47" s="58" t="e">
        <f t="shared" si="1780"/>
        <v>#DIV/0!</v>
      </c>
      <c r="RG47" s="252"/>
      <c r="RH47" s="101">
        <f>VLOOKUP($B47,'Prix MP'!$A$6:$F$187,4,FALSE)</f>
        <v>0</v>
      </c>
      <c r="RI47" s="61">
        <f t="shared" si="1781"/>
        <v>0</v>
      </c>
      <c r="RJ47" s="102">
        <f t="shared" si="1782"/>
        <v>0</v>
      </c>
      <c r="RK47" s="58" t="e">
        <f t="shared" si="1783"/>
        <v>#DIV/0!</v>
      </c>
      <c r="RL47" s="252"/>
      <c r="RM47" s="101">
        <f>VLOOKUP($B47,'Prix MP'!$A$6:$F$187,4,FALSE)</f>
        <v>0</v>
      </c>
      <c r="RN47" s="61">
        <f t="shared" si="1784"/>
        <v>0</v>
      </c>
      <c r="RO47" s="102">
        <f t="shared" si="1785"/>
        <v>0</v>
      </c>
      <c r="RP47" s="58" t="e">
        <f t="shared" si="1786"/>
        <v>#DIV/0!</v>
      </c>
      <c r="RQ47" s="252"/>
      <c r="RR47" s="101">
        <f>VLOOKUP($B47,'Prix MP'!$A$6:$F$187,4,FALSE)</f>
        <v>0</v>
      </c>
      <c r="RS47" s="61">
        <f t="shared" si="1787"/>
        <v>0</v>
      </c>
      <c r="RT47" s="102">
        <f t="shared" si="1788"/>
        <v>0</v>
      </c>
      <c r="RU47" s="58" t="e">
        <f t="shared" si="1789"/>
        <v>#DIV/0!</v>
      </c>
      <c r="RV47" s="252"/>
      <c r="RW47" s="101">
        <f>VLOOKUP($B47,'Prix MP'!$A$6:$F$187,4,FALSE)</f>
        <v>0</v>
      </c>
      <c r="RX47" s="61">
        <f t="shared" si="1790"/>
        <v>0</v>
      </c>
      <c r="RY47" s="102">
        <f t="shared" si="1791"/>
        <v>0</v>
      </c>
      <c r="RZ47" s="58" t="e">
        <f t="shared" si="1792"/>
        <v>#DIV/0!</v>
      </c>
      <c r="SA47" s="252"/>
      <c r="SB47" s="101">
        <f>VLOOKUP($B47,'Prix MP'!$A$6:$F$187,4,FALSE)</f>
        <v>0</v>
      </c>
      <c r="SC47" s="61">
        <f t="shared" si="1793"/>
        <v>0</v>
      </c>
      <c r="SD47" s="102">
        <f t="shared" si="1794"/>
        <v>0</v>
      </c>
      <c r="SE47" s="58" t="e">
        <f t="shared" si="1795"/>
        <v>#DIV/0!</v>
      </c>
      <c r="SF47" s="252"/>
      <c r="SG47" s="101">
        <f>VLOOKUP($B47,'Prix MP'!$A$6:$F$187,4,FALSE)</f>
        <v>0</v>
      </c>
      <c r="SH47" s="61">
        <f t="shared" si="1796"/>
        <v>0</v>
      </c>
      <c r="SI47" s="102">
        <f t="shared" si="1797"/>
        <v>0</v>
      </c>
      <c r="SJ47" s="58" t="e">
        <f t="shared" si="1798"/>
        <v>#DIV/0!</v>
      </c>
      <c r="SK47" s="252"/>
      <c r="SL47" s="101">
        <f>VLOOKUP($B47,'Prix MP'!$A$6:$F$187,4,FALSE)</f>
        <v>0</v>
      </c>
      <c r="SM47" s="61">
        <f t="shared" si="1799"/>
        <v>0</v>
      </c>
      <c r="SN47" s="102">
        <f t="shared" si="1800"/>
        <v>0</v>
      </c>
      <c r="SO47" s="58" t="e">
        <f t="shared" si="1801"/>
        <v>#DIV/0!</v>
      </c>
      <c r="SP47" s="252"/>
      <c r="SQ47" s="101">
        <f>VLOOKUP($B47,'Prix MP'!$A$6:$F$187,4,FALSE)</f>
        <v>0</v>
      </c>
      <c r="SR47" s="61">
        <f t="shared" si="1802"/>
        <v>0</v>
      </c>
      <c r="SS47" s="102">
        <f t="shared" si="1803"/>
        <v>0</v>
      </c>
      <c r="ST47" s="58" t="e">
        <f t="shared" si="1804"/>
        <v>#DIV/0!</v>
      </c>
      <c r="SU47" s="53"/>
      <c r="SV47" s="253">
        <f t="shared" si="1805"/>
        <v>23.809523809523807</v>
      </c>
      <c r="SW47" s="124">
        <f t="shared" si="1846"/>
        <v>0</v>
      </c>
      <c r="SX47" s="61">
        <f t="shared" si="1847"/>
        <v>0</v>
      </c>
      <c r="SY47" s="80">
        <f t="shared" si="1882"/>
        <v>0</v>
      </c>
      <c r="SZ47" s="58">
        <f t="shared" si="1848"/>
        <v>28.571428571428566</v>
      </c>
      <c r="TA47" s="53"/>
      <c r="TB47" s="253">
        <f t="shared" si="1807"/>
        <v>36.666666666666664</v>
      </c>
      <c r="TC47" s="124">
        <f t="shared" si="1849"/>
        <v>0</v>
      </c>
      <c r="TD47" s="61">
        <f t="shared" si="1850"/>
        <v>0</v>
      </c>
      <c r="TE47" s="80">
        <f t="shared" si="1883"/>
        <v>0</v>
      </c>
      <c r="TF47" s="58">
        <f t="shared" si="1851"/>
        <v>36.666666666666664</v>
      </c>
      <c r="TG47" s="53"/>
      <c r="TH47" s="253" t="e">
        <f t="shared" si="1809"/>
        <v>#DIV/0!</v>
      </c>
      <c r="TI47" s="124" t="e">
        <f t="shared" si="1852"/>
        <v>#DIV/0!</v>
      </c>
      <c r="TJ47" s="61" t="e">
        <f t="shared" si="1853"/>
        <v>#DIV/0!</v>
      </c>
      <c r="TK47" s="80" t="e">
        <f t="shared" si="1884"/>
        <v>#DIV/0!</v>
      </c>
      <c r="TL47" s="58" t="e">
        <f t="shared" si="1854"/>
        <v>#DIV/0!</v>
      </c>
      <c r="TM47" s="53"/>
      <c r="TN47" s="253">
        <f t="shared" si="1811"/>
        <v>52.38095238095238</v>
      </c>
      <c r="TO47" s="124">
        <f t="shared" si="1855"/>
        <v>0</v>
      </c>
      <c r="TP47" s="61">
        <f t="shared" si="1856"/>
        <v>0</v>
      </c>
      <c r="TQ47" s="80">
        <f t="shared" si="1885"/>
        <v>0</v>
      </c>
      <c r="TR47" s="58">
        <f t="shared" si="1857"/>
        <v>55</v>
      </c>
      <c r="TS47" s="53"/>
      <c r="TT47" s="253" t="e">
        <f t="shared" si="1813"/>
        <v>#DIV/0!</v>
      </c>
      <c r="TU47" s="124" t="e">
        <f t="shared" si="1858"/>
        <v>#DIV/0!</v>
      </c>
      <c r="TV47" s="61" t="e">
        <f t="shared" si="1859"/>
        <v>#DIV/0!</v>
      </c>
      <c r="TW47" s="80" t="e">
        <f t="shared" si="1886"/>
        <v>#DIV/0!</v>
      </c>
      <c r="TX47" s="58" t="e">
        <f t="shared" si="1860"/>
        <v>#DIV/0!</v>
      </c>
      <c r="TY47" s="53"/>
      <c r="TZ47" s="253">
        <f t="shared" si="1815"/>
        <v>47.457627118644069</v>
      </c>
      <c r="UA47" s="124">
        <f t="shared" si="1861"/>
        <v>0</v>
      </c>
      <c r="UB47" s="61">
        <f t="shared" si="1862"/>
        <v>0</v>
      </c>
      <c r="UC47" s="80">
        <f t="shared" si="1887"/>
        <v>0</v>
      </c>
      <c r="UD47" s="58">
        <f t="shared" si="1863"/>
        <v>46.666666666666671</v>
      </c>
      <c r="UE47" s="53"/>
      <c r="UF47" s="253">
        <f t="shared" si="1817"/>
        <v>50</v>
      </c>
      <c r="UG47" s="124">
        <f t="shared" si="1864"/>
        <v>0</v>
      </c>
      <c r="UH47" s="61">
        <f t="shared" si="1865"/>
        <v>0</v>
      </c>
      <c r="UI47" s="80">
        <f t="shared" si="1888"/>
        <v>0</v>
      </c>
      <c r="UJ47" s="58">
        <f t="shared" si="1866"/>
        <v>60</v>
      </c>
      <c r="UK47" s="53"/>
      <c r="UL47" s="253" t="e">
        <f t="shared" si="1819"/>
        <v>#DIV/0!</v>
      </c>
      <c r="UM47" s="124" t="e">
        <f t="shared" si="1867"/>
        <v>#DIV/0!</v>
      </c>
      <c r="UN47" s="61" t="e">
        <f t="shared" si="1868"/>
        <v>#DIV/0!</v>
      </c>
      <c r="UO47" s="80" t="e">
        <f t="shared" si="1889"/>
        <v>#DIV/0!</v>
      </c>
      <c r="UP47" s="58" t="e">
        <f t="shared" si="1869"/>
        <v>#DIV/0!</v>
      </c>
      <c r="UQ47" s="53"/>
      <c r="UR47" s="253" t="e">
        <f t="shared" si="1821"/>
        <v>#DIV/0!</v>
      </c>
      <c r="US47" s="124" t="e">
        <f t="shared" si="1870"/>
        <v>#DIV/0!</v>
      </c>
      <c r="UT47" s="61" t="e">
        <f t="shared" si="1871"/>
        <v>#DIV/0!</v>
      </c>
      <c r="UU47" s="80" t="e">
        <f t="shared" si="1890"/>
        <v>#DIV/0!</v>
      </c>
      <c r="UV47" s="58" t="e">
        <f t="shared" si="1872"/>
        <v>#DIV/0!</v>
      </c>
      <c r="UW47" s="53"/>
      <c r="UX47" s="253">
        <f t="shared" si="1823"/>
        <v>50.898203592814369</v>
      </c>
      <c r="UY47" s="124">
        <f t="shared" si="1873"/>
        <v>0</v>
      </c>
      <c r="UZ47" s="61">
        <f t="shared" si="1874"/>
        <v>0</v>
      </c>
      <c r="VA47" s="80">
        <f t="shared" si="1891"/>
        <v>0</v>
      </c>
      <c r="VB47" s="58">
        <f t="shared" si="1875"/>
        <v>51</v>
      </c>
      <c r="VC47" s="53"/>
      <c r="VD47" s="253" t="e">
        <f t="shared" si="1825"/>
        <v>#DIV/0!</v>
      </c>
      <c r="VE47" s="124" t="e">
        <f t="shared" si="1876"/>
        <v>#DIV/0!</v>
      </c>
      <c r="VF47" s="61" t="e">
        <f t="shared" si="1877"/>
        <v>#DIV/0!</v>
      </c>
      <c r="VG47" s="80" t="e">
        <f t="shared" si="1892"/>
        <v>#DIV/0!</v>
      </c>
      <c r="VH47" s="58" t="e">
        <f t="shared" si="1878"/>
        <v>#DIV/0!</v>
      </c>
      <c r="VI47" s="53"/>
      <c r="VJ47" s="253" t="e">
        <f t="shared" si="1827"/>
        <v>#DIV/0!</v>
      </c>
      <c r="VK47" s="124" t="e">
        <f t="shared" si="1879"/>
        <v>#DIV/0!</v>
      </c>
      <c r="VL47" s="61" t="e">
        <f t="shared" si="1880"/>
        <v>#DIV/0!</v>
      </c>
      <c r="VM47" s="80" t="e">
        <f t="shared" si="1893"/>
        <v>#DIV/0!</v>
      </c>
      <c r="VN47" s="58" t="e">
        <f t="shared" si="1881"/>
        <v>#DIV/0!</v>
      </c>
      <c r="VO47" s="53"/>
    </row>
    <row r="48" spans="2:587" x14ac:dyDescent="0.2">
      <c r="B48" t="s">
        <v>131</v>
      </c>
      <c r="C48" s="97" t="s">
        <v>240</v>
      </c>
      <c r="D48" s="96">
        <v>95</v>
      </c>
      <c r="E48" s="124">
        <f>VLOOKUP($B48,'Prix MP'!$A$6:$F$187,4,FALSE)</f>
        <v>1.8561000000000001</v>
      </c>
      <c r="F48" s="60">
        <f t="shared" si="1829"/>
        <v>176.3295</v>
      </c>
      <c r="G48" s="53"/>
      <c r="H48" s="164">
        <f t="shared" si="1516"/>
        <v>188.11503416856493</v>
      </c>
      <c r="I48" s="124">
        <f t="shared" si="1830"/>
        <v>1.8561000000000001</v>
      </c>
      <c r="J48" s="61">
        <f t="shared" si="1516"/>
        <v>349.16031492027338</v>
      </c>
      <c r="K48" s="80">
        <f t="shared" si="1831"/>
        <v>-92.667589407744856</v>
      </c>
      <c r="L48" s="58">
        <f t="shared" si="1832"/>
        <v>197.21194029850747</v>
      </c>
      <c r="M48" s="53"/>
      <c r="N48" s="164">
        <f t="shared" si="1517"/>
        <v>3303.3</v>
      </c>
      <c r="O48" s="124">
        <f t="shared" si="1833"/>
        <v>1.8561000000000001</v>
      </c>
      <c r="P48" s="61">
        <f t="shared" si="1517"/>
        <v>6131.2551300000005</v>
      </c>
      <c r="Q48" s="80">
        <f t="shared" si="1834"/>
        <v>-1627.2428699999991</v>
      </c>
      <c r="R48" s="58">
        <f t="shared" si="1835"/>
        <v>197.21194029850747</v>
      </c>
      <c r="S48" s="53"/>
      <c r="T48" s="96">
        <v>376</v>
      </c>
      <c r="U48" s="101">
        <v>1.8561000000000001</v>
      </c>
      <c r="V48" s="61">
        <f t="shared" si="1836"/>
        <v>697.89359999999999</v>
      </c>
      <c r="W48" s="102">
        <f t="shared" si="1837"/>
        <v>-183.75390000000004</v>
      </c>
      <c r="X48" s="58">
        <f t="shared" si="1838"/>
        <v>75.2</v>
      </c>
      <c r="Y48" s="96">
        <v>525</v>
      </c>
      <c r="Z48" s="101">
        <v>1.8561000000000001</v>
      </c>
      <c r="AA48" s="61">
        <f t="shared" si="1839"/>
        <v>974.4525000000001</v>
      </c>
      <c r="AB48" s="102">
        <f t="shared" si="1840"/>
        <v>-259.85399999999981</v>
      </c>
      <c r="AC48" s="58">
        <f t="shared" si="1841"/>
        <v>75</v>
      </c>
      <c r="AD48" s="96">
        <v>375</v>
      </c>
      <c r="AE48" s="101">
        <v>1.8561000000000001</v>
      </c>
      <c r="AF48" s="61">
        <f t="shared" si="1518"/>
        <v>696.03750000000002</v>
      </c>
      <c r="AG48" s="102">
        <f t="shared" si="1519"/>
        <v>-185.61</v>
      </c>
      <c r="AH48" s="58">
        <f t="shared" si="1842"/>
        <v>75</v>
      </c>
      <c r="AI48" s="96">
        <f>338.35+187.65</f>
        <v>526</v>
      </c>
      <c r="AJ48" s="101">
        <v>1.8561000000000001</v>
      </c>
      <c r="AK48" s="61">
        <f t="shared" si="1520"/>
        <v>976.30860000000007</v>
      </c>
      <c r="AL48" s="102">
        <f t="shared" si="1521"/>
        <v>-257.99789999999985</v>
      </c>
      <c r="AM48" s="58">
        <f t="shared" si="1843"/>
        <v>75.142857142857139</v>
      </c>
      <c r="AN48" s="96">
        <v>450</v>
      </c>
      <c r="AO48" s="101">
        <v>1.8561000000000001</v>
      </c>
      <c r="AP48" s="61">
        <f t="shared" si="1522"/>
        <v>835.245</v>
      </c>
      <c r="AQ48" s="102">
        <f t="shared" si="1523"/>
        <v>-222.73199999999986</v>
      </c>
      <c r="AR48" s="58">
        <f t="shared" si="1844"/>
        <v>75</v>
      </c>
      <c r="AS48" s="96">
        <v>526.29999999999995</v>
      </c>
      <c r="AT48" s="101">
        <v>1.8561000000000001</v>
      </c>
      <c r="AU48" s="61">
        <f t="shared" si="1524"/>
        <v>976.86542999999995</v>
      </c>
      <c r="AV48" s="102">
        <f t="shared" si="1525"/>
        <v>-257.44106999999997</v>
      </c>
      <c r="AW48" s="58">
        <f t="shared" si="1845"/>
        <v>75.185714285714283</v>
      </c>
      <c r="AX48" s="96">
        <v>525</v>
      </c>
      <c r="AY48" s="101">
        <v>1.8561000000000001</v>
      </c>
      <c r="AZ48" s="61">
        <f t="shared" si="1526"/>
        <v>974.4525000000001</v>
      </c>
      <c r="BA48" s="102">
        <f t="shared" si="1527"/>
        <v>-259.85399999999981</v>
      </c>
      <c r="BB48" s="58">
        <f t="shared" si="1528"/>
        <v>175</v>
      </c>
      <c r="BC48" s="96"/>
      <c r="BD48" s="101">
        <f>VLOOKUP($B48,'Prix MP'!$A$6:$F$187,4,FALSE)</f>
        <v>1.8561000000000001</v>
      </c>
      <c r="BE48" s="61">
        <f t="shared" si="1529"/>
        <v>0</v>
      </c>
      <c r="BF48" s="102">
        <f t="shared" si="1530"/>
        <v>0</v>
      </c>
      <c r="BG48" s="58" t="e">
        <f t="shared" si="1531"/>
        <v>#DIV/0!</v>
      </c>
      <c r="BH48" s="96"/>
      <c r="BI48" s="101">
        <f>VLOOKUP($B48,'Prix MP'!$A$6:$F$187,4,FALSE)</f>
        <v>1.8561000000000001</v>
      </c>
      <c r="BJ48" s="61">
        <f t="shared" si="1532"/>
        <v>0</v>
      </c>
      <c r="BK48" s="102">
        <f t="shared" si="1533"/>
        <v>0</v>
      </c>
      <c r="BL48" s="58" t="e">
        <f t="shared" si="1534"/>
        <v>#DIV/0!</v>
      </c>
      <c r="BM48" s="96"/>
      <c r="BN48" s="101">
        <f>VLOOKUP($B48,'Prix MP'!$A$6:$F$187,4,FALSE)</f>
        <v>1.8561000000000001</v>
      </c>
      <c r="BO48" s="61">
        <f t="shared" si="1535"/>
        <v>0</v>
      </c>
      <c r="BP48" s="102">
        <f t="shared" si="1536"/>
        <v>0</v>
      </c>
      <c r="BQ48" s="58" t="e">
        <f t="shared" si="1537"/>
        <v>#DIV/0!</v>
      </c>
      <c r="BR48" s="96"/>
      <c r="BS48" s="101">
        <f>VLOOKUP($B48,'Prix MP'!$A$6:$F$187,4,FALSE)</f>
        <v>1.8561000000000001</v>
      </c>
      <c r="BT48" s="61">
        <f t="shared" si="1538"/>
        <v>0</v>
      </c>
      <c r="BU48" s="102">
        <f t="shared" si="1539"/>
        <v>0</v>
      </c>
      <c r="BV48" s="58" t="e">
        <f t="shared" si="1540"/>
        <v>#DIV/0!</v>
      </c>
      <c r="BW48" s="96"/>
      <c r="BX48" s="101">
        <f>VLOOKUP($B48,'Prix MP'!$A$6:$F$187,4,FALSE)</f>
        <v>1.8561000000000001</v>
      </c>
      <c r="BY48" s="61">
        <f t="shared" si="1541"/>
        <v>0</v>
      </c>
      <c r="BZ48" s="102">
        <f t="shared" si="1542"/>
        <v>0</v>
      </c>
      <c r="CA48" s="58" t="e">
        <f t="shared" si="1543"/>
        <v>#DIV/0!</v>
      </c>
      <c r="CB48" s="96"/>
      <c r="CC48" s="101">
        <f>VLOOKUP($B48,'Prix MP'!$A$6:$F$187,4,FALSE)</f>
        <v>1.8561000000000001</v>
      </c>
      <c r="CD48" s="61">
        <f t="shared" si="1544"/>
        <v>0</v>
      </c>
      <c r="CE48" s="102">
        <f t="shared" si="1545"/>
        <v>0</v>
      </c>
      <c r="CF48" s="58" t="e">
        <f t="shared" si="1546"/>
        <v>#DIV/0!</v>
      </c>
      <c r="CG48" s="96"/>
      <c r="CH48" s="101">
        <f>VLOOKUP($B48,'Prix MP'!$A$6:$F$187,4,FALSE)</f>
        <v>1.8561000000000001</v>
      </c>
      <c r="CI48" s="61">
        <f t="shared" si="1547"/>
        <v>0</v>
      </c>
      <c r="CJ48" s="102">
        <f t="shared" si="1548"/>
        <v>0</v>
      </c>
      <c r="CK48" s="58" t="e">
        <f t="shared" si="1549"/>
        <v>#DIV/0!</v>
      </c>
      <c r="CL48" s="96"/>
      <c r="CM48" s="101">
        <f>VLOOKUP($B48,'Prix MP'!$A$6:$F$187,4,FALSE)</f>
        <v>1.8561000000000001</v>
      </c>
      <c r="CN48" s="61">
        <f t="shared" si="1550"/>
        <v>0</v>
      </c>
      <c r="CO48" s="102">
        <f t="shared" si="1551"/>
        <v>0</v>
      </c>
      <c r="CP48" s="58" t="e">
        <f t="shared" si="1552"/>
        <v>#DIV/0!</v>
      </c>
      <c r="CQ48" s="96"/>
      <c r="CR48" s="101">
        <f>VLOOKUP($B48,'Prix MP'!$A$6:$F$187,4,FALSE)</f>
        <v>1.8561000000000001</v>
      </c>
      <c r="CS48" s="61">
        <f t="shared" si="1553"/>
        <v>0</v>
      </c>
      <c r="CT48" s="102">
        <f t="shared" si="1554"/>
        <v>0</v>
      </c>
      <c r="CU48" s="58" t="e">
        <f t="shared" si="1555"/>
        <v>#DIV/0!</v>
      </c>
      <c r="CV48" s="96"/>
      <c r="CW48" s="101">
        <f>VLOOKUP($B48,'Prix MP'!$A$6:$F$187,4,FALSE)</f>
        <v>1.8561000000000001</v>
      </c>
      <c r="CX48" s="61">
        <f t="shared" si="1556"/>
        <v>0</v>
      </c>
      <c r="CY48" s="102">
        <f t="shared" si="1557"/>
        <v>0</v>
      </c>
      <c r="CZ48" s="58" t="e">
        <f t="shared" si="1558"/>
        <v>#DIV/0!</v>
      </c>
      <c r="DA48" s="96"/>
      <c r="DB48" s="101">
        <f>VLOOKUP($B48,'Prix MP'!$A$6:$F$187,4,FALSE)</f>
        <v>1.8561000000000001</v>
      </c>
      <c r="DC48" s="61">
        <f t="shared" si="1559"/>
        <v>0</v>
      </c>
      <c r="DD48" s="102">
        <f t="shared" si="1560"/>
        <v>0</v>
      </c>
      <c r="DE48" s="58" t="e">
        <f t="shared" si="1561"/>
        <v>#DIV/0!</v>
      </c>
      <c r="DF48" s="96"/>
      <c r="DG48" s="101">
        <f>VLOOKUP($B48,'Prix MP'!$A$6:$F$187,4,FALSE)</f>
        <v>1.8561000000000001</v>
      </c>
      <c r="DH48" s="61">
        <f t="shared" si="1562"/>
        <v>0</v>
      </c>
      <c r="DI48" s="102">
        <f t="shared" si="1563"/>
        <v>0</v>
      </c>
      <c r="DJ48" s="58" t="e">
        <f t="shared" si="1564"/>
        <v>#DIV/0!</v>
      </c>
      <c r="DK48" s="96"/>
      <c r="DL48" s="101">
        <f>VLOOKUP($B48,'Prix MP'!$A$6:$F$187,4,FALSE)</f>
        <v>1.8561000000000001</v>
      </c>
      <c r="DM48" s="61">
        <f t="shared" si="1565"/>
        <v>0</v>
      </c>
      <c r="DN48" s="102">
        <f t="shared" si="1566"/>
        <v>0</v>
      </c>
      <c r="DO48" s="58" t="e">
        <f t="shared" si="1567"/>
        <v>#DIV/0!</v>
      </c>
      <c r="DP48" s="96"/>
      <c r="DQ48" s="101">
        <f>VLOOKUP($B48,'Prix MP'!$A$6:$F$187,4,FALSE)</f>
        <v>1.8561000000000001</v>
      </c>
      <c r="DR48" s="61">
        <f t="shared" si="1568"/>
        <v>0</v>
      </c>
      <c r="DS48" s="102">
        <f t="shared" si="1569"/>
        <v>0</v>
      </c>
      <c r="DT48" s="58" t="e">
        <f t="shared" si="1570"/>
        <v>#DIV/0!</v>
      </c>
      <c r="DU48" s="96"/>
      <c r="DV48" s="101">
        <f>VLOOKUP($B48,'Prix MP'!$A$6:$F$187,4,FALSE)</f>
        <v>1.8561000000000001</v>
      </c>
      <c r="DW48" s="61">
        <f t="shared" si="1571"/>
        <v>0</v>
      </c>
      <c r="DX48" s="102">
        <f t="shared" si="1572"/>
        <v>0</v>
      </c>
      <c r="DY48" s="58" t="e">
        <f t="shared" si="1573"/>
        <v>#DIV/0!</v>
      </c>
      <c r="DZ48" s="96"/>
      <c r="EA48" s="101">
        <f>VLOOKUP($B48,'Prix MP'!$A$6:$F$187,4,FALSE)</f>
        <v>1.8561000000000001</v>
      </c>
      <c r="EB48" s="61">
        <f t="shared" si="1574"/>
        <v>0</v>
      </c>
      <c r="EC48" s="102">
        <f t="shared" si="1575"/>
        <v>0</v>
      </c>
      <c r="ED48" s="58" t="e">
        <f t="shared" si="1576"/>
        <v>#DIV/0!</v>
      </c>
      <c r="EE48" s="96"/>
      <c r="EF48" s="101">
        <f>VLOOKUP($B48,'Prix MP'!$A$6:$F$187,4,FALSE)</f>
        <v>1.8561000000000001</v>
      </c>
      <c r="EG48" s="61">
        <f t="shared" si="1577"/>
        <v>0</v>
      </c>
      <c r="EH48" s="102">
        <f t="shared" si="1578"/>
        <v>0</v>
      </c>
      <c r="EI48" s="58" t="e">
        <f t="shared" si="1579"/>
        <v>#DIV/0!</v>
      </c>
      <c r="EJ48" s="96"/>
      <c r="EK48" s="101">
        <f>VLOOKUP($B48,'Prix MP'!$A$6:$F$187,4,FALSE)</f>
        <v>1.8561000000000001</v>
      </c>
      <c r="EL48" s="61">
        <f t="shared" si="1580"/>
        <v>0</v>
      </c>
      <c r="EM48" s="102">
        <f t="shared" si="1581"/>
        <v>0</v>
      </c>
      <c r="EN48" s="58" t="e">
        <f t="shared" si="1582"/>
        <v>#DIV/0!</v>
      </c>
      <c r="EO48" s="96"/>
      <c r="EP48" s="101">
        <f>VLOOKUP($B48,'Prix MP'!$A$6:$F$187,4,FALSE)</f>
        <v>1.8561000000000001</v>
      </c>
      <c r="EQ48" s="61">
        <f t="shared" si="1583"/>
        <v>0</v>
      </c>
      <c r="ER48" s="102">
        <f t="shared" si="1584"/>
        <v>0</v>
      </c>
      <c r="ES48" s="58" t="e">
        <f t="shared" si="1585"/>
        <v>#DIV/0!</v>
      </c>
      <c r="ET48" s="96"/>
      <c r="EU48" s="101">
        <f>VLOOKUP($B48,'Prix MP'!$A$6:$F$187,4,FALSE)</f>
        <v>1.8561000000000001</v>
      </c>
      <c r="EV48" s="61">
        <f t="shared" si="1586"/>
        <v>0</v>
      </c>
      <c r="EW48" s="102">
        <f t="shared" si="1587"/>
        <v>0</v>
      </c>
      <c r="EX48" s="58" t="e">
        <f t="shared" si="1588"/>
        <v>#DIV/0!</v>
      </c>
      <c r="EY48" s="96"/>
      <c r="EZ48" s="101">
        <f>VLOOKUP($B48,'Prix MP'!$A$6:$F$187,4,FALSE)</f>
        <v>1.8561000000000001</v>
      </c>
      <c r="FA48" s="61">
        <f t="shared" si="1589"/>
        <v>0</v>
      </c>
      <c r="FB48" s="102">
        <f t="shared" si="1590"/>
        <v>0</v>
      </c>
      <c r="FC48" s="58" t="e">
        <f t="shared" si="1591"/>
        <v>#DIV/0!</v>
      </c>
      <c r="FD48" s="96"/>
      <c r="FE48" s="101">
        <f>VLOOKUP($B48,'Prix MP'!$A$6:$F$187,4,FALSE)</f>
        <v>1.8561000000000001</v>
      </c>
      <c r="FF48" s="61">
        <f t="shared" si="1592"/>
        <v>0</v>
      </c>
      <c r="FG48" s="102">
        <f t="shared" si="1593"/>
        <v>0</v>
      </c>
      <c r="FH48" s="58" t="e">
        <f t="shared" si="1594"/>
        <v>#DIV/0!</v>
      </c>
      <c r="FI48" s="96"/>
      <c r="FJ48" s="101">
        <f>VLOOKUP($B48,'Prix MP'!$A$6:$F$187,4,FALSE)</f>
        <v>1.8561000000000001</v>
      </c>
      <c r="FK48" s="61">
        <f t="shared" si="1595"/>
        <v>0</v>
      </c>
      <c r="FL48" s="102">
        <f t="shared" si="1596"/>
        <v>0</v>
      </c>
      <c r="FM48" s="58" t="e">
        <f t="shared" si="1597"/>
        <v>#DIV/0!</v>
      </c>
      <c r="FN48" s="96"/>
      <c r="FO48" s="101">
        <f>VLOOKUP($B48,'Prix MP'!$A$6:$F$187,4,FALSE)</f>
        <v>1.8561000000000001</v>
      </c>
      <c r="FP48" s="61">
        <f t="shared" si="1598"/>
        <v>0</v>
      </c>
      <c r="FQ48" s="102">
        <f t="shared" si="1599"/>
        <v>0</v>
      </c>
      <c r="FR48" s="58" t="e">
        <f t="shared" si="1600"/>
        <v>#DIV/0!</v>
      </c>
      <c r="FS48" s="96"/>
      <c r="FT48" s="101">
        <f>VLOOKUP($B48,'Prix MP'!$A$6:$F$187,4,FALSE)</f>
        <v>1.8561000000000001</v>
      </c>
      <c r="FU48" s="61">
        <f t="shared" si="1601"/>
        <v>0</v>
      </c>
      <c r="FV48" s="102">
        <f t="shared" si="1602"/>
        <v>0</v>
      </c>
      <c r="FW48" s="58" t="e">
        <f t="shared" si="1603"/>
        <v>#DIV/0!</v>
      </c>
      <c r="FX48" s="96"/>
      <c r="FY48" s="101">
        <f>VLOOKUP($B48,'Prix MP'!$A$6:$F$187,4,FALSE)</f>
        <v>1.8561000000000001</v>
      </c>
      <c r="FZ48" s="61">
        <f t="shared" si="1604"/>
        <v>0</v>
      </c>
      <c r="GA48" s="102">
        <f t="shared" si="1605"/>
        <v>0</v>
      </c>
      <c r="GB48" s="58" t="e">
        <f t="shared" si="1606"/>
        <v>#DIV/0!</v>
      </c>
      <c r="GC48" s="96"/>
      <c r="GD48" s="101">
        <f>VLOOKUP($B48,'Prix MP'!$A$6:$F$187,4,FALSE)</f>
        <v>1.8561000000000001</v>
      </c>
      <c r="GE48" s="61">
        <f t="shared" si="1607"/>
        <v>0</v>
      </c>
      <c r="GF48" s="102">
        <f t="shared" si="1608"/>
        <v>0</v>
      </c>
      <c r="GG48" s="58" t="e">
        <f t="shared" si="1609"/>
        <v>#DIV/0!</v>
      </c>
      <c r="GH48" s="96"/>
      <c r="GI48" s="101">
        <f>VLOOKUP($B48,'Prix MP'!$A$6:$F$187,4,FALSE)</f>
        <v>1.8561000000000001</v>
      </c>
      <c r="GJ48" s="61">
        <f t="shared" si="1610"/>
        <v>0</v>
      </c>
      <c r="GK48" s="102">
        <f t="shared" si="1611"/>
        <v>0</v>
      </c>
      <c r="GL48" s="58" t="e">
        <f t="shared" si="1612"/>
        <v>#DIV/0!</v>
      </c>
      <c r="GM48" s="96"/>
      <c r="GN48" s="101">
        <f>VLOOKUP($B48,'Prix MP'!$A$6:$F$187,4,FALSE)</f>
        <v>1.8561000000000001</v>
      </c>
      <c r="GO48" s="61">
        <f t="shared" si="1613"/>
        <v>0</v>
      </c>
      <c r="GP48" s="102">
        <f t="shared" si="1614"/>
        <v>0</v>
      </c>
      <c r="GQ48" s="58" t="e">
        <f t="shared" si="1615"/>
        <v>#DIV/0!</v>
      </c>
      <c r="GR48" s="96"/>
      <c r="GS48" s="101">
        <f>VLOOKUP($B48,'Prix MP'!$A$6:$F$187,4,FALSE)</f>
        <v>1.8561000000000001</v>
      </c>
      <c r="GT48" s="61">
        <f t="shared" si="1616"/>
        <v>0</v>
      </c>
      <c r="GU48" s="102">
        <f t="shared" si="1617"/>
        <v>0</v>
      </c>
      <c r="GV48" s="58" t="e">
        <f t="shared" si="1618"/>
        <v>#DIV/0!</v>
      </c>
      <c r="GW48" s="96"/>
      <c r="GX48" s="101">
        <f>VLOOKUP($B48,'Prix MP'!$A$6:$F$187,4,FALSE)</f>
        <v>1.8561000000000001</v>
      </c>
      <c r="GY48" s="61">
        <f t="shared" si="1619"/>
        <v>0</v>
      </c>
      <c r="GZ48" s="102">
        <f t="shared" si="1620"/>
        <v>0</v>
      </c>
      <c r="HA48" s="58" t="e">
        <f t="shared" si="1621"/>
        <v>#DIV/0!</v>
      </c>
      <c r="HB48" s="96"/>
      <c r="HC48" s="101">
        <f>VLOOKUP($B48,'Prix MP'!$A$6:$F$187,4,FALSE)</f>
        <v>1.8561000000000001</v>
      </c>
      <c r="HD48" s="61">
        <f t="shared" si="1622"/>
        <v>0</v>
      </c>
      <c r="HE48" s="102">
        <f t="shared" si="1623"/>
        <v>0</v>
      </c>
      <c r="HF48" s="58" t="e">
        <f t="shared" si="1624"/>
        <v>#DIV/0!</v>
      </c>
      <c r="HG48" s="96"/>
      <c r="HH48" s="101">
        <f>VLOOKUP($B48,'Prix MP'!$A$6:$F$187,4,FALSE)</f>
        <v>1.8561000000000001</v>
      </c>
      <c r="HI48" s="61">
        <f t="shared" si="1625"/>
        <v>0</v>
      </c>
      <c r="HJ48" s="102">
        <f t="shared" si="1626"/>
        <v>0</v>
      </c>
      <c r="HK48" s="58" t="e">
        <f t="shared" si="1627"/>
        <v>#DIV/0!</v>
      </c>
      <c r="HL48" s="96"/>
      <c r="HM48" s="101">
        <f>VLOOKUP($B48,'Prix MP'!$A$6:$F$187,4,FALSE)</f>
        <v>1.8561000000000001</v>
      </c>
      <c r="HN48" s="61">
        <f t="shared" si="1628"/>
        <v>0</v>
      </c>
      <c r="HO48" s="102">
        <f t="shared" si="1629"/>
        <v>0</v>
      </c>
      <c r="HP48" s="58" t="e">
        <f t="shared" si="1630"/>
        <v>#DIV/0!</v>
      </c>
      <c r="HQ48" s="96"/>
      <c r="HR48" s="101">
        <f>VLOOKUP($B48,'Prix MP'!$A$6:$F$187,4,FALSE)</f>
        <v>1.8561000000000001</v>
      </c>
      <c r="HS48" s="61">
        <f t="shared" si="1631"/>
        <v>0</v>
      </c>
      <c r="HT48" s="102">
        <f t="shared" si="1632"/>
        <v>0</v>
      </c>
      <c r="HU48" s="58" t="e">
        <f t="shared" si="1633"/>
        <v>#DIV/0!</v>
      </c>
      <c r="HV48" s="96"/>
      <c r="HW48" s="101">
        <f>VLOOKUP($B48,'Prix MP'!$A$6:$F$187,4,FALSE)</f>
        <v>1.8561000000000001</v>
      </c>
      <c r="HX48" s="61">
        <f t="shared" si="1634"/>
        <v>0</v>
      </c>
      <c r="HY48" s="102">
        <f t="shared" si="1635"/>
        <v>0</v>
      </c>
      <c r="HZ48" s="58" t="e">
        <f t="shared" si="1636"/>
        <v>#DIV/0!</v>
      </c>
      <c r="IA48" s="96"/>
      <c r="IB48" s="101">
        <f>VLOOKUP($B48,'Prix MP'!$A$6:$F$187,4,FALSE)</f>
        <v>1.8561000000000001</v>
      </c>
      <c r="IC48" s="61">
        <f t="shared" si="1637"/>
        <v>0</v>
      </c>
      <c r="ID48" s="102">
        <f t="shared" si="1638"/>
        <v>0</v>
      </c>
      <c r="IE48" s="58" t="e">
        <f t="shared" si="1639"/>
        <v>#DIV/0!</v>
      </c>
      <c r="IF48" s="96"/>
      <c r="IG48" s="101">
        <f>VLOOKUP($B48,'Prix MP'!$A$6:$F$187,4,FALSE)</f>
        <v>1.8561000000000001</v>
      </c>
      <c r="IH48" s="61">
        <f t="shared" si="1640"/>
        <v>0</v>
      </c>
      <c r="II48" s="102">
        <f t="shared" si="1641"/>
        <v>0</v>
      </c>
      <c r="IJ48" s="58" t="e">
        <f t="shared" si="1642"/>
        <v>#DIV/0!</v>
      </c>
      <c r="IK48" s="96"/>
      <c r="IL48" s="101">
        <f>VLOOKUP($B48,'Prix MP'!$A$6:$F$187,4,FALSE)</f>
        <v>1.8561000000000001</v>
      </c>
      <c r="IM48" s="61">
        <f t="shared" si="1643"/>
        <v>0</v>
      </c>
      <c r="IN48" s="102">
        <f t="shared" si="1644"/>
        <v>0</v>
      </c>
      <c r="IO48" s="58" t="e">
        <f t="shared" si="1645"/>
        <v>#DIV/0!</v>
      </c>
      <c r="IP48" s="96"/>
      <c r="IQ48" s="101">
        <f>VLOOKUP($B48,'Prix MP'!$A$6:$F$187,4,FALSE)</f>
        <v>1.8561000000000001</v>
      </c>
      <c r="IR48" s="61">
        <f t="shared" si="1646"/>
        <v>0</v>
      </c>
      <c r="IS48" s="102">
        <f t="shared" si="1647"/>
        <v>0</v>
      </c>
      <c r="IT48" s="58" t="e">
        <f t="shared" si="1648"/>
        <v>#DIV/0!</v>
      </c>
      <c r="IU48" s="96"/>
      <c r="IV48" s="101">
        <f>VLOOKUP($B48,'Prix MP'!$A$6:$F$187,4,FALSE)</f>
        <v>1.8561000000000001</v>
      </c>
      <c r="IW48" s="61">
        <f t="shared" si="1649"/>
        <v>0</v>
      </c>
      <c r="IX48" s="102">
        <f t="shared" si="1650"/>
        <v>0</v>
      </c>
      <c r="IY48" s="58" t="e">
        <f t="shared" si="1651"/>
        <v>#DIV/0!</v>
      </c>
      <c r="IZ48" s="96"/>
      <c r="JA48" s="101">
        <f>VLOOKUP($B48,'Prix MP'!$A$6:$F$187,4,FALSE)</f>
        <v>1.8561000000000001</v>
      </c>
      <c r="JB48" s="61">
        <f t="shared" si="1652"/>
        <v>0</v>
      </c>
      <c r="JC48" s="102">
        <f t="shared" si="1653"/>
        <v>0</v>
      </c>
      <c r="JD48" s="58" t="e">
        <f t="shared" si="1654"/>
        <v>#DIV/0!</v>
      </c>
      <c r="JE48" s="96"/>
      <c r="JF48" s="101">
        <f>VLOOKUP($B48,'Prix MP'!$A$6:$F$187,4,FALSE)</f>
        <v>1.8561000000000001</v>
      </c>
      <c r="JG48" s="61">
        <f t="shared" si="1655"/>
        <v>0</v>
      </c>
      <c r="JH48" s="102">
        <f t="shared" si="1656"/>
        <v>0</v>
      </c>
      <c r="JI48" s="58" t="e">
        <f t="shared" si="1657"/>
        <v>#DIV/0!</v>
      </c>
      <c r="JJ48" s="96"/>
      <c r="JK48" s="101">
        <f>VLOOKUP($B48,'Prix MP'!$A$6:$F$187,4,FALSE)</f>
        <v>1.8561000000000001</v>
      </c>
      <c r="JL48" s="61">
        <f t="shared" si="1658"/>
        <v>0</v>
      </c>
      <c r="JM48" s="102">
        <f t="shared" si="1659"/>
        <v>0</v>
      </c>
      <c r="JN48" s="58" t="e">
        <f t="shared" si="1660"/>
        <v>#DIV/0!</v>
      </c>
      <c r="JO48" s="96"/>
      <c r="JP48" s="101">
        <f>VLOOKUP($B48,'Prix MP'!$A$6:$F$187,4,FALSE)</f>
        <v>1.8561000000000001</v>
      </c>
      <c r="JQ48" s="61">
        <f t="shared" si="1661"/>
        <v>0</v>
      </c>
      <c r="JR48" s="102">
        <f t="shared" si="1662"/>
        <v>0</v>
      </c>
      <c r="JS48" s="58" t="e">
        <f t="shared" si="1663"/>
        <v>#DIV/0!</v>
      </c>
      <c r="JT48" s="96"/>
      <c r="JU48" s="101">
        <f>VLOOKUP($B48,'Prix MP'!$A$6:$F$187,4,FALSE)</f>
        <v>1.8561000000000001</v>
      </c>
      <c r="JV48" s="61">
        <f t="shared" si="1664"/>
        <v>0</v>
      </c>
      <c r="JW48" s="102">
        <f t="shared" si="1665"/>
        <v>0</v>
      </c>
      <c r="JX48" s="58" t="e">
        <f t="shared" si="1666"/>
        <v>#DIV/0!</v>
      </c>
      <c r="JY48" s="96"/>
      <c r="JZ48" s="101">
        <f>VLOOKUP($B48,'Prix MP'!$A$6:$F$187,4,FALSE)</f>
        <v>1.8561000000000001</v>
      </c>
      <c r="KA48" s="61">
        <f t="shared" si="1667"/>
        <v>0</v>
      </c>
      <c r="KB48" s="102">
        <f t="shared" si="1668"/>
        <v>0</v>
      </c>
      <c r="KC48" s="58" t="e">
        <f t="shared" si="1669"/>
        <v>#DIV/0!</v>
      </c>
      <c r="KD48" s="96"/>
      <c r="KE48" s="101">
        <f>VLOOKUP($B48,'Prix MP'!$A$6:$F$187,4,FALSE)</f>
        <v>1.8561000000000001</v>
      </c>
      <c r="KF48" s="61">
        <f t="shared" si="1670"/>
        <v>0</v>
      </c>
      <c r="KG48" s="102">
        <f t="shared" si="1671"/>
        <v>0</v>
      </c>
      <c r="KH48" s="58" t="e">
        <f t="shared" si="1672"/>
        <v>#DIV/0!</v>
      </c>
      <c r="KI48" s="96"/>
      <c r="KJ48" s="101">
        <f>VLOOKUP($B48,'Prix MP'!$A$6:$F$187,4,FALSE)</f>
        <v>1.8561000000000001</v>
      </c>
      <c r="KK48" s="61">
        <f t="shared" si="1673"/>
        <v>0</v>
      </c>
      <c r="KL48" s="102">
        <f t="shared" si="1674"/>
        <v>0</v>
      </c>
      <c r="KM48" s="58" t="e">
        <f t="shared" si="1675"/>
        <v>#DIV/0!</v>
      </c>
      <c r="KN48" s="96"/>
      <c r="KO48" s="101">
        <f>VLOOKUP($B48,'Prix MP'!$A$6:$F$187,4,FALSE)</f>
        <v>1.8561000000000001</v>
      </c>
      <c r="KP48" s="61">
        <f t="shared" si="1676"/>
        <v>0</v>
      </c>
      <c r="KQ48" s="102">
        <f t="shared" si="1677"/>
        <v>0</v>
      </c>
      <c r="KR48" s="58" t="e">
        <f t="shared" si="1678"/>
        <v>#DIV/0!</v>
      </c>
      <c r="KS48" s="96"/>
      <c r="KT48" s="101">
        <f>VLOOKUP($B48,'Prix MP'!$A$6:$F$187,4,FALSE)</f>
        <v>1.8561000000000001</v>
      </c>
      <c r="KU48" s="61">
        <f t="shared" si="1679"/>
        <v>0</v>
      </c>
      <c r="KV48" s="102">
        <f t="shared" si="1680"/>
        <v>0</v>
      </c>
      <c r="KW48" s="58" t="e">
        <f t="shared" si="1681"/>
        <v>#DIV/0!</v>
      </c>
      <c r="KX48" s="96"/>
      <c r="KY48" s="101">
        <f>VLOOKUP($B48,'Prix MP'!$A$6:$F$187,4,FALSE)</f>
        <v>1.8561000000000001</v>
      </c>
      <c r="KZ48" s="61">
        <f t="shared" si="1682"/>
        <v>0</v>
      </c>
      <c r="LA48" s="102">
        <f t="shared" si="1683"/>
        <v>0</v>
      </c>
      <c r="LB48" s="58" t="e">
        <f t="shared" si="1684"/>
        <v>#DIV/0!</v>
      </c>
      <c r="LC48" s="96"/>
      <c r="LD48" s="101">
        <f>VLOOKUP($B48,'Prix MP'!$A$6:$F$187,4,FALSE)</f>
        <v>1.8561000000000001</v>
      </c>
      <c r="LE48" s="61">
        <f t="shared" si="1685"/>
        <v>0</v>
      </c>
      <c r="LF48" s="102">
        <f t="shared" si="1686"/>
        <v>0</v>
      </c>
      <c r="LG48" s="58" t="e">
        <f t="shared" si="1687"/>
        <v>#DIV/0!</v>
      </c>
      <c r="LH48" s="96"/>
      <c r="LI48" s="101">
        <f>VLOOKUP($B48,'Prix MP'!$A$6:$F$187,4,FALSE)</f>
        <v>1.8561000000000001</v>
      </c>
      <c r="LJ48" s="61">
        <f t="shared" si="1688"/>
        <v>0</v>
      </c>
      <c r="LK48" s="102">
        <f t="shared" si="1689"/>
        <v>0</v>
      </c>
      <c r="LL48" s="58" t="e">
        <f t="shared" si="1690"/>
        <v>#DIV/0!</v>
      </c>
      <c r="LM48" s="96"/>
      <c r="LN48" s="101">
        <f>VLOOKUP($B48,'Prix MP'!$A$6:$F$187,4,FALSE)</f>
        <v>1.8561000000000001</v>
      </c>
      <c r="LO48" s="61">
        <f t="shared" si="1691"/>
        <v>0</v>
      </c>
      <c r="LP48" s="102">
        <f t="shared" si="1692"/>
        <v>0</v>
      </c>
      <c r="LQ48" s="58" t="e">
        <f t="shared" si="1693"/>
        <v>#DIV/0!</v>
      </c>
      <c r="LR48" s="96"/>
      <c r="LS48" s="101">
        <f>VLOOKUP($B48,'Prix MP'!$A$6:$F$187,4,FALSE)</f>
        <v>1.8561000000000001</v>
      </c>
      <c r="LT48" s="61">
        <f t="shared" si="1694"/>
        <v>0</v>
      </c>
      <c r="LU48" s="102">
        <f t="shared" si="1695"/>
        <v>0</v>
      </c>
      <c r="LV48" s="58" t="e">
        <f t="shared" si="1696"/>
        <v>#DIV/0!</v>
      </c>
      <c r="LW48" s="96"/>
      <c r="LX48" s="101">
        <f>VLOOKUP($B48,'Prix MP'!$A$6:$F$187,4,FALSE)</f>
        <v>1.8561000000000001</v>
      </c>
      <c r="LY48" s="61">
        <f t="shared" si="1697"/>
        <v>0</v>
      </c>
      <c r="LZ48" s="102">
        <f t="shared" si="1698"/>
        <v>0</v>
      </c>
      <c r="MA48" s="58" t="e">
        <f t="shared" si="1699"/>
        <v>#DIV/0!</v>
      </c>
      <c r="MB48" s="96"/>
      <c r="MC48" s="101">
        <f>VLOOKUP($B48,'Prix MP'!$A$6:$F$187,4,FALSE)</f>
        <v>1.8561000000000001</v>
      </c>
      <c r="MD48" s="61">
        <f t="shared" si="1700"/>
        <v>0</v>
      </c>
      <c r="ME48" s="102">
        <f t="shared" si="1701"/>
        <v>0</v>
      </c>
      <c r="MF48" s="58" t="e">
        <f t="shared" si="1702"/>
        <v>#DIV/0!</v>
      </c>
      <c r="MG48" s="96"/>
      <c r="MH48" s="101">
        <f>VLOOKUP($B48,'Prix MP'!$A$6:$F$187,4,FALSE)</f>
        <v>1.8561000000000001</v>
      </c>
      <c r="MI48" s="61">
        <f t="shared" si="1703"/>
        <v>0</v>
      </c>
      <c r="MJ48" s="102">
        <f t="shared" si="1704"/>
        <v>0</v>
      </c>
      <c r="MK48" s="58" t="e">
        <f t="shared" si="1705"/>
        <v>#DIV/0!</v>
      </c>
      <c r="ML48" s="96"/>
      <c r="MM48" s="101">
        <f>VLOOKUP($B48,'Prix MP'!$A$6:$F$187,4,FALSE)</f>
        <v>1.8561000000000001</v>
      </c>
      <c r="MN48" s="61">
        <f t="shared" si="1706"/>
        <v>0</v>
      </c>
      <c r="MO48" s="102">
        <f t="shared" si="1707"/>
        <v>0</v>
      </c>
      <c r="MP48" s="58" t="e">
        <f t="shared" si="1708"/>
        <v>#DIV/0!</v>
      </c>
      <c r="MQ48" s="96"/>
      <c r="MR48" s="101">
        <f>VLOOKUP($B48,'Prix MP'!$A$6:$F$187,4,FALSE)</f>
        <v>1.8561000000000001</v>
      </c>
      <c r="MS48" s="61">
        <f t="shared" si="1709"/>
        <v>0</v>
      </c>
      <c r="MT48" s="102">
        <f t="shared" si="1710"/>
        <v>0</v>
      </c>
      <c r="MU48" s="58" t="e">
        <f t="shared" si="1711"/>
        <v>#DIV/0!</v>
      </c>
      <c r="MV48" s="96"/>
      <c r="MW48" s="101">
        <f>VLOOKUP($B48,'Prix MP'!$A$6:$F$187,4,FALSE)</f>
        <v>1.8561000000000001</v>
      </c>
      <c r="MX48" s="61">
        <f t="shared" si="1712"/>
        <v>0</v>
      </c>
      <c r="MY48" s="102">
        <f t="shared" si="1713"/>
        <v>0</v>
      </c>
      <c r="MZ48" s="58" t="e">
        <f t="shared" si="1714"/>
        <v>#DIV/0!</v>
      </c>
      <c r="NA48" s="96"/>
      <c r="NB48" s="101">
        <f>VLOOKUP($B48,'Prix MP'!$A$6:$F$187,4,FALSE)</f>
        <v>1.8561000000000001</v>
      </c>
      <c r="NC48" s="61">
        <f t="shared" si="1715"/>
        <v>0</v>
      </c>
      <c r="ND48" s="102">
        <f t="shared" si="1716"/>
        <v>0</v>
      </c>
      <c r="NE48" s="58" t="e">
        <f t="shared" si="1717"/>
        <v>#DIV/0!</v>
      </c>
      <c r="NF48" s="96"/>
      <c r="NG48" s="101">
        <f>VLOOKUP($B48,'Prix MP'!$A$6:$F$187,4,FALSE)</f>
        <v>1.8561000000000001</v>
      </c>
      <c r="NH48" s="61">
        <f t="shared" si="1718"/>
        <v>0</v>
      </c>
      <c r="NI48" s="102">
        <f t="shared" si="1719"/>
        <v>0</v>
      </c>
      <c r="NJ48" s="58" t="e">
        <f t="shared" si="1720"/>
        <v>#DIV/0!</v>
      </c>
      <c r="NK48" s="96"/>
      <c r="NL48" s="101">
        <f>VLOOKUP($B48,'Prix MP'!$A$6:$F$187,4,FALSE)</f>
        <v>1.8561000000000001</v>
      </c>
      <c r="NM48" s="61">
        <f t="shared" si="1721"/>
        <v>0</v>
      </c>
      <c r="NN48" s="102">
        <f t="shared" si="1722"/>
        <v>0</v>
      </c>
      <c r="NO48" s="58" t="e">
        <f t="shared" si="1723"/>
        <v>#DIV/0!</v>
      </c>
      <c r="NP48" s="96"/>
      <c r="NQ48" s="101">
        <f>VLOOKUP($B48,'Prix MP'!$A$6:$F$187,4,FALSE)</f>
        <v>1.8561000000000001</v>
      </c>
      <c r="NR48" s="61">
        <f t="shared" si="1724"/>
        <v>0</v>
      </c>
      <c r="NS48" s="102">
        <f t="shared" si="1725"/>
        <v>0</v>
      </c>
      <c r="NT48" s="58" t="e">
        <f t="shared" si="1726"/>
        <v>#DIV/0!</v>
      </c>
      <c r="NU48" s="96"/>
      <c r="NV48" s="101">
        <f>VLOOKUP($B48,'Prix MP'!$A$6:$F$187,4,FALSE)</f>
        <v>1.8561000000000001</v>
      </c>
      <c r="NW48" s="61">
        <f t="shared" si="1727"/>
        <v>0</v>
      </c>
      <c r="NX48" s="102">
        <f t="shared" si="1728"/>
        <v>0</v>
      </c>
      <c r="NY48" s="58" t="e">
        <f t="shared" si="1729"/>
        <v>#DIV/0!</v>
      </c>
      <c r="NZ48" s="96"/>
      <c r="OA48" s="101">
        <f>VLOOKUP($B48,'Prix MP'!$A$6:$F$187,4,FALSE)</f>
        <v>1.8561000000000001</v>
      </c>
      <c r="OB48" s="61">
        <f t="shared" si="1730"/>
        <v>0</v>
      </c>
      <c r="OC48" s="102">
        <f t="shared" si="1731"/>
        <v>0</v>
      </c>
      <c r="OD48" s="58" t="e">
        <f t="shared" si="1732"/>
        <v>#DIV/0!</v>
      </c>
      <c r="OE48" s="96"/>
      <c r="OF48" s="101">
        <f>VLOOKUP($B48,'Prix MP'!$A$6:$F$187,4,FALSE)</f>
        <v>1.8561000000000001</v>
      </c>
      <c r="OG48" s="61">
        <f t="shared" si="1733"/>
        <v>0</v>
      </c>
      <c r="OH48" s="102">
        <f t="shared" si="1734"/>
        <v>0</v>
      </c>
      <c r="OI48" s="58" t="e">
        <f t="shared" si="1735"/>
        <v>#DIV/0!</v>
      </c>
      <c r="OJ48" s="96"/>
      <c r="OK48" s="101">
        <f>VLOOKUP($B48,'Prix MP'!$A$6:$F$187,4,FALSE)</f>
        <v>1.8561000000000001</v>
      </c>
      <c r="OL48" s="61">
        <f t="shared" si="1736"/>
        <v>0</v>
      </c>
      <c r="OM48" s="102">
        <f t="shared" si="1737"/>
        <v>0</v>
      </c>
      <c r="ON48" s="58" t="e">
        <f t="shared" si="1738"/>
        <v>#DIV/0!</v>
      </c>
      <c r="OO48" s="96"/>
      <c r="OP48" s="101">
        <f>VLOOKUP($B48,'Prix MP'!$A$6:$F$187,4,FALSE)</f>
        <v>1.8561000000000001</v>
      </c>
      <c r="OQ48" s="61">
        <f t="shared" si="1739"/>
        <v>0</v>
      </c>
      <c r="OR48" s="102">
        <f t="shared" si="1740"/>
        <v>0</v>
      </c>
      <c r="OS48" s="58" t="e">
        <f t="shared" si="1741"/>
        <v>#DIV/0!</v>
      </c>
      <c r="OT48" s="96"/>
      <c r="OU48" s="101">
        <f>VLOOKUP($B48,'Prix MP'!$A$6:$F$187,4,FALSE)</f>
        <v>1.8561000000000001</v>
      </c>
      <c r="OV48" s="61">
        <f t="shared" si="1742"/>
        <v>0</v>
      </c>
      <c r="OW48" s="102">
        <f t="shared" si="1743"/>
        <v>0</v>
      </c>
      <c r="OX48" s="58" t="e">
        <f t="shared" si="1744"/>
        <v>#DIV/0!</v>
      </c>
      <c r="OY48" s="96"/>
      <c r="OZ48" s="101">
        <f>VLOOKUP($B48,'Prix MP'!$A$6:$F$187,4,FALSE)</f>
        <v>1.8561000000000001</v>
      </c>
      <c r="PA48" s="61">
        <f t="shared" si="1745"/>
        <v>0</v>
      </c>
      <c r="PB48" s="102">
        <f t="shared" si="1746"/>
        <v>0</v>
      </c>
      <c r="PC48" s="58" t="e">
        <f t="shared" si="1747"/>
        <v>#DIV/0!</v>
      </c>
      <c r="PD48" s="96"/>
      <c r="PE48" s="101">
        <f>VLOOKUP($B48,'Prix MP'!$A$6:$F$187,4,FALSE)</f>
        <v>1.8561000000000001</v>
      </c>
      <c r="PF48" s="61">
        <f t="shared" si="1748"/>
        <v>0</v>
      </c>
      <c r="PG48" s="102">
        <f t="shared" si="1749"/>
        <v>0</v>
      </c>
      <c r="PH48" s="58" t="e">
        <f t="shared" si="1750"/>
        <v>#DIV/0!</v>
      </c>
      <c r="PI48" s="96"/>
      <c r="PJ48" s="101">
        <f>VLOOKUP($B48,'Prix MP'!$A$6:$F$187,4,FALSE)</f>
        <v>1.8561000000000001</v>
      </c>
      <c r="PK48" s="61">
        <f t="shared" si="1751"/>
        <v>0</v>
      </c>
      <c r="PL48" s="102">
        <f t="shared" si="1752"/>
        <v>0</v>
      </c>
      <c r="PM48" s="58" t="e">
        <f t="shared" si="1753"/>
        <v>#DIV/0!</v>
      </c>
      <c r="PN48" s="96"/>
      <c r="PO48" s="101">
        <f>VLOOKUP($B48,'Prix MP'!$A$6:$F$187,4,FALSE)</f>
        <v>1.8561000000000001</v>
      </c>
      <c r="PP48" s="61">
        <f t="shared" si="1754"/>
        <v>0</v>
      </c>
      <c r="PQ48" s="102">
        <f t="shared" si="1755"/>
        <v>0</v>
      </c>
      <c r="PR48" s="58" t="e">
        <f t="shared" si="1756"/>
        <v>#DIV/0!</v>
      </c>
      <c r="PS48" s="96"/>
      <c r="PT48" s="101">
        <f>VLOOKUP($B48,'Prix MP'!$A$6:$F$187,4,FALSE)</f>
        <v>1.8561000000000001</v>
      </c>
      <c r="PU48" s="61">
        <f t="shared" si="1757"/>
        <v>0</v>
      </c>
      <c r="PV48" s="102">
        <f t="shared" si="1758"/>
        <v>0</v>
      </c>
      <c r="PW48" s="58" t="e">
        <f t="shared" si="1759"/>
        <v>#DIV/0!</v>
      </c>
      <c r="PX48" s="96"/>
      <c r="PY48" s="101">
        <f>VLOOKUP($B48,'Prix MP'!$A$6:$F$187,4,FALSE)</f>
        <v>1.8561000000000001</v>
      </c>
      <c r="PZ48" s="61">
        <f t="shared" si="1760"/>
        <v>0</v>
      </c>
      <c r="QA48" s="102">
        <f t="shared" si="1761"/>
        <v>0</v>
      </c>
      <c r="QB48" s="58" t="e">
        <f t="shared" si="1762"/>
        <v>#DIV/0!</v>
      </c>
      <c r="QC48" s="96"/>
      <c r="QD48" s="101">
        <f>VLOOKUP($B48,'Prix MP'!$A$6:$F$187,4,FALSE)</f>
        <v>1.8561000000000001</v>
      </c>
      <c r="QE48" s="61">
        <f t="shared" si="1763"/>
        <v>0</v>
      </c>
      <c r="QF48" s="102">
        <f t="shared" si="1764"/>
        <v>0</v>
      </c>
      <c r="QG48" s="58" t="e">
        <f t="shared" si="1765"/>
        <v>#DIV/0!</v>
      </c>
      <c r="QH48" s="96"/>
      <c r="QI48" s="101">
        <f>VLOOKUP($B48,'Prix MP'!$A$6:$F$187,4,FALSE)</f>
        <v>1.8561000000000001</v>
      </c>
      <c r="QJ48" s="61">
        <f t="shared" si="1766"/>
        <v>0</v>
      </c>
      <c r="QK48" s="102">
        <f t="shared" si="1767"/>
        <v>0</v>
      </c>
      <c r="QL48" s="58" t="e">
        <f t="shared" si="1768"/>
        <v>#DIV/0!</v>
      </c>
      <c r="QM48" s="96"/>
      <c r="QN48" s="101">
        <f>VLOOKUP($B48,'Prix MP'!$A$6:$F$187,4,FALSE)</f>
        <v>1.8561000000000001</v>
      </c>
      <c r="QO48" s="61">
        <f t="shared" si="1769"/>
        <v>0</v>
      </c>
      <c r="QP48" s="102">
        <f t="shared" si="1770"/>
        <v>0</v>
      </c>
      <c r="QQ48" s="58" t="e">
        <f t="shared" si="1771"/>
        <v>#DIV/0!</v>
      </c>
      <c r="QR48" s="96"/>
      <c r="QS48" s="101">
        <f>VLOOKUP($B48,'Prix MP'!$A$6:$F$187,4,FALSE)</f>
        <v>1.8561000000000001</v>
      </c>
      <c r="QT48" s="61">
        <f t="shared" si="1772"/>
        <v>0</v>
      </c>
      <c r="QU48" s="102">
        <f t="shared" si="1773"/>
        <v>0</v>
      </c>
      <c r="QV48" s="58" t="e">
        <f t="shared" si="1774"/>
        <v>#DIV/0!</v>
      </c>
      <c r="QW48" s="96"/>
      <c r="QX48" s="101">
        <f>VLOOKUP($B48,'Prix MP'!$A$6:$F$187,4,FALSE)</f>
        <v>1.8561000000000001</v>
      </c>
      <c r="QY48" s="61">
        <f t="shared" si="1775"/>
        <v>0</v>
      </c>
      <c r="QZ48" s="102">
        <f t="shared" si="1776"/>
        <v>0</v>
      </c>
      <c r="RA48" s="58" t="e">
        <f t="shared" si="1777"/>
        <v>#DIV/0!</v>
      </c>
      <c r="RB48" s="96"/>
      <c r="RC48" s="101">
        <f>VLOOKUP($B48,'Prix MP'!$A$6:$F$187,4,FALSE)</f>
        <v>1.8561000000000001</v>
      </c>
      <c r="RD48" s="61">
        <f t="shared" si="1778"/>
        <v>0</v>
      </c>
      <c r="RE48" s="102">
        <f t="shared" si="1779"/>
        <v>0</v>
      </c>
      <c r="RF48" s="58" t="e">
        <f t="shared" si="1780"/>
        <v>#DIV/0!</v>
      </c>
      <c r="RG48" s="96"/>
      <c r="RH48" s="101">
        <f>VLOOKUP($B48,'Prix MP'!$A$6:$F$187,4,FALSE)</f>
        <v>1.8561000000000001</v>
      </c>
      <c r="RI48" s="61">
        <f t="shared" si="1781"/>
        <v>0</v>
      </c>
      <c r="RJ48" s="102">
        <f t="shared" si="1782"/>
        <v>0</v>
      </c>
      <c r="RK48" s="58" t="e">
        <f t="shared" si="1783"/>
        <v>#DIV/0!</v>
      </c>
      <c r="RL48" s="96"/>
      <c r="RM48" s="101">
        <f>VLOOKUP($B48,'Prix MP'!$A$6:$F$187,4,FALSE)</f>
        <v>1.8561000000000001</v>
      </c>
      <c r="RN48" s="61">
        <f t="shared" si="1784"/>
        <v>0</v>
      </c>
      <c r="RO48" s="102">
        <f t="shared" si="1785"/>
        <v>0</v>
      </c>
      <c r="RP48" s="58" t="e">
        <f t="shared" si="1786"/>
        <v>#DIV/0!</v>
      </c>
      <c r="RQ48" s="96"/>
      <c r="RR48" s="101">
        <f>VLOOKUP($B48,'Prix MP'!$A$6:$F$187,4,FALSE)</f>
        <v>1.8561000000000001</v>
      </c>
      <c r="RS48" s="61">
        <f t="shared" si="1787"/>
        <v>0</v>
      </c>
      <c r="RT48" s="102">
        <f t="shared" si="1788"/>
        <v>0</v>
      </c>
      <c r="RU48" s="58" t="e">
        <f t="shared" si="1789"/>
        <v>#DIV/0!</v>
      </c>
      <c r="RV48" s="96"/>
      <c r="RW48" s="101">
        <f>VLOOKUP($B48,'Prix MP'!$A$6:$F$187,4,FALSE)</f>
        <v>1.8561000000000001</v>
      </c>
      <c r="RX48" s="61">
        <f t="shared" si="1790"/>
        <v>0</v>
      </c>
      <c r="RY48" s="102">
        <f t="shared" si="1791"/>
        <v>0</v>
      </c>
      <c r="RZ48" s="58" t="e">
        <f t="shared" si="1792"/>
        <v>#DIV/0!</v>
      </c>
      <c r="SA48" s="96"/>
      <c r="SB48" s="101">
        <f>VLOOKUP($B48,'Prix MP'!$A$6:$F$187,4,FALSE)</f>
        <v>1.8561000000000001</v>
      </c>
      <c r="SC48" s="61">
        <f t="shared" si="1793"/>
        <v>0</v>
      </c>
      <c r="SD48" s="102">
        <f t="shared" si="1794"/>
        <v>0</v>
      </c>
      <c r="SE48" s="58" t="e">
        <f t="shared" si="1795"/>
        <v>#DIV/0!</v>
      </c>
      <c r="SF48" s="96"/>
      <c r="SG48" s="101">
        <f>VLOOKUP($B48,'Prix MP'!$A$6:$F$187,4,FALSE)</f>
        <v>1.8561000000000001</v>
      </c>
      <c r="SH48" s="61">
        <f t="shared" si="1796"/>
        <v>0</v>
      </c>
      <c r="SI48" s="102">
        <f t="shared" si="1797"/>
        <v>0</v>
      </c>
      <c r="SJ48" s="58" t="e">
        <f t="shared" si="1798"/>
        <v>#DIV/0!</v>
      </c>
      <c r="SK48" s="96"/>
      <c r="SL48" s="101">
        <f>VLOOKUP($B48,'Prix MP'!$A$6:$F$187,4,FALSE)</f>
        <v>1.8561000000000001</v>
      </c>
      <c r="SM48" s="61">
        <f t="shared" si="1799"/>
        <v>0</v>
      </c>
      <c r="SN48" s="102">
        <f t="shared" si="1800"/>
        <v>0</v>
      </c>
      <c r="SO48" s="58" t="e">
        <f t="shared" si="1801"/>
        <v>#DIV/0!</v>
      </c>
      <c r="SP48" s="96"/>
      <c r="SQ48" s="101">
        <f>VLOOKUP($B48,'Prix MP'!$A$6:$F$187,4,FALSE)</f>
        <v>1.8561000000000001</v>
      </c>
      <c r="SR48" s="61">
        <f t="shared" si="1802"/>
        <v>0</v>
      </c>
      <c r="SS48" s="102">
        <f t="shared" si="1803"/>
        <v>0</v>
      </c>
      <c r="ST48" s="58" t="e">
        <f t="shared" si="1804"/>
        <v>#DIV/0!</v>
      </c>
      <c r="SU48" s="53"/>
      <c r="SV48" s="164">
        <f t="shared" si="1805"/>
        <v>179.04761904761904</v>
      </c>
      <c r="SW48" s="124">
        <f t="shared" si="1846"/>
        <v>1.8561000000000001</v>
      </c>
      <c r="SX48" s="61">
        <f t="shared" si="1847"/>
        <v>332.33028571428571</v>
      </c>
      <c r="SY48" s="80">
        <f t="shared" si="1882"/>
        <v>-87.501857142857205</v>
      </c>
      <c r="SZ48" s="58">
        <f t="shared" si="1848"/>
        <v>214.85714285714283</v>
      </c>
      <c r="TA48" s="53"/>
      <c r="TB48" s="164">
        <f t="shared" si="1807"/>
        <v>175</v>
      </c>
      <c r="TC48" s="124">
        <f t="shared" si="1849"/>
        <v>1.8561000000000003</v>
      </c>
      <c r="TD48" s="61">
        <f t="shared" si="1850"/>
        <v>324.81750000000005</v>
      </c>
      <c r="TE48" s="80">
        <f t="shared" si="1883"/>
        <v>-86.618000000000052</v>
      </c>
      <c r="TF48" s="58">
        <f t="shared" si="1851"/>
        <v>175</v>
      </c>
      <c r="TG48" s="53"/>
      <c r="TH48" s="164" t="e">
        <f t="shared" si="1809"/>
        <v>#DIV/0!</v>
      </c>
      <c r="TI48" s="124" t="e">
        <f t="shared" si="1852"/>
        <v>#DIV/0!</v>
      </c>
      <c r="TJ48" s="61" t="e">
        <f t="shared" si="1853"/>
        <v>#DIV/0!</v>
      </c>
      <c r="TK48" s="80" t="e">
        <f t="shared" si="1884"/>
        <v>#DIV/0!</v>
      </c>
      <c r="TL48" s="58" t="e">
        <f t="shared" si="1854"/>
        <v>#DIV/0!</v>
      </c>
      <c r="TM48" s="53"/>
      <c r="TN48" s="164">
        <f t="shared" si="1811"/>
        <v>178.57142857142858</v>
      </c>
      <c r="TO48" s="124">
        <f t="shared" si="1855"/>
        <v>1.8561000000000001</v>
      </c>
      <c r="TP48" s="61">
        <f t="shared" si="1856"/>
        <v>331.44642857142861</v>
      </c>
      <c r="TQ48" s="80">
        <f t="shared" si="1885"/>
        <v>-88.3857142857143</v>
      </c>
      <c r="TR48" s="58">
        <f t="shared" si="1857"/>
        <v>187.50000000000003</v>
      </c>
      <c r="TS48" s="53"/>
      <c r="TT48" s="164" t="e">
        <f t="shared" si="1813"/>
        <v>#DIV/0!</v>
      </c>
      <c r="TU48" s="124" t="e">
        <f t="shared" si="1858"/>
        <v>#DIV/0!</v>
      </c>
      <c r="TV48" s="61" t="e">
        <f t="shared" si="1859"/>
        <v>#DIV/0!</v>
      </c>
      <c r="TW48" s="80" t="e">
        <f t="shared" si="1886"/>
        <v>#DIV/0!</v>
      </c>
      <c r="TX48" s="58" t="e">
        <f t="shared" si="1860"/>
        <v>#DIV/0!</v>
      </c>
      <c r="TY48" s="53"/>
      <c r="TZ48" s="164">
        <f t="shared" si="1815"/>
        <v>178.30508474576271</v>
      </c>
      <c r="UA48" s="124">
        <f t="shared" si="1861"/>
        <v>1.8561000000000003</v>
      </c>
      <c r="UB48" s="61">
        <f t="shared" si="1862"/>
        <v>330.95206779661021</v>
      </c>
      <c r="UC48" s="80">
        <f t="shared" si="1887"/>
        <v>-87.456915254237288</v>
      </c>
      <c r="UD48" s="58">
        <f t="shared" si="1863"/>
        <v>175.33333333333334</v>
      </c>
      <c r="UE48" s="53"/>
      <c r="UF48" s="164">
        <f t="shared" si="1817"/>
        <v>187.5</v>
      </c>
      <c r="UG48" s="124">
        <f t="shared" si="1864"/>
        <v>1.8561000000000001</v>
      </c>
      <c r="UH48" s="61">
        <f t="shared" si="1865"/>
        <v>348.01875000000001</v>
      </c>
      <c r="UI48" s="80">
        <f t="shared" si="1888"/>
        <v>-92.805000000000007</v>
      </c>
      <c r="UJ48" s="58">
        <f t="shared" si="1866"/>
        <v>225</v>
      </c>
      <c r="UK48" s="53"/>
      <c r="UL48" s="164" t="e">
        <f t="shared" si="1819"/>
        <v>#DIV/0!</v>
      </c>
      <c r="UM48" s="124" t="e">
        <f t="shared" si="1867"/>
        <v>#DIV/0!</v>
      </c>
      <c r="UN48" s="61" t="e">
        <f t="shared" si="1868"/>
        <v>#DIV/0!</v>
      </c>
      <c r="UO48" s="80" t="e">
        <f t="shared" si="1889"/>
        <v>#DIV/0!</v>
      </c>
      <c r="UP48" s="58" t="e">
        <f t="shared" si="1869"/>
        <v>#DIV/0!</v>
      </c>
      <c r="UQ48" s="53"/>
      <c r="UR48" s="164" t="e">
        <f t="shared" si="1821"/>
        <v>#DIV/0!</v>
      </c>
      <c r="US48" s="124" t="e">
        <f t="shared" si="1870"/>
        <v>#DIV/0!</v>
      </c>
      <c r="UT48" s="61" t="e">
        <f t="shared" si="1871"/>
        <v>#DIV/0!</v>
      </c>
      <c r="UU48" s="80" t="e">
        <f t="shared" si="1890"/>
        <v>#DIV/0!</v>
      </c>
      <c r="UV48" s="58" t="e">
        <f t="shared" si="1872"/>
        <v>#DIV/0!</v>
      </c>
      <c r="UW48" s="53"/>
      <c r="UX48" s="164">
        <f t="shared" si="1823"/>
        <v>209.84031936127744</v>
      </c>
      <c r="UY48" s="124">
        <f t="shared" si="1873"/>
        <v>1.8561000000000003</v>
      </c>
      <c r="UZ48" s="61">
        <f t="shared" si="1874"/>
        <v>389.48461676646713</v>
      </c>
      <c r="VA48" s="80">
        <f t="shared" si="1891"/>
        <v>-103.25250898203598</v>
      </c>
      <c r="VB48" s="58">
        <f t="shared" si="1875"/>
        <v>210.26</v>
      </c>
      <c r="VC48" s="53"/>
      <c r="VD48" s="164" t="e">
        <f t="shared" si="1825"/>
        <v>#DIV/0!</v>
      </c>
      <c r="VE48" s="124" t="e">
        <f t="shared" si="1876"/>
        <v>#DIV/0!</v>
      </c>
      <c r="VF48" s="61" t="e">
        <f t="shared" si="1877"/>
        <v>#DIV/0!</v>
      </c>
      <c r="VG48" s="80" t="e">
        <f t="shared" si="1892"/>
        <v>#DIV/0!</v>
      </c>
      <c r="VH48" s="58" t="e">
        <f t="shared" si="1878"/>
        <v>#DIV/0!</v>
      </c>
      <c r="VI48" s="53"/>
      <c r="VJ48" s="164" t="e">
        <f t="shared" si="1827"/>
        <v>#DIV/0!</v>
      </c>
      <c r="VK48" s="124" t="e">
        <f t="shared" si="1879"/>
        <v>#DIV/0!</v>
      </c>
      <c r="VL48" s="61" t="e">
        <f t="shared" si="1880"/>
        <v>#DIV/0!</v>
      </c>
      <c r="VM48" s="80" t="e">
        <f t="shared" si="1893"/>
        <v>#DIV/0!</v>
      </c>
      <c r="VN48" s="58" t="e">
        <f t="shared" si="1881"/>
        <v>#DIV/0!</v>
      </c>
      <c r="VO48" s="53"/>
    </row>
    <row r="49" spans="2:587" x14ac:dyDescent="0.2">
      <c r="C49" s="97"/>
      <c r="D49" s="7"/>
      <c r="E49" s="2"/>
      <c r="F49" s="8"/>
      <c r="G49" s="53"/>
      <c r="H49" s="159"/>
      <c r="I49" s="44"/>
      <c r="J49" s="44"/>
      <c r="K49" s="166"/>
      <c r="L49" s="8"/>
      <c r="M49" s="53"/>
      <c r="N49" s="159"/>
      <c r="O49" s="44"/>
      <c r="P49" s="44"/>
      <c r="Q49" s="166"/>
      <c r="R49" s="8"/>
      <c r="S49" s="53"/>
      <c r="T49" s="7"/>
      <c r="U49" s="2"/>
      <c r="V49" s="2"/>
      <c r="W49" s="81"/>
      <c r="X49" s="8"/>
      <c r="Y49" s="7"/>
      <c r="Z49" s="2"/>
      <c r="AA49" s="2"/>
      <c r="AB49" s="81"/>
      <c r="AC49" s="8"/>
      <c r="AD49" s="7"/>
      <c r="AE49" s="2"/>
      <c r="AF49" s="2"/>
      <c r="AG49" s="81"/>
      <c r="AH49" s="8"/>
      <c r="AI49" s="7"/>
      <c r="AJ49" s="2"/>
      <c r="AK49" s="2"/>
      <c r="AL49" s="81"/>
      <c r="AM49" s="8"/>
      <c r="AN49" s="7"/>
      <c r="AO49" s="2"/>
      <c r="AP49" s="2"/>
      <c r="AQ49" s="81"/>
      <c r="AR49" s="8"/>
      <c r="AS49" s="7"/>
      <c r="AT49" s="2"/>
      <c r="AU49" s="2"/>
      <c r="AV49" s="81"/>
      <c r="AW49" s="8"/>
      <c r="AX49" s="7"/>
      <c r="AY49" s="2"/>
      <c r="AZ49" s="2"/>
      <c r="BA49" s="81"/>
      <c r="BB49" s="8"/>
      <c r="BC49" s="7"/>
      <c r="BD49" s="2"/>
      <c r="BE49" s="2"/>
      <c r="BF49" s="81"/>
      <c r="BG49" s="8"/>
      <c r="BH49" s="7"/>
      <c r="BI49" s="2"/>
      <c r="BJ49" s="2"/>
      <c r="BK49" s="81"/>
      <c r="BL49" s="8"/>
      <c r="BM49" s="7"/>
      <c r="BN49" s="2"/>
      <c r="BO49" s="2"/>
      <c r="BP49" s="81"/>
      <c r="BQ49" s="8"/>
      <c r="BR49" s="7"/>
      <c r="BS49" s="2"/>
      <c r="BT49" s="2"/>
      <c r="BU49" s="81"/>
      <c r="BV49" s="8"/>
      <c r="BW49" s="7"/>
      <c r="BX49" s="2"/>
      <c r="BY49" s="2"/>
      <c r="BZ49" s="81"/>
      <c r="CA49" s="8"/>
      <c r="CB49" s="7"/>
      <c r="CC49" s="2"/>
      <c r="CD49" s="2"/>
      <c r="CE49" s="81"/>
      <c r="CF49" s="8"/>
      <c r="CG49" s="7"/>
      <c r="CH49" s="2"/>
      <c r="CI49" s="2"/>
      <c r="CJ49" s="81"/>
      <c r="CK49" s="8"/>
      <c r="CL49" s="7"/>
      <c r="CM49" s="2"/>
      <c r="CN49" s="2"/>
      <c r="CO49" s="81"/>
      <c r="CP49" s="8"/>
      <c r="CQ49" s="7"/>
      <c r="CR49" s="2"/>
      <c r="CS49" s="2"/>
      <c r="CT49" s="81"/>
      <c r="CU49" s="8"/>
      <c r="CV49" s="7"/>
      <c r="CW49" s="2"/>
      <c r="CX49" s="2"/>
      <c r="CY49" s="81"/>
      <c r="CZ49" s="8"/>
      <c r="DA49" s="7"/>
      <c r="DB49" s="2"/>
      <c r="DC49" s="2"/>
      <c r="DD49" s="81"/>
      <c r="DE49" s="8"/>
      <c r="DF49" s="7"/>
      <c r="DG49" s="2"/>
      <c r="DH49" s="2"/>
      <c r="DI49" s="81"/>
      <c r="DJ49" s="8"/>
      <c r="DK49" s="7"/>
      <c r="DL49" s="2"/>
      <c r="DM49" s="2"/>
      <c r="DN49" s="81"/>
      <c r="DO49" s="8"/>
      <c r="DP49" s="7"/>
      <c r="DQ49" s="2"/>
      <c r="DR49" s="2"/>
      <c r="DS49" s="81"/>
      <c r="DT49" s="8"/>
      <c r="DU49" s="7"/>
      <c r="DV49" s="2"/>
      <c r="DW49" s="2"/>
      <c r="DX49" s="81"/>
      <c r="DY49" s="8"/>
      <c r="DZ49" s="7"/>
      <c r="EA49" s="2"/>
      <c r="EB49" s="2"/>
      <c r="EC49" s="81"/>
      <c r="ED49" s="8"/>
      <c r="EE49" s="7"/>
      <c r="EF49" s="2"/>
      <c r="EG49" s="2"/>
      <c r="EH49" s="81"/>
      <c r="EI49" s="8"/>
      <c r="EJ49" s="7"/>
      <c r="EK49" s="2"/>
      <c r="EL49" s="2"/>
      <c r="EM49" s="81"/>
      <c r="EN49" s="8"/>
      <c r="EO49" s="7"/>
      <c r="EP49" s="2"/>
      <c r="EQ49" s="2"/>
      <c r="ER49" s="81"/>
      <c r="ES49" s="8"/>
      <c r="ET49" s="7"/>
      <c r="EU49" s="2"/>
      <c r="EV49" s="2"/>
      <c r="EW49" s="81"/>
      <c r="EX49" s="8"/>
      <c r="EY49" s="7"/>
      <c r="EZ49" s="2"/>
      <c r="FA49" s="2"/>
      <c r="FB49" s="81"/>
      <c r="FC49" s="8"/>
      <c r="FD49" s="7"/>
      <c r="FE49" s="2"/>
      <c r="FF49" s="2"/>
      <c r="FG49" s="81"/>
      <c r="FH49" s="8"/>
      <c r="FI49" s="7"/>
      <c r="FJ49" s="2"/>
      <c r="FK49" s="2"/>
      <c r="FL49" s="81"/>
      <c r="FM49" s="8"/>
      <c r="FN49" s="7"/>
      <c r="FO49" s="2"/>
      <c r="FP49" s="2"/>
      <c r="FQ49" s="81"/>
      <c r="FR49" s="8"/>
      <c r="FS49" s="7"/>
      <c r="FT49" s="2"/>
      <c r="FU49" s="2"/>
      <c r="FV49" s="81"/>
      <c r="FW49" s="8"/>
      <c r="FX49" s="7"/>
      <c r="FY49" s="2"/>
      <c r="FZ49" s="2"/>
      <c r="GA49" s="81"/>
      <c r="GB49" s="8"/>
      <c r="GC49" s="7"/>
      <c r="GD49" s="2"/>
      <c r="GE49" s="2"/>
      <c r="GF49" s="81"/>
      <c r="GG49" s="8"/>
      <c r="GH49" s="7"/>
      <c r="GI49" s="2"/>
      <c r="GJ49" s="2"/>
      <c r="GK49" s="81"/>
      <c r="GL49" s="8"/>
      <c r="GM49" s="7"/>
      <c r="GN49" s="2"/>
      <c r="GO49" s="2"/>
      <c r="GP49" s="81"/>
      <c r="GQ49" s="8"/>
      <c r="GR49" s="7"/>
      <c r="GS49" s="2"/>
      <c r="GT49" s="2"/>
      <c r="GU49" s="81"/>
      <c r="GV49" s="8"/>
      <c r="GW49" s="7"/>
      <c r="GX49" s="2"/>
      <c r="GY49" s="2"/>
      <c r="GZ49" s="81"/>
      <c r="HA49" s="8"/>
      <c r="HB49" s="7"/>
      <c r="HC49" s="2"/>
      <c r="HD49" s="2"/>
      <c r="HE49" s="81"/>
      <c r="HF49" s="8"/>
      <c r="HG49" s="7"/>
      <c r="HH49" s="2"/>
      <c r="HI49" s="2"/>
      <c r="HJ49" s="81"/>
      <c r="HK49" s="8"/>
      <c r="HL49" s="7"/>
      <c r="HM49" s="2"/>
      <c r="HN49" s="2"/>
      <c r="HO49" s="81"/>
      <c r="HP49" s="8"/>
      <c r="HQ49" s="7"/>
      <c r="HR49" s="2"/>
      <c r="HS49" s="2"/>
      <c r="HT49" s="81"/>
      <c r="HU49" s="8"/>
      <c r="HV49" s="7"/>
      <c r="HW49" s="2"/>
      <c r="HX49" s="2"/>
      <c r="HY49" s="81"/>
      <c r="HZ49" s="8"/>
      <c r="IA49" s="7"/>
      <c r="IB49" s="2"/>
      <c r="IC49" s="2"/>
      <c r="ID49" s="81"/>
      <c r="IE49" s="8"/>
      <c r="IF49" s="7"/>
      <c r="IG49" s="2"/>
      <c r="IH49" s="2"/>
      <c r="II49" s="81"/>
      <c r="IJ49" s="8"/>
      <c r="IK49" s="7"/>
      <c r="IL49" s="2"/>
      <c r="IM49" s="2"/>
      <c r="IN49" s="81"/>
      <c r="IO49" s="8"/>
      <c r="IP49" s="7"/>
      <c r="IQ49" s="2"/>
      <c r="IR49" s="2"/>
      <c r="IS49" s="81"/>
      <c r="IT49" s="8"/>
      <c r="IU49" s="7"/>
      <c r="IV49" s="2"/>
      <c r="IW49" s="2"/>
      <c r="IX49" s="81"/>
      <c r="IY49" s="8"/>
      <c r="IZ49" s="7"/>
      <c r="JA49" s="2"/>
      <c r="JB49" s="2"/>
      <c r="JC49" s="81"/>
      <c r="JD49" s="8"/>
      <c r="JE49" s="7"/>
      <c r="JF49" s="2"/>
      <c r="JG49" s="2"/>
      <c r="JH49" s="81"/>
      <c r="JI49" s="8"/>
      <c r="JJ49" s="7"/>
      <c r="JK49" s="2"/>
      <c r="JL49" s="2"/>
      <c r="JM49" s="81"/>
      <c r="JN49" s="8"/>
      <c r="JO49" s="7"/>
      <c r="JP49" s="2"/>
      <c r="JQ49" s="2"/>
      <c r="JR49" s="81"/>
      <c r="JS49" s="8"/>
      <c r="JT49" s="7"/>
      <c r="JU49" s="2"/>
      <c r="JV49" s="2"/>
      <c r="JW49" s="81"/>
      <c r="JX49" s="8"/>
      <c r="JY49" s="7"/>
      <c r="JZ49" s="2"/>
      <c r="KA49" s="2"/>
      <c r="KB49" s="81"/>
      <c r="KC49" s="8"/>
      <c r="KD49" s="7"/>
      <c r="KE49" s="2"/>
      <c r="KF49" s="2"/>
      <c r="KG49" s="81"/>
      <c r="KH49" s="8"/>
      <c r="KI49" s="7"/>
      <c r="KJ49" s="2"/>
      <c r="KK49" s="2"/>
      <c r="KL49" s="81"/>
      <c r="KM49" s="8"/>
      <c r="KN49" s="7"/>
      <c r="KO49" s="2"/>
      <c r="KP49" s="2"/>
      <c r="KQ49" s="81"/>
      <c r="KR49" s="8"/>
      <c r="KS49" s="7"/>
      <c r="KT49" s="2"/>
      <c r="KU49" s="2"/>
      <c r="KV49" s="81"/>
      <c r="KW49" s="8"/>
      <c r="KX49" s="7"/>
      <c r="KY49" s="2"/>
      <c r="KZ49" s="2"/>
      <c r="LA49" s="81"/>
      <c r="LB49" s="8"/>
      <c r="LC49" s="7"/>
      <c r="LD49" s="2"/>
      <c r="LE49" s="2"/>
      <c r="LF49" s="81"/>
      <c r="LG49" s="8"/>
      <c r="LH49" s="7"/>
      <c r="LI49" s="2"/>
      <c r="LJ49" s="2"/>
      <c r="LK49" s="81"/>
      <c r="LL49" s="8"/>
      <c r="LM49" s="7"/>
      <c r="LN49" s="2"/>
      <c r="LO49" s="2"/>
      <c r="LP49" s="81"/>
      <c r="LQ49" s="8"/>
      <c r="LR49" s="7"/>
      <c r="LS49" s="2"/>
      <c r="LT49" s="2"/>
      <c r="LU49" s="81"/>
      <c r="LV49" s="8"/>
      <c r="LW49" s="7"/>
      <c r="LX49" s="2"/>
      <c r="LY49" s="2"/>
      <c r="LZ49" s="81"/>
      <c r="MA49" s="8"/>
      <c r="MB49" s="7"/>
      <c r="MC49" s="2"/>
      <c r="MD49" s="2"/>
      <c r="ME49" s="81"/>
      <c r="MF49" s="8"/>
      <c r="MG49" s="7"/>
      <c r="MH49" s="2"/>
      <c r="MI49" s="2"/>
      <c r="MJ49" s="81"/>
      <c r="MK49" s="8"/>
      <c r="ML49" s="7"/>
      <c r="MM49" s="2"/>
      <c r="MN49" s="2"/>
      <c r="MO49" s="81"/>
      <c r="MP49" s="8"/>
      <c r="MQ49" s="7"/>
      <c r="MR49" s="2"/>
      <c r="MS49" s="2"/>
      <c r="MT49" s="81"/>
      <c r="MU49" s="8"/>
      <c r="MV49" s="7"/>
      <c r="MW49" s="2"/>
      <c r="MX49" s="2"/>
      <c r="MY49" s="81"/>
      <c r="MZ49" s="8"/>
      <c r="NA49" s="7"/>
      <c r="NB49" s="2"/>
      <c r="NC49" s="2"/>
      <c r="ND49" s="81"/>
      <c r="NE49" s="8"/>
      <c r="NF49" s="7"/>
      <c r="NG49" s="2"/>
      <c r="NH49" s="2"/>
      <c r="NI49" s="81"/>
      <c r="NJ49" s="8"/>
      <c r="NK49" s="7"/>
      <c r="NL49" s="2"/>
      <c r="NM49" s="2"/>
      <c r="NN49" s="81"/>
      <c r="NO49" s="8"/>
      <c r="NP49" s="7"/>
      <c r="NQ49" s="2"/>
      <c r="NR49" s="2"/>
      <c r="NS49" s="81"/>
      <c r="NT49" s="8"/>
      <c r="NU49" s="7"/>
      <c r="NV49" s="2"/>
      <c r="NW49" s="2"/>
      <c r="NX49" s="81"/>
      <c r="NY49" s="8"/>
      <c r="NZ49" s="7"/>
      <c r="OA49" s="2"/>
      <c r="OB49" s="2"/>
      <c r="OC49" s="81"/>
      <c r="OD49" s="8"/>
      <c r="OE49" s="7"/>
      <c r="OF49" s="2"/>
      <c r="OG49" s="2"/>
      <c r="OH49" s="81"/>
      <c r="OI49" s="8"/>
      <c r="OJ49" s="7"/>
      <c r="OK49" s="2"/>
      <c r="OL49" s="2"/>
      <c r="OM49" s="81"/>
      <c r="ON49" s="8"/>
      <c r="OO49" s="7"/>
      <c r="OP49" s="2"/>
      <c r="OQ49" s="2"/>
      <c r="OR49" s="81"/>
      <c r="OS49" s="8"/>
      <c r="OT49" s="7"/>
      <c r="OU49" s="2"/>
      <c r="OV49" s="2"/>
      <c r="OW49" s="81"/>
      <c r="OX49" s="8"/>
      <c r="OY49" s="7"/>
      <c r="OZ49" s="2"/>
      <c r="PA49" s="2"/>
      <c r="PB49" s="81"/>
      <c r="PC49" s="8"/>
      <c r="PD49" s="7"/>
      <c r="PE49" s="2"/>
      <c r="PF49" s="2"/>
      <c r="PG49" s="81"/>
      <c r="PH49" s="8"/>
      <c r="PI49" s="7"/>
      <c r="PJ49" s="2"/>
      <c r="PK49" s="2"/>
      <c r="PL49" s="81"/>
      <c r="PM49" s="8"/>
      <c r="PN49" s="7"/>
      <c r="PO49" s="2"/>
      <c r="PP49" s="2"/>
      <c r="PQ49" s="81"/>
      <c r="PR49" s="8"/>
      <c r="PS49" s="7"/>
      <c r="PT49" s="2"/>
      <c r="PU49" s="2"/>
      <c r="PV49" s="81"/>
      <c r="PW49" s="8"/>
      <c r="PX49" s="7"/>
      <c r="PY49" s="2"/>
      <c r="PZ49" s="2"/>
      <c r="QA49" s="81"/>
      <c r="QB49" s="8"/>
      <c r="QC49" s="7"/>
      <c r="QD49" s="2"/>
      <c r="QE49" s="2"/>
      <c r="QF49" s="81"/>
      <c r="QG49" s="8"/>
      <c r="QH49" s="7"/>
      <c r="QI49" s="2"/>
      <c r="QJ49" s="2"/>
      <c r="QK49" s="81"/>
      <c r="QL49" s="8"/>
      <c r="QM49" s="7"/>
      <c r="QN49" s="2"/>
      <c r="QO49" s="2"/>
      <c r="QP49" s="81"/>
      <c r="QQ49" s="8"/>
      <c r="QR49" s="7"/>
      <c r="QS49" s="2"/>
      <c r="QT49" s="2"/>
      <c r="QU49" s="81"/>
      <c r="QV49" s="8"/>
      <c r="QW49" s="7"/>
      <c r="QX49" s="2"/>
      <c r="QY49" s="2"/>
      <c r="QZ49" s="81"/>
      <c r="RA49" s="8"/>
      <c r="RB49" s="7"/>
      <c r="RC49" s="2"/>
      <c r="RD49" s="2"/>
      <c r="RE49" s="81"/>
      <c r="RF49" s="8"/>
      <c r="RG49" s="7"/>
      <c r="RH49" s="2"/>
      <c r="RI49" s="2"/>
      <c r="RJ49" s="81"/>
      <c r="RK49" s="8"/>
      <c r="RL49" s="7"/>
      <c r="RM49" s="2"/>
      <c r="RN49" s="2"/>
      <c r="RO49" s="81"/>
      <c r="RP49" s="8"/>
      <c r="RQ49" s="7"/>
      <c r="RR49" s="2"/>
      <c r="RS49" s="2"/>
      <c r="RT49" s="81"/>
      <c r="RU49" s="8"/>
      <c r="RV49" s="7"/>
      <c r="RW49" s="2"/>
      <c r="RX49" s="2"/>
      <c r="RY49" s="81"/>
      <c r="RZ49" s="8"/>
      <c r="SA49" s="7"/>
      <c r="SB49" s="2"/>
      <c r="SC49" s="2"/>
      <c r="SD49" s="81"/>
      <c r="SE49" s="8"/>
      <c r="SF49" s="7"/>
      <c r="SG49" s="2"/>
      <c r="SH49" s="2"/>
      <c r="SI49" s="81"/>
      <c r="SJ49" s="8"/>
      <c r="SK49" s="7"/>
      <c r="SL49" s="2"/>
      <c r="SM49" s="2"/>
      <c r="SN49" s="81"/>
      <c r="SO49" s="8"/>
      <c r="SP49" s="7"/>
      <c r="SQ49" s="2"/>
      <c r="SR49" s="2"/>
      <c r="SS49" s="81"/>
      <c r="ST49" s="8"/>
      <c r="SU49" s="53"/>
      <c r="SV49" s="159"/>
      <c r="SW49" s="44"/>
      <c r="SX49" s="44"/>
      <c r="SY49" s="166"/>
      <c r="SZ49" s="8"/>
      <c r="TA49" s="53"/>
      <c r="TB49" s="159"/>
      <c r="TC49" s="44"/>
      <c r="TD49" s="44"/>
      <c r="TE49" s="166"/>
      <c r="TF49" s="8"/>
      <c r="TG49" s="53"/>
      <c r="TH49" s="159"/>
      <c r="TI49" s="44"/>
      <c r="TJ49" s="44"/>
      <c r="TK49" s="166"/>
      <c r="TL49" s="8"/>
      <c r="TM49" s="53"/>
      <c r="TN49" s="159"/>
      <c r="TO49" s="44"/>
      <c r="TP49" s="44"/>
      <c r="TQ49" s="166"/>
      <c r="TR49" s="8"/>
      <c r="TS49" s="53"/>
      <c r="TT49" s="159"/>
      <c r="TU49" s="44"/>
      <c r="TV49" s="44"/>
      <c r="TW49" s="166"/>
      <c r="TX49" s="8"/>
      <c r="TY49" s="53"/>
      <c r="TZ49" s="159"/>
      <c r="UA49" s="44"/>
      <c r="UB49" s="44"/>
      <c r="UC49" s="166"/>
      <c r="UD49" s="8"/>
      <c r="UE49" s="53"/>
      <c r="UF49" s="159"/>
      <c r="UG49" s="44"/>
      <c r="UH49" s="44"/>
      <c r="UI49" s="166"/>
      <c r="UJ49" s="8"/>
      <c r="UK49" s="53"/>
      <c r="UL49" s="159"/>
      <c r="UM49" s="44"/>
      <c r="UN49" s="44"/>
      <c r="UO49" s="166"/>
      <c r="UP49" s="8"/>
      <c r="UQ49" s="53"/>
      <c r="UR49" s="159"/>
      <c r="US49" s="44"/>
      <c r="UT49" s="44"/>
      <c r="UU49" s="166"/>
      <c r="UV49" s="8"/>
      <c r="UW49" s="53"/>
      <c r="UX49" s="159"/>
      <c r="UY49" s="44"/>
      <c r="UZ49" s="44"/>
      <c r="VA49" s="166"/>
      <c r="VB49" s="8"/>
      <c r="VC49" s="53"/>
      <c r="VD49" s="159"/>
      <c r="VE49" s="44"/>
      <c r="VF49" s="44"/>
      <c r="VG49" s="166"/>
      <c r="VH49" s="8"/>
      <c r="VI49" s="53"/>
      <c r="VJ49" s="159"/>
      <c r="VK49" s="44"/>
      <c r="VL49" s="44"/>
      <c r="VM49" s="166"/>
      <c r="VN49" s="8"/>
      <c r="VO49" s="53"/>
    </row>
    <row r="50" spans="2:587" s="1" customFormat="1" x14ac:dyDescent="0.2">
      <c r="C50" s="98" t="s">
        <v>28</v>
      </c>
      <c r="D50" s="107">
        <f>SUM(D42:D49)</f>
        <v>106.74</v>
      </c>
      <c r="E50" s="18"/>
      <c r="F50" s="38">
        <f>SUM(F42:F49)</f>
        <v>184.87711999999999</v>
      </c>
      <c r="G50" s="55"/>
      <c r="H50" s="167">
        <f>SUM(H42:H49)</f>
        <v>253.0360478359909</v>
      </c>
      <c r="I50" s="42"/>
      <c r="J50" s="168">
        <f>SUM(J42:J49)</f>
        <v>380.69655236332579</v>
      </c>
      <c r="K50" s="169">
        <f>SUM(K42:K49)</f>
        <v>-82.549078616173105</v>
      </c>
      <c r="L50" s="23"/>
      <c r="M50" s="55"/>
      <c r="N50" s="167">
        <f>SUM(N42:N49)</f>
        <v>4443.3130000000001</v>
      </c>
      <c r="O50" s="42"/>
      <c r="P50" s="168">
        <f>SUM(P42:P49)</f>
        <v>6685.0314595</v>
      </c>
      <c r="Q50" s="169">
        <f>SUM(Q42:Q49)</f>
        <v>-1449.5618204999992</v>
      </c>
      <c r="R50" s="23"/>
      <c r="S50" s="55"/>
      <c r="T50" s="107">
        <f>SUM(T42:T49)</f>
        <v>472.7</v>
      </c>
      <c r="U50" s="18"/>
      <c r="V50" s="108">
        <f>SUM(V42:V49)</f>
        <v>764.67660000000001</v>
      </c>
      <c r="W50" s="109">
        <f>SUM(W42:W49)</f>
        <v>-159.70900000000006</v>
      </c>
      <c r="X50" s="23"/>
      <c r="Y50" s="107">
        <f>SUM(Y42:Y49)</f>
        <v>684.41</v>
      </c>
      <c r="Z50" s="18"/>
      <c r="AA50" s="108">
        <f>SUM(AA42:AA49)</f>
        <v>1042.92894</v>
      </c>
      <c r="AB50" s="109">
        <f>SUM(AB42:AB49)</f>
        <v>-251.21089999999981</v>
      </c>
      <c r="AC50" s="23"/>
      <c r="AD50" s="107">
        <f>SUM(AD42:AD49)</f>
        <v>529.35</v>
      </c>
      <c r="AE50" s="18"/>
      <c r="AF50" s="108">
        <f>SUM(AF42:AF49)</f>
        <v>764.36189999999999</v>
      </c>
      <c r="AG50" s="109">
        <f>SUM(AG42:AG49)</f>
        <v>-160.02370000000002</v>
      </c>
      <c r="AH50" s="23"/>
      <c r="AI50" s="107">
        <f>SUM(AI42:AI49)</f>
        <v>721.62200000000007</v>
      </c>
      <c r="AJ50" s="18"/>
      <c r="AK50" s="108">
        <f>SUM(AK42:AK49)</f>
        <v>1066.8092308</v>
      </c>
      <c r="AL50" s="109">
        <f>SUM(AL42:AL49)</f>
        <v>-227.33060919999986</v>
      </c>
      <c r="AM50" s="23"/>
      <c r="AN50" s="107">
        <f>SUM(AN42:AN49)</f>
        <v>617.44000000000005</v>
      </c>
      <c r="AO50" s="18"/>
      <c r="AP50" s="108">
        <f>SUM(AP42:AP49)</f>
        <v>912.78071999999997</v>
      </c>
      <c r="AQ50" s="109">
        <f>SUM(AQ42:AQ49)</f>
        <v>-196.48199999999986</v>
      </c>
      <c r="AR50" s="23"/>
      <c r="AS50" s="107">
        <f>SUM(AS42:AS49)</f>
        <v>711.21100000000001</v>
      </c>
      <c r="AT50" s="18"/>
      <c r="AU50" s="108">
        <f>SUM(AU42:AU49)</f>
        <v>1067.6882286999999</v>
      </c>
      <c r="AV50" s="109">
        <f>SUM(AV42:AV49)</f>
        <v>-226.45161129999997</v>
      </c>
      <c r="AW50" s="23"/>
      <c r="AX50" s="107">
        <f>SUM(AX42:AX49)</f>
        <v>706.57999999999993</v>
      </c>
      <c r="AY50" s="18"/>
      <c r="AZ50" s="108">
        <f>SUM(AZ42:AZ49)</f>
        <v>1065.78584</v>
      </c>
      <c r="BA50" s="109">
        <f>SUM(BA42:BA49)</f>
        <v>-228.35399999999981</v>
      </c>
      <c r="BB50" s="23"/>
      <c r="BC50" s="107">
        <f>SUM(BC42:BC49)</f>
        <v>0</v>
      </c>
      <c r="BD50" s="18"/>
      <c r="BE50" s="108">
        <f>SUM(BE42:BE49)</f>
        <v>0</v>
      </c>
      <c r="BF50" s="109">
        <f>SUM(BF42:BF49)</f>
        <v>0</v>
      </c>
      <c r="BG50" s="23"/>
      <c r="BH50" s="107">
        <f>SUM(BH42:BH49)</f>
        <v>0</v>
      </c>
      <c r="BI50" s="18"/>
      <c r="BJ50" s="108">
        <f>SUM(BJ42:BJ49)</f>
        <v>0</v>
      </c>
      <c r="BK50" s="109">
        <f>SUM(BK42:BK49)</f>
        <v>0</v>
      </c>
      <c r="BL50" s="23"/>
      <c r="BM50" s="107">
        <f>SUM(BM42:BM49)</f>
        <v>0</v>
      </c>
      <c r="BN50" s="18"/>
      <c r="BO50" s="108">
        <f>SUM(BO42:BO49)</f>
        <v>0</v>
      </c>
      <c r="BP50" s="109">
        <f>SUM(BP42:BP49)</f>
        <v>0</v>
      </c>
      <c r="BQ50" s="23"/>
      <c r="BR50" s="107">
        <f>SUM(BR42:BR49)</f>
        <v>0</v>
      </c>
      <c r="BS50" s="18"/>
      <c r="BT50" s="108">
        <f>SUM(BT42:BT49)</f>
        <v>0</v>
      </c>
      <c r="BU50" s="109">
        <f>SUM(BU42:BU49)</f>
        <v>0</v>
      </c>
      <c r="BV50" s="23"/>
      <c r="BW50" s="107">
        <f>SUM(BW42:BW49)</f>
        <v>0</v>
      </c>
      <c r="BX50" s="18"/>
      <c r="BY50" s="108">
        <f>SUM(BY42:BY49)</f>
        <v>0</v>
      </c>
      <c r="BZ50" s="109">
        <f>SUM(BZ42:BZ49)</f>
        <v>0</v>
      </c>
      <c r="CA50" s="23"/>
      <c r="CB50" s="107">
        <f>SUM(CB42:CB49)</f>
        <v>0</v>
      </c>
      <c r="CC50" s="18"/>
      <c r="CD50" s="108">
        <f>SUM(CD42:CD49)</f>
        <v>0</v>
      </c>
      <c r="CE50" s="109">
        <f>SUM(CE42:CE49)</f>
        <v>0</v>
      </c>
      <c r="CF50" s="23"/>
      <c r="CG50" s="107">
        <f>SUM(CG42:CG49)</f>
        <v>0</v>
      </c>
      <c r="CH50" s="18"/>
      <c r="CI50" s="108">
        <f>SUM(CI42:CI49)</f>
        <v>0</v>
      </c>
      <c r="CJ50" s="109">
        <f>SUM(CJ42:CJ49)</f>
        <v>0</v>
      </c>
      <c r="CK50" s="23"/>
      <c r="CL50" s="107">
        <f>SUM(CL42:CL49)</f>
        <v>0</v>
      </c>
      <c r="CM50" s="18"/>
      <c r="CN50" s="108">
        <f>SUM(CN42:CN49)</f>
        <v>0</v>
      </c>
      <c r="CO50" s="109">
        <f>SUM(CO42:CO49)</f>
        <v>0</v>
      </c>
      <c r="CP50" s="23"/>
      <c r="CQ50" s="107">
        <f>SUM(CQ42:CQ49)</f>
        <v>0</v>
      </c>
      <c r="CR50" s="18"/>
      <c r="CS50" s="108">
        <f>SUM(CS42:CS49)</f>
        <v>0</v>
      </c>
      <c r="CT50" s="109">
        <f>SUM(CT42:CT49)</f>
        <v>0</v>
      </c>
      <c r="CU50" s="23"/>
      <c r="CV50" s="107">
        <f>SUM(CV42:CV49)</f>
        <v>0</v>
      </c>
      <c r="CW50" s="18"/>
      <c r="CX50" s="108">
        <f>SUM(CX42:CX49)</f>
        <v>0</v>
      </c>
      <c r="CY50" s="109">
        <f>SUM(CY42:CY49)</f>
        <v>0</v>
      </c>
      <c r="CZ50" s="23"/>
      <c r="DA50" s="107">
        <f>SUM(DA42:DA49)</f>
        <v>0</v>
      </c>
      <c r="DB50" s="18"/>
      <c r="DC50" s="108">
        <f>SUM(DC42:DC49)</f>
        <v>0</v>
      </c>
      <c r="DD50" s="109">
        <f>SUM(DD42:DD49)</f>
        <v>0</v>
      </c>
      <c r="DE50" s="23"/>
      <c r="DF50" s="107">
        <f>SUM(DF42:DF49)</f>
        <v>0</v>
      </c>
      <c r="DG50" s="18"/>
      <c r="DH50" s="108">
        <f>SUM(DH42:DH49)</f>
        <v>0</v>
      </c>
      <c r="DI50" s="109">
        <f>SUM(DI42:DI49)</f>
        <v>0</v>
      </c>
      <c r="DJ50" s="23"/>
      <c r="DK50" s="107">
        <f>SUM(DK42:DK49)</f>
        <v>0</v>
      </c>
      <c r="DL50" s="18"/>
      <c r="DM50" s="108">
        <f>SUM(DM42:DM49)</f>
        <v>0</v>
      </c>
      <c r="DN50" s="109">
        <f>SUM(DN42:DN49)</f>
        <v>0</v>
      </c>
      <c r="DO50" s="23"/>
      <c r="DP50" s="107">
        <f>SUM(DP42:DP49)</f>
        <v>0</v>
      </c>
      <c r="DQ50" s="18"/>
      <c r="DR50" s="108">
        <f>SUM(DR42:DR49)</f>
        <v>0</v>
      </c>
      <c r="DS50" s="109">
        <f>SUM(DS42:DS49)</f>
        <v>0</v>
      </c>
      <c r="DT50" s="23"/>
      <c r="DU50" s="107">
        <f>SUM(DU42:DU49)</f>
        <v>0</v>
      </c>
      <c r="DV50" s="18"/>
      <c r="DW50" s="108">
        <f>SUM(DW42:DW49)</f>
        <v>0</v>
      </c>
      <c r="DX50" s="109">
        <f>SUM(DX42:DX49)</f>
        <v>0</v>
      </c>
      <c r="DY50" s="23"/>
      <c r="DZ50" s="107">
        <f>SUM(DZ42:DZ49)</f>
        <v>0</v>
      </c>
      <c r="EA50" s="18"/>
      <c r="EB50" s="108">
        <f>SUM(EB42:EB49)</f>
        <v>0</v>
      </c>
      <c r="EC50" s="109">
        <f>SUM(EC42:EC49)</f>
        <v>0</v>
      </c>
      <c r="ED50" s="23"/>
      <c r="EE50" s="107">
        <f>SUM(EE42:EE49)</f>
        <v>0</v>
      </c>
      <c r="EF50" s="18"/>
      <c r="EG50" s="108">
        <f>SUM(EG42:EG49)</f>
        <v>0</v>
      </c>
      <c r="EH50" s="109">
        <f>SUM(EH42:EH49)</f>
        <v>0</v>
      </c>
      <c r="EI50" s="23"/>
      <c r="EJ50" s="107">
        <f>SUM(EJ42:EJ49)</f>
        <v>0</v>
      </c>
      <c r="EK50" s="18"/>
      <c r="EL50" s="108">
        <f>SUM(EL42:EL49)</f>
        <v>0</v>
      </c>
      <c r="EM50" s="109">
        <f>SUM(EM42:EM49)</f>
        <v>0</v>
      </c>
      <c r="EN50" s="23"/>
      <c r="EO50" s="107">
        <f>SUM(EO42:EO49)</f>
        <v>0</v>
      </c>
      <c r="EP50" s="18"/>
      <c r="EQ50" s="108">
        <f>SUM(EQ42:EQ49)</f>
        <v>0</v>
      </c>
      <c r="ER50" s="109">
        <f>SUM(ER42:ER49)</f>
        <v>0</v>
      </c>
      <c r="ES50" s="23"/>
      <c r="ET50" s="107">
        <f>SUM(ET42:ET49)</f>
        <v>0</v>
      </c>
      <c r="EU50" s="18"/>
      <c r="EV50" s="108">
        <f>SUM(EV42:EV49)</f>
        <v>0</v>
      </c>
      <c r="EW50" s="109">
        <f>SUM(EW42:EW49)</f>
        <v>0</v>
      </c>
      <c r="EX50" s="23"/>
      <c r="EY50" s="107">
        <f>SUM(EY42:EY49)</f>
        <v>0</v>
      </c>
      <c r="EZ50" s="18"/>
      <c r="FA50" s="108">
        <f>SUM(FA42:FA49)</f>
        <v>0</v>
      </c>
      <c r="FB50" s="109">
        <f>SUM(FB42:FB49)</f>
        <v>0</v>
      </c>
      <c r="FC50" s="23"/>
      <c r="FD50" s="107">
        <f>SUM(FD42:FD49)</f>
        <v>0</v>
      </c>
      <c r="FE50" s="18"/>
      <c r="FF50" s="108">
        <f>SUM(FF42:FF49)</f>
        <v>0</v>
      </c>
      <c r="FG50" s="109">
        <f>SUM(FG42:FG49)</f>
        <v>0</v>
      </c>
      <c r="FH50" s="23"/>
      <c r="FI50" s="107">
        <f>SUM(FI42:FI49)</f>
        <v>0</v>
      </c>
      <c r="FJ50" s="18"/>
      <c r="FK50" s="108">
        <f>SUM(FK42:FK49)</f>
        <v>0</v>
      </c>
      <c r="FL50" s="109">
        <f>SUM(FL42:FL49)</f>
        <v>0</v>
      </c>
      <c r="FM50" s="23"/>
      <c r="FN50" s="107">
        <f>SUM(FN42:FN49)</f>
        <v>0</v>
      </c>
      <c r="FO50" s="18"/>
      <c r="FP50" s="108">
        <f>SUM(FP42:FP49)</f>
        <v>0</v>
      </c>
      <c r="FQ50" s="109">
        <f>SUM(FQ42:FQ49)</f>
        <v>0</v>
      </c>
      <c r="FR50" s="23"/>
      <c r="FS50" s="107">
        <f>SUM(FS42:FS49)</f>
        <v>0</v>
      </c>
      <c r="FT50" s="18"/>
      <c r="FU50" s="108">
        <f>SUM(FU42:FU49)</f>
        <v>0</v>
      </c>
      <c r="FV50" s="109">
        <f>SUM(FV42:FV49)</f>
        <v>0</v>
      </c>
      <c r="FW50" s="23"/>
      <c r="FX50" s="107">
        <f>SUM(FX42:FX49)</f>
        <v>0</v>
      </c>
      <c r="FY50" s="18"/>
      <c r="FZ50" s="108">
        <f>SUM(FZ42:FZ49)</f>
        <v>0</v>
      </c>
      <c r="GA50" s="109">
        <f>SUM(GA42:GA49)</f>
        <v>0</v>
      </c>
      <c r="GB50" s="23"/>
      <c r="GC50" s="107">
        <f>SUM(GC42:GC49)</f>
        <v>0</v>
      </c>
      <c r="GD50" s="18"/>
      <c r="GE50" s="108">
        <f>SUM(GE42:GE49)</f>
        <v>0</v>
      </c>
      <c r="GF50" s="109">
        <f>SUM(GF42:GF49)</f>
        <v>0</v>
      </c>
      <c r="GG50" s="23"/>
      <c r="GH50" s="107">
        <f>SUM(GH42:GH49)</f>
        <v>0</v>
      </c>
      <c r="GI50" s="18"/>
      <c r="GJ50" s="108">
        <f>SUM(GJ42:GJ49)</f>
        <v>0</v>
      </c>
      <c r="GK50" s="109">
        <f>SUM(GK42:GK49)</f>
        <v>0</v>
      </c>
      <c r="GL50" s="23"/>
      <c r="GM50" s="107">
        <f>SUM(GM42:GM49)</f>
        <v>0</v>
      </c>
      <c r="GN50" s="18"/>
      <c r="GO50" s="108">
        <f>SUM(GO42:GO49)</f>
        <v>0</v>
      </c>
      <c r="GP50" s="109">
        <f>SUM(GP42:GP49)</f>
        <v>0</v>
      </c>
      <c r="GQ50" s="23"/>
      <c r="GR50" s="107">
        <f>SUM(GR42:GR49)</f>
        <v>0</v>
      </c>
      <c r="GS50" s="18"/>
      <c r="GT50" s="108">
        <f>SUM(GT42:GT49)</f>
        <v>0</v>
      </c>
      <c r="GU50" s="109">
        <f>SUM(GU42:GU49)</f>
        <v>0</v>
      </c>
      <c r="GV50" s="23"/>
      <c r="GW50" s="107">
        <f>SUM(GW42:GW49)</f>
        <v>0</v>
      </c>
      <c r="GX50" s="18"/>
      <c r="GY50" s="108">
        <f>SUM(GY42:GY49)</f>
        <v>0</v>
      </c>
      <c r="GZ50" s="109">
        <f>SUM(GZ42:GZ49)</f>
        <v>0</v>
      </c>
      <c r="HA50" s="23"/>
      <c r="HB50" s="107">
        <f>SUM(HB42:HB49)</f>
        <v>0</v>
      </c>
      <c r="HC50" s="18"/>
      <c r="HD50" s="108">
        <f>SUM(HD42:HD49)</f>
        <v>0</v>
      </c>
      <c r="HE50" s="109">
        <f>SUM(HE42:HE49)</f>
        <v>0</v>
      </c>
      <c r="HF50" s="23"/>
      <c r="HG50" s="107">
        <f>SUM(HG42:HG49)</f>
        <v>0</v>
      </c>
      <c r="HH50" s="18"/>
      <c r="HI50" s="108">
        <f>SUM(HI42:HI49)</f>
        <v>0</v>
      </c>
      <c r="HJ50" s="109">
        <f>SUM(HJ42:HJ49)</f>
        <v>0</v>
      </c>
      <c r="HK50" s="23"/>
      <c r="HL50" s="107">
        <f>SUM(HL42:HL49)</f>
        <v>0</v>
      </c>
      <c r="HM50" s="18"/>
      <c r="HN50" s="108">
        <f>SUM(HN42:HN49)</f>
        <v>0</v>
      </c>
      <c r="HO50" s="109">
        <f>SUM(HO42:HO49)</f>
        <v>0</v>
      </c>
      <c r="HP50" s="23"/>
      <c r="HQ50" s="107">
        <f>SUM(HQ42:HQ49)</f>
        <v>0</v>
      </c>
      <c r="HR50" s="18"/>
      <c r="HS50" s="108">
        <f>SUM(HS42:HS49)</f>
        <v>0</v>
      </c>
      <c r="HT50" s="109">
        <f>SUM(HT42:HT49)</f>
        <v>0</v>
      </c>
      <c r="HU50" s="23"/>
      <c r="HV50" s="107">
        <f>SUM(HV42:HV49)</f>
        <v>0</v>
      </c>
      <c r="HW50" s="18"/>
      <c r="HX50" s="108">
        <f>SUM(HX42:HX49)</f>
        <v>0</v>
      </c>
      <c r="HY50" s="109">
        <f>SUM(HY42:HY49)</f>
        <v>0</v>
      </c>
      <c r="HZ50" s="23"/>
      <c r="IA50" s="107">
        <f>SUM(IA42:IA49)</f>
        <v>0</v>
      </c>
      <c r="IB50" s="18"/>
      <c r="IC50" s="108">
        <f>SUM(IC42:IC49)</f>
        <v>0</v>
      </c>
      <c r="ID50" s="109">
        <f>SUM(ID42:ID49)</f>
        <v>0</v>
      </c>
      <c r="IE50" s="23"/>
      <c r="IF50" s="107">
        <f>SUM(IF42:IF49)</f>
        <v>0</v>
      </c>
      <c r="IG50" s="18"/>
      <c r="IH50" s="108">
        <f>SUM(IH42:IH49)</f>
        <v>0</v>
      </c>
      <c r="II50" s="109">
        <f>SUM(II42:II49)</f>
        <v>0</v>
      </c>
      <c r="IJ50" s="23"/>
      <c r="IK50" s="107">
        <f>SUM(IK42:IK49)</f>
        <v>0</v>
      </c>
      <c r="IL50" s="18"/>
      <c r="IM50" s="108">
        <f>SUM(IM42:IM49)</f>
        <v>0</v>
      </c>
      <c r="IN50" s="109">
        <f>SUM(IN42:IN49)</f>
        <v>0</v>
      </c>
      <c r="IO50" s="23"/>
      <c r="IP50" s="107">
        <f>SUM(IP42:IP49)</f>
        <v>0</v>
      </c>
      <c r="IQ50" s="18"/>
      <c r="IR50" s="108">
        <f>SUM(IR42:IR49)</f>
        <v>0</v>
      </c>
      <c r="IS50" s="109">
        <f>SUM(IS42:IS49)</f>
        <v>0</v>
      </c>
      <c r="IT50" s="23"/>
      <c r="IU50" s="107">
        <f>SUM(IU42:IU49)</f>
        <v>0</v>
      </c>
      <c r="IV50" s="18"/>
      <c r="IW50" s="108">
        <f>SUM(IW42:IW49)</f>
        <v>0</v>
      </c>
      <c r="IX50" s="109">
        <f>SUM(IX42:IX49)</f>
        <v>0</v>
      </c>
      <c r="IY50" s="23"/>
      <c r="IZ50" s="107">
        <f>SUM(IZ42:IZ49)</f>
        <v>0</v>
      </c>
      <c r="JA50" s="18"/>
      <c r="JB50" s="108">
        <f>SUM(JB42:JB49)</f>
        <v>0</v>
      </c>
      <c r="JC50" s="109">
        <f>SUM(JC42:JC49)</f>
        <v>0</v>
      </c>
      <c r="JD50" s="23"/>
      <c r="JE50" s="107">
        <f>SUM(JE42:JE49)</f>
        <v>0</v>
      </c>
      <c r="JF50" s="18"/>
      <c r="JG50" s="108">
        <f>SUM(JG42:JG49)</f>
        <v>0</v>
      </c>
      <c r="JH50" s="109">
        <f>SUM(JH42:JH49)</f>
        <v>0</v>
      </c>
      <c r="JI50" s="23"/>
      <c r="JJ50" s="107">
        <f>SUM(JJ42:JJ49)</f>
        <v>0</v>
      </c>
      <c r="JK50" s="18"/>
      <c r="JL50" s="108">
        <f>SUM(JL42:JL49)</f>
        <v>0</v>
      </c>
      <c r="JM50" s="109">
        <f>SUM(JM42:JM49)</f>
        <v>0</v>
      </c>
      <c r="JN50" s="23"/>
      <c r="JO50" s="107">
        <f>SUM(JO42:JO49)</f>
        <v>0</v>
      </c>
      <c r="JP50" s="18"/>
      <c r="JQ50" s="108">
        <f>SUM(JQ42:JQ49)</f>
        <v>0</v>
      </c>
      <c r="JR50" s="109">
        <f>SUM(JR42:JR49)</f>
        <v>0</v>
      </c>
      <c r="JS50" s="23"/>
      <c r="JT50" s="107">
        <f>SUM(JT42:JT49)</f>
        <v>0</v>
      </c>
      <c r="JU50" s="18"/>
      <c r="JV50" s="108">
        <f>SUM(JV42:JV49)</f>
        <v>0</v>
      </c>
      <c r="JW50" s="109">
        <f>SUM(JW42:JW49)</f>
        <v>0</v>
      </c>
      <c r="JX50" s="23"/>
      <c r="JY50" s="107">
        <f>SUM(JY42:JY49)</f>
        <v>0</v>
      </c>
      <c r="JZ50" s="18"/>
      <c r="KA50" s="108">
        <f>SUM(KA42:KA49)</f>
        <v>0</v>
      </c>
      <c r="KB50" s="109">
        <f>SUM(KB42:KB49)</f>
        <v>0</v>
      </c>
      <c r="KC50" s="23"/>
      <c r="KD50" s="107">
        <f>SUM(KD42:KD49)</f>
        <v>0</v>
      </c>
      <c r="KE50" s="18"/>
      <c r="KF50" s="108">
        <f>SUM(KF42:KF49)</f>
        <v>0</v>
      </c>
      <c r="KG50" s="109">
        <f>SUM(KG42:KG49)</f>
        <v>0</v>
      </c>
      <c r="KH50" s="23"/>
      <c r="KI50" s="107">
        <f>SUM(KI42:KI49)</f>
        <v>0</v>
      </c>
      <c r="KJ50" s="18"/>
      <c r="KK50" s="108">
        <f>SUM(KK42:KK49)</f>
        <v>0</v>
      </c>
      <c r="KL50" s="109">
        <f>SUM(KL42:KL49)</f>
        <v>0</v>
      </c>
      <c r="KM50" s="23"/>
      <c r="KN50" s="107">
        <f>SUM(KN42:KN49)</f>
        <v>0</v>
      </c>
      <c r="KO50" s="18"/>
      <c r="KP50" s="108">
        <f>SUM(KP42:KP49)</f>
        <v>0</v>
      </c>
      <c r="KQ50" s="109">
        <f>SUM(KQ42:KQ49)</f>
        <v>0</v>
      </c>
      <c r="KR50" s="23"/>
      <c r="KS50" s="107">
        <f>SUM(KS42:KS49)</f>
        <v>0</v>
      </c>
      <c r="KT50" s="18"/>
      <c r="KU50" s="108">
        <f>SUM(KU42:KU49)</f>
        <v>0</v>
      </c>
      <c r="KV50" s="109">
        <f>SUM(KV42:KV49)</f>
        <v>0</v>
      </c>
      <c r="KW50" s="23"/>
      <c r="KX50" s="107">
        <f>SUM(KX42:KX49)</f>
        <v>0</v>
      </c>
      <c r="KY50" s="18"/>
      <c r="KZ50" s="108">
        <f>SUM(KZ42:KZ49)</f>
        <v>0</v>
      </c>
      <c r="LA50" s="109">
        <f>SUM(LA42:LA49)</f>
        <v>0</v>
      </c>
      <c r="LB50" s="23"/>
      <c r="LC50" s="107">
        <f>SUM(LC42:LC49)</f>
        <v>0</v>
      </c>
      <c r="LD50" s="18"/>
      <c r="LE50" s="108">
        <f>SUM(LE42:LE49)</f>
        <v>0</v>
      </c>
      <c r="LF50" s="109">
        <f>SUM(LF42:LF49)</f>
        <v>0</v>
      </c>
      <c r="LG50" s="23"/>
      <c r="LH50" s="107">
        <f>SUM(LH42:LH49)</f>
        <v>0</v>
      </c>
      <c r="LI50" s="18"/>
      <c r="LJ50" s="108">
        <f>SUM(LJ42:LJ49)</f>
        <v>0</v>
      </c>
      <c r="LK50" s="109">
        <f>SUM(LK42:LK49)</f>
        <v>0</v>
      </c>
      <c r="LL50" s="23"/>
      <c r="LM50" s="107">
        <f>SUM(LM42:LM49)</f>
        <v>0</v>
      </c>
      <c r="LN50" s="18"/>
      <c r="LO50" s="108">
        <f>SUM(LO42:LO49)</f>
        <v>0</v>
      </c>
      <c r="LP50" s="109">
        <f>SUM(LP42:LP49)</f>
        <v>0</v>
      </c>
      <c r="LQ50" s="23"/>
      <c r="LR50" s="107">
        <f>SUM(LR42:LR49)</f>
        <v>0</v>
      </c>
      <c r="LS50" s="18"/>
      <c r="LT50" s="108">
        <f>SUM(LT42:LT49)</f>
        <v>0</v>
      </c>
      <c r="LU50" s="109">
        <f>SUM(LU42:LU49)</f>
        <v>0</v>
      </c>
      <c r="LV50" s="23"/>
      <c r="LW50" s="107">
        <f>SUM(LW42:LW49)</f>
        <v>0</v>
      </c>
      <c r="LX50" s="18"/>
      <c r="LY50" s="108">
        <f>SUM(LY42:LY49)</f>
        <v>0</v>
      </c>
      <c r="LZ50" s="109">
        <f>SUM(LZ42:LZ49)</f>
        <v>0</v>
      </c>
      <c r="MA50" s="23"/>
      <c r="MB50" s="107">
        <f>SUM(MB42:MB49)</f>
        <v>0</v>
      </c>
      <c r="MC50" s="18"/>
      <c r="MD50" s="108">
        <f>SUM(MD42:MD49)</f>
        <v>0</v>
      </c>
      <c r="ME50" s="109">
        <f>SUM(ME42:ME49)</f>
        <v>0</v>
      </c>
      <c r="MF50" s="23"/>
      <c r="MG50" s="107">
        <f>SUM(MG42:MG49)</f>
        <v>0</v>
      </c>
      <c r="MH50" s="18"/>
      <c r="MI50" s="108">
        <f>SUM(MI42:MI49)</f>
        <v>0</v>
      </c>
      <c r="MJ50" s="109">
        <f>SUM(MJ42:MJ49)</f>
        <v>0</v>
      </c>
      <c r="MK50" s="23"/>
      <c r="ML50" s="107">
        <f>SUM(ML42:ML49)</f>
        <v>0</v>
      </c>
      <c r="MM50" s="18"/>
      <c r="MN50" s="108">
        <f>SUM(MN42:MN49)</f>
        <v>0</v>
      </c>
      <c r="MO50" s="109">
        <f>SUM(MO42:MO49)</f>
        <v>0</v>
      </c>
      <c r="MP50" s="23"/>
      <c r="MQ50" s="107">
        <f>SUM(MQ42:MQ49)</f>
        <v>0</v>
      </c>
      <c r="MR50" s="18"/>
      <c r="MS50" s="108">
        <f>SUM(MS42:MS49)</f>
        <v>0</v>
      </c>
      <c r="MT50" s="109">
        <f>SUM(MT42:MT49)</f>
        <v>0</v>
      </c>
      <c r="MU50" s="23"/>
      <c r="MV50" s="107">
        <f>SUM(MV42:MV49)</f>
        <v>0</v>
      </c>
      <c r="MW50" s="18"/>
      <c r="MX50" s="108">
        <f>SUM(MX42:MX49)</f>
        <v>0</v>
      </c>
      <c r="MY50" s="109">
        <f>SUM(MY42:MY49)</f>
        <v>0</v>
      </c>
      <c r="MZ50" s="23"/>
      <c r="NA50" s="107">
        <f>SUM(NA42:NA49)</f>
        <v>0</v>
      </c>
      <c r="NB50" s="18"/>
      <c r="NC50" s="108">
        <f>SUM(NC42:NC49)</f>
        <v>0</v>
      </c>
      <c r="ND50" s="109">
        <f>SUM(ND42:ND49)</f>
        <v>0</v>
      </c>
      <c r="NE50" s="23"/>
      <c r="NF50" s="107">
        <f>SUM(NF42:NF49)</f>
        <v>0</v>
      </c>
      <c r="NG50" s="18"/>
      <c r="NH50" s="108">
        <f>SUM(NH42:NH49)</f>
        <v>0</v>
      </c>
      <c r="NI50" s="109">
        <f>SUM(NI42:NI49)</f>
        <v>0</v>
      </c>
      <c r="NJ50" s="23"/>
      <c r="NK50" s="107">
        <f>SUM(NK42:NK49)</f>
        <v>0</v>
      </c>
      <c r="NL50" s="18"/>
      <c r="NM50" s="108">
        <f>SUM(NM42:NM49)</f>
        <v>0</v>
      </c>
      <c r="NN50" s="109">
        <f>SUM(NN42:NN49)</f>
        <v>0</v>
      </c>
      <c r="NO50" s="23"/>
      <c r="NP50" s="107">
        <f>SUM(NP42:NP49)</f>
        <v>0</v>
      </c>
      <c r="NQ50" s="18"/>
      <c r="NR50" s="108">
        <f>SUM(NR42:NR49)</f>
        <v>0</v>
      </c>
      <c r="NS50" s="109">
        <f>SUM(NS42:NS49)</f>
        <v>0</v>
      </c>
      <c r="NT50" s="23"/>
      <c r="NU50" s="107">
        <f>SUM(NU42:NU49)</f>
        <v>0</v>
      </c>
      <c r="NV50" s="18"/>
      <c r="NW50" s="108">
        <f>SUM(NW42:NW49)</f>
        <v>0</v>
      </c>
      <c r="NX50" s="109">
        <f>SUM(NX42:NX49)</f>
        <v>0</v>
      </c>
      <c r="NY50" s="23"/>
      <c r="NZ50" s="107">
        <f>SUM(NZ42:NZ49)</f>
        <v>0</v>
      </c>
      <c r="OA50" s="18"/>
      <c r="OB50" s="108">
        <f>SUM(OB42:OB49)</f>
        <v>0</v>
      </c>
      <c r="OC50" s="109">
        <f>SUM(OC42:OC49)</f>
        <v>0</v>
      </c>
      <c r="OD50" s="23"/>
      <c r="OE50" s="107">
        <f>SUM(OE42:OE49)</f>
        <v>0</v>
      </c>
      <c r="OF50" s="18"/>
      <c r="OG50" s="108">
        <f>SUM(OG42:OG49)</f>
        <v>0</v>
      </c>
      <c r="OH50" s="109">
        <f>SUM(OH42:OH49)</f>
        <v>0</v>
      </c>
      <c r="OI50" s="23"/>
      <c r="OJ50" s="107">
        <f>SUM(OJ42:OJ49)</f>
        <v>0</v>
      </c>
      <c r="OK50" s="18"/>
      <c r="OL50" s="108">
        <f>SUM(OL42:OL49)</f>
        <v>0</v>
      </c>
      <c r="OM50" s="109">
        <f>SUM(OM42:OM49)</f>
        <v>0</v>
      </c>
      <c r="ON50" s="23"/>
      <c r="OO50" s="107">
        <f>SUM(OO42:OO49)</f>
        <v>0</v>
      </c>
      <c r="OP50" s="18"/>
      <c r="OQ50" s="108">
        <f>SUM(OQ42:OQ49)</f>
        <v>0</v>
      </c>
      <c r="OR50" s="109">
        <f>SUM(OR42:OR49)</f>
        <v>0</v>
      </c>
      <c r="OS50" s="23"/>
      <c r="OT50" s="107">
        <f>SUM(OT42:OT49)</f>
        <v>0</v>
      </c>
      <c r="OU50" s="18"/>
      <c r="OV50" s="108">
        <f>SUM(OV42:OV49)</f>
        <v>0</v>
      </c>
      <c r="OW50" s="109">
        <f>SUM(OW42:OW49)</f>
        <v>0</v>
      </c>
      <c r="OX50" s="23"/>
      <c r="OY50" s="107">
        <f>SUM(OY42:OY49)</f>
        <v>0</v>
      </c>
      <c r="OZ50" s="18"/>
      <c r="PA50" s="108">
        <f>SUM(PA42:PA49)</f>
        <v>0</v>
      </c>
      <c r="PB50" s="109">
        <f>SUM(PB42:PB49)</f>
        <v>0</v>
      </c>
      <c r="PC50" s="23"/>
      <c r="PD50" s="107">
        <f>SUM(PD42:PD49)</f>
        <v>0</v>
      </c>
      <c r="PE50" s="18"/>
      <c r="PF50" s="108">
        <f>SUM(PF42:PF49)</f>
        <v>0</v>
      </c>
      <c r="PG50" s="109">
        <f>SUM(PG42:PG49)</f>
        <v>0</v>
      </c>
      <c r="PH50" s="23"/>
      <c r="PI50" s="107">
        <f>SUM(PI42:PI49)</f>
        <v>0</v>
      </c>
      <c r="PJ50" s="18"/>
      <c r="PK50" s="108">
        <f>SUM(PK42:PK49)</f>
        <v>0</v>
      </c>
      <c r="PL50" s="109">
        <f>SUM(PL42:PL49)</f>
        <v>0</v>
      </c>
      <c r="PM50" s="23"/>
      <c r="PN50" s="107">
        <f>SUM(PN42:PN49)</f>
        <v>0</v>
      </c>
      <c r="PO50" s="18"/>
      <c r="PP50" s="108">
        <f>SUM(PP42:PP49)</f>
        <v>0</v>
      </c>
      <c r="PQ50" s="109">
        <f>SUM(PQ42:PQ49)</f>
        <v>0</v>
      </c>
      <c r="PR50" s="23"/>
      <c r="PS50" s="107">
        <f>SUM(PS42:PS49)</f>
        <v>0</v>
      </c>
      <c r="PT50" s="18"/>
      <c r="PU50" s="108">
        <f>SUM(PU42:PU49)</f>
        <v>0</v>
      </c>
      <c r="PV50" s="109">
        <f>SUM(PV42:PV49)</f>
        <v>0</v>
      </c>
      <c r="PW50" s="23"/>
      <c r="PX50" s="107">
        <f>SUM(PX42:PX49)</f>
        <v>0</v>
      </c>
      <c r="PY50" s="18"/>
      <c r="PZ50" s="108">
        <f>SUM(PZ42:PZ49)</f>
        <v>0</v>
      </c>
      <c r="QA50" s="109">
        <f>SUM(QA42:QA49)</f>
        <v>0</v>
      </c>
      <c r="QB50" s="23"/>
      <c r="QC50" s="107">
        <f>SUM(QC42:QC49)</f>
        <v>0</v>
      </c>
      <c r="QD50" s="18"/>
      <c r="QE50" s="108">
        <f>SUM(QE42:QE49)</f>
        <v>0</v>
      </c>
      <c r="QF50" s="109">
        <f>SUM(QF42:QF49)</f>
        <v>0</v>
      </c>
      <c r="QG50" s="23"/>
      <c r="QH50" s="107">
        <f>SUM(QH42:QH49)</f>
        <v>0</v>
      </c>
      <c r="QI50" s="18"/>
      <c r="QJ50" s="108">
        <f>SUM(QJ42:QJ49)</f>
        <v>0</v>
      </c>
      <c r="QK50" s="109">
        <f>SUM(QK42:QK49)</f>
        <v>0</v>
      </c>
      <c r="QL50" s="23"/>
      <c r="QM50" s="107">
        <f>SUM(QM42:QM49)</f>
        <v>0</v>
      </c>
      <c r="QN50" s="18"/>
      <c r="QO50" s="108">
        <f>SUM(QO42:QO49)</f>
        <v>0</v>
      </c>
      <c r="QP50" s="109">
        <f>SUM(QP42:QP49)</f>
        <v>0</v>
      </c>
      <c r="QQ50" s="23"/>
      <c r="QR50" s="107">
        <f>SUM(QR42:QR49)</f>
        <v>0</v>
      </c>
      <c r="QS50" s="18"/>
      <c r="QT50" s="108">
        <f>SUM(QT42:QT49)</f>
        <v>0</v>
      </c>
      <c r="QU50" s="109">
        <f>SUM(QU42:QU49)</f>
        <v>0</v>
      </c>
      <c r="QV50" s="23"/>
      <c r="QW50" s="107">
        <f>SUM(QW42:QW49)</f>
        <v>0</v>
      </c>
      <c r="QX50" s="18"/>
      <c r="QY50" s="108">
        <f>SUM(QY42:QY49)</f>
        <v>0</v>
      </c>
      <c r="QZ50" s="109">
        <f>SUM(QZ42:QZ49)</f>
        <v>0</v>
      </c>
      <c r="RA50" s="23"/>
      <c r="RB50" s="107">
        <f>SUM(RB42:RB49)</f>
        <v>0</v>
      </c>
      <c r="RC50" s="18"/>
      <c r="RD50" s="108">
        <f>SUM(RD42:RD49)</f>
        <v>0</v>
      </c>
      <c r="RE50" s="109">
        <f>SUM(RE42:RE49)</f>
        <v>0</v>
      </c>
      <c r="RF50" s="23"/>
      <c r="RG50" s="107">
        <f>SUM(RG42:RG49)</f>
        <v>0</v>
      </c>
      <c r="RH50" s="18"/>
      <c r="RI50" s="108">
        <f>SUM(RI42:RI49)</f>
        <v>0</v>
      </c>
      <c r="RJ50" s="109">
        <f>SUM(RJ42:RJ49)</f>
        <v>0</v>
      </c>
      <c r="RK50" s="23"/>
      <c r="RL50" s="107">
        <f>SUM(RL42:RL49)</f>
        <v>0</v>
      </c>
      <c r="RM50" s="18"/>
      <c r="RN50" s="108">
        <f>SUM(RN42:RN49)</f>
        <v>0</v>
      </c>
      <c r="RO50" s="109">
        <f>SUM(RO42:RO49)</f>
        <v>0</v>
      </c>
      <c r="RP50" s="23"/>
      <c r="RQ50" s="107">
        <f>SUM(RQ42:RQ49)</f>
        <v>0</v>
      </c>
      <c r="RR50" s="18"/>
      <c r="RS50" s="108">
        <f>SUM(RS42:RS49)</f>
        <v>0</v>
      </c>
      <c r="RT50" s="109">
        <f>SUM(RT42:RT49)</f>
        <v>0</v>
      </c>
      <c r="RU50" s="23"/>
      <c r="RV50" s="107">
        <f>SUM(RV42:RV49)</f>
        <v>0</v>
      </c>
      <c r="RW50" s="18"/>
      <c r="RX50" s="108">
        <f>SUM(RX42:RX49)</f>
        <v>0</v>
      </c>
      <c r="RY50" s="109">
        <f>SUM(RY42:RY49)</f>
        <v>0</v>
      </c>
      <c r="RZ50" s="23"/>
      <c r="SA50" s="107">
        <f>SUM(SA42:SA49)</f>
        <v>0</v>
      </c>
      <c r="SB50" s="18"/>
      <c r="SC50" s="108">
        <f>SUM(SC42:SC49)</f>
        <v>0</v>
      </c>
      <c r="SD50" s="109">
        <f>SUM(SD42:SD49)</f>
        <v>0</v>
      </c>
      <c r="SE50" s="23"/>
      <c r="SF50" s="107">
        <f>SUM(SF42:SF49)</f>
        <v>0</v>
      </c>
      <c r="SG50" s="18"/>
      <c r="SH50" s="108">
        <f>SUM(SH42:SH49)</f>
        <v>0</v>
      </c>
      <c r="SI50" s="109">
        <f>SUM(SI42:SI49)</f>
        <v>0</v>
      </c>
      <c r="SJ50" s="23"/>
      <c r="SK50" s="107">
        <f>SUM(SK42:SK49)</f>
        <v>0</v>
      </c>
      <c r="SL50" s="18"/>
      <c r="SM50" s="108">
        <f>SUM(SM42:SM49)</f>
        <v>0</v>
      </c>
      <c r="SN50" s="109">
        <f>SUM(SN42:SN49)</f>
        <v>0</v>
      </c>
      <c r="SO50" s="23"/>
      <c r="SP50" s="107">
        <f>SUM(SP42:SP49)</f>
        <v>0</v>
      </c>
      <c r="SQ50" s="18"/>
      <c r="SR50" s="108">
        <f>SUM(SR42:SR49)</f>
        <v>0</v>
      </c>
      <c r="SS50" s="109">
        <f>SUM(SS42:SS49)</f>
        <v>0</v>
      </c>
      <c r="ST50" s="23"/>
      <c r="SU50" s="55"/>
      <c r="SV50" s="167">
        <f>SUM(SV42:SV49)</f>
        <v>225.09523809523807</v>
      </c>
      <c r="SW50" s="42"/>
      <c r="SX50" s="168">
        <f>SUM(SX42:SX49)</f>
        <v>364.13171428571428</v>
      </c>
      <c r="SY50" s="169">
        <f>SUM(SY42:SY49)</f>
        <v>-76.051904761904822</v>
      </c>
      <c r="SZ50" s="23"/>
      <c r="TA50" s="55"/>
      <c r="TB50" s="167">
        <f>SUM(TB42:TB49)</f>
        <v>228.13666666666666</v>
      </c>
      <c r="TC50" s="42"/>
      <c r="TD50" s="168">
        <f>SUM(TD42:TD49)</f>
        <v>347.64298000000008</v>
      </c>
      <c r="TE50" s="169">
        <f>SUM(TE42:TE49)</f>
        <v>-83.736966666666717</v>
      </c>
      <c r="TF50" s="23"/>
      <c r="TG50" s="55"/>
      <c r="TH50" s="167" t="e">
        <f>SUM(TH42:TH49)</f>
        <v>#DIV/0!</v>
      </c>
      <c r="TI50" s="42"/>
      <c r="TJ50" s="168" t="e">
        <f>SUM(TJ42:TJ49)</f>
        <v>#DIV/0!</v>
      </c>
      <c r="TK50" s="169" t="e">
        <f>SUM(TK42:TK49)</f>
        <v>#DIV/0!</v>
      </c>
      <c r="TL50" s="23"/>
      <c r="TM50" s="55"/>
      <c r="TN50" s="167">
        <f>SUM(TN42:TN49)</f>
        <v>252.07142857142858</v>
      </c>
      <c r="TO50" s="42"/>
      <c r="TP50" s="168">
        <f>SUM(TP42:TP49)</f>
        <v>363.98185714285717</v>
      </c>
      <c r="TQ50" s="169">
        <f>SUM(TQ42:TQ49)</f>
        <v>-76.201761904761923</v>
      </c>
      <c r="TR50" s="23"/>
      <c r="TS50" s="55"/>
      <c r="TT50" s="167" t="e">
        <f>SUM(TT42:TT49)</f>
        <v>#DIV/0!</v>
      </c>
      <c r="TU50" s="42"/>
      <c r="TV50" s="168" t="e">
        <f>SUM(TV42:TV49)</f>
        <v>#DIV/0!</v>
      </c>
      <c r="TW50" s="169" t="e">
        <f>SUM(TW42:TW49)</f>
        <v>#DIV/0!</v>
      </c>
      <c r="TX50" s="23"/>
      <c r="TY50" s="55"/>
      <c r="TZ50" s="167">
        <f>SUM(TZ42:TZ49)</f>
        <v>244.61762711864407</v>
      </c>
      <c r="UA50" s="42"/>
      <c r="UB50" s="168">
        <f>SUM(UB42:UB49)</f>
        <v>361.63024772881363</v>
      </c>
      <c r="UC50" s="169">
        <f>SUM(UC42:UC49)</f>
        <v>-77.061223457627108</v>
      </c>
      <c r="UD50" s="23"/>
      <c r="UE50" s="55"/>
      <c r="UF50" s="167">
        <f>SUM(UF42:UF49)</f>
        <v>257.26666666666665</v>
      </c>
      <c r="UG50" s="42"/>
      <c r="UH50" s="168">
        <f>SUM(UH42:UH49)</f>
        <v>380.32530000000003</v>
      </c>
      <c r="UI50" s="169">
        <f>SUM(UI42:UI49)</f>
        <v>-81.867500000000007</v>
      </c>
      <c r="UJ50" s="23"/>
      <c r="UK50" s="55"/>
      <c r="UL50" s="167" t="e">
        <f>SUM(UL42:UL49)</f>
        <v>#DIV/0!</v>
      </c>
      <c r="UM50" s="42"/>
      <c r="UN50" s="168" t="e">
        <f>SUM(UN42:UN49)</f>
        <v>#DIV/0!</v>
      </c>
      <c r="UO50" s="169" t="e">
        <f>SUM(UO42:UO49)</f>
        <v>#DIV/0!</v>
      </c>
      <c r="UP50" s="23"/>
      <c r="UQ50" s="55"/>
      <c r="UR50" s="167" t="e">
        <f>SUM(UR42:UR49)</f>
        <v>#DIV/0!</v>
      </c>
      <c r="US50" s="42"/>
      <c r="UT50" s="168" t="e">
        <f>SUM(UT42:UT49)</f>
        <v>#DIV/0!</v>
      </c>
      <c r="UU50" s="169" t="e">
        <f>SUM(UU42:UU49)</f>
        <v>#DIV/0!</v>
      </c>
      <c r="UV50" s="23"/>
      <c r="UW50" s="55"/>
      <c r="UX50" s="167">
        <f>SUM(UX42:UX49)</f>
        <v>282.99221556886226</v>
      </c>
      <c r="UY50" s="42"/>
      <c r="UZ50" s="168">
        <f>SUM(UZ42:UZ49)</f>
        <v>425.84312748502998</v>
      </c>
      <c r="VA50" s="169">
        <f>SUM(VA42:VA49)</f>
        <v>-90.77956313373258</v>
      </c>
      <c r="VB50" s="23"/>
      <c r="VC50" s="55"/>
      <c r="VD50" s="167" t="e">
        <f>SUM(VD42:VD49)</f>
        <v>#DIV/0!</v>
      </c>
      <c r="VE50" s="42"/>
      <c r="VF50" s="168" t="e">
        <f>SUM(VF42:VF49)</f>
        <v>#DIV/0!</v>
      </c>
      <c r="VG50" s="169" t="e">
        <f>SUM(VG42:VG49)</f>
        <v>#DIV/0!</v>
      </c>
      <c r="VH50" s="23"/>
      <c r="VI50" s="55"/>
      <c r="VJ50" s="167" t="e">
        <f>SUM(VJ42:VJ49)</f>
        <v>#DIV/0!</v>
      </c>
      <c r="VK50" s="42"/>
      <c r="VL50" s="168" t="e">
        <f>SUM(VL42:VL49)</f>
        <v>#DIV/0!</v>
      </c>
      <c r="VM50" s="169" t="e">
        <f>SUM(VM42:VM49)</f>
        <v>#DIV/0!</v>
      </c>
      <c r="VN50" s="23"/>
      <c r="VO50" s="55"/>
    </row>
    <row r="51" spans="2:587" x14ac:dyDescent="0.2">
      <c r="C51" s="98"/>
      <c r="D51" s="7"/>
      <c r="E51" s="2"/>
      <c r="F51" s="62"/>
      <c r="G51" s="53"/>
      <c r="H51" s="159"/>
      <c r="I51" s="44"/>
      <c r="J51" s="62">
        <f>J50/H50</f>
        <v>1.5045150903166176</v>
      </c>
      <c r="K51" s="62"/>
      <c r="L51" s="8"/>
      <c r="M51" s="53"/>
      <c r="N51" s="159"/>
      <c r="O51" s="44"/>
      <c r="P51" s="62">
        <f>P50/N50</f>
        <v>1.5045150903166173</v>
      </c>
      <c r="Q51" s="62"/>
      <c r="R51" s="8"/>
      <c r="S51" s="53"/>
      <c r="T51" s="7"/>
      <c r="U51" s="2"/>
      <c r="V51" s="62">
        <f>V50/T50</f>
        <v>1.6176784429870954</v>
      </c>
      <c r="W51" s="62"/>
      <c r="X51" s="8"/>
      <c r="Y51" s="7"/>
      <c r="Z51" s="2"/>
      <c r="AA51" s="62">
        <f>AA50/Y50</f>
        <v>1.5238365015122515</v>
      </c>
      <c r="AB51" s="62"/>
      <c r="AC51" s="8"/>
      <c r="AD51" s="7"/>
      <c r="AE51" s="2"/>
      <c r="AF51" s="62">
        <f t="shared" ref="AF51" si="1894">AF50/AD50</f>
        <v>1.4439631623689431</v>
      </c>
      <c r="AG51" s="62"/>
      <c r="AH51" s="8"/>
      <c r="AI51" s="7"/>
      <c r="AJ51" s="2"/>
      <c r="AK51" s="62">
        <f t="shared" ref="AK51" si="1895">AK50/AI50</f>
        <v>1.4783490952326841</v>
      </c>
      <c r="AL51" s="62"/>
      <c r="AM51" s="8"/>
      <c r="AN51" s="7"/>
      <c r="AO51" s="2"/>
      <c r="AP51" s="62">
        <f t="shared" ref="AP51" si="1896">AP50/AN50</f>
        <v>1.4783310443119977</v>
      </c>
      <c r="AQ51" s="62"/>
      <c r="AR51" s="8"/>
      <c r="AS51" s="7"/>
      <c r="AT51" s="2"/>
      <c r="AU51" s="62">
        <f t="shared" ref="AU51" si="1897">AU50/AS50</f>
        <v>1.5012256963123458</v>
      </c>
      <c r="AV51" s="62"/>
      <c r="AW51" s="8"/>
      <c r="AX51" s="7"/>
      <c r="AY51" s="2"/>
      <c r="AZ51" s="62">
        <f t="shared" ref="AZ51" si="1898">AZ50/AX50</f>
        <v>1.5083724985139688</v>
      </c>
      <c r="BA51" s="62"/>
      <c r="BB51" s="8"/>
      <c r="BC51" s="7"/>
      <c r="BD51" s="2"/>
      <c r="BE51" s="62" t="e">
        <f t="shared" ref="BE51" si="1899">BE50/BC50</f>
        <v>#DIV/0!</v>
      </c>
      <c r="BF51" s="62"/>
      <c r="BG51" s="8"/>
      <c r="BH51" s="7"/>
      <c r="BI51" s="2"/>
      <c r="BJ51" s="62" t="e">
        <f t="shared" ref="BJ51" si="1900">BJ50/BH50</f>
        <v>#DIV/0!</v>
      </c>
      <c r="BK51" s="62"/>
      <c r="BL51" s="8"/>
      <c r="BM51" s="7"/>
      <c r="BN51" s="2"/>
      <c r="BO51" s="62" t="e">
        <f t="shared" ref="BO51" si="1901">BO50/BM50</f>
        <v>#DIV/0!</v>
      </c>
      <c r="BP51" s="62"/>
      <c r="BQ51" s="8"/>
      <c r="BR51" s="7"/>
      <c r="BS51" s="2"/>
      <c r="BT51" s="62" t="e">
        <f t="shared" ref="BT51" si="1902">BT50/BR50</f>
        <v>#DIV/0!</v>
      </c>
      <c r="BU51" s="62"/>
      <c r="BV51" s="8"/>
      <c r="BW51" s="7"/>
      <c r="BX51" s="2"/>
      <c r="BY51" s="62" t="e">
        <f t="shared" ref="BY51" si="1903">BY50/BW50</f>
        <v>#DIV/0!</v>
      </c>
      <c r="BZ51" s="62"/>
      <c r="CA51" s="8"/>
      <c r="CB51" s="7"/>
      <c r="CC51" s="2"/>
      <c r="CD51" s="62" t="e">
        <f t="shared" ref="CD51" si="1904">CD50/CB50</f>
        <v>#DIV/0!</v>
      </c>
      <c r="CE51" s="62"/>
      <c r="CF51" s="8"/>
      <c r="CG51" s="7"/>
      <c r="CH51" s="2"/>
      <c r="CI51" s="62" t="e">
        <f t="shared" ref="CI51" si="1905">CI50/CG50</f>
        <v>#DIV/0!</v>
      </c>
      <c r="CJ51" s="62"/>
      <c r="CK51" s="8"/>
      <c r="CL51" s="7"/>
      <c r="CM51" s="2"/>
      <c r="CN51" s="62" t="e">
        <f t="shared" ref="CN51" si="1906">CN50/CL50</f>
        <v>#DIV/0!</v>
      </c>
      <c r="CO51" s="62"/>
      <c r="CP51" s="8"/>
      <c r="CQ51" s="7"/>
      <c r="CR51" s="2"/>
      <c r="CS51" s="62" t="e">
        <f t="shared" ref="CS51" si="1907">CS50/CQ50</f>
        <v>#DIV/0!</v>
      </c>
      <c r="CT51" s="62"/>
      <c r="CU51" s="8"/>
      <c r="CV51" s="7"/>
      <c r="CW51" s="2"/>
      <c r="CX51" s="62" t="e">
        <f t="shared" ref="CX51" si="1908">CX50/CV50</f>
        <v>#DIV/0!</v>
      </c>
      <c r="CY51" s="62"/>
      <c r="CZ51" s="8"/>
      <c r="DA51" s="7"/>
      <c r="DB51" s="2"/>
      <c r="DC51" s="62" t="e">
        <f t="shared" ref="DC51" si="1909">DC50/DA50</f>
        <v>#DIV/0!</v>
      </c>
      <c r="DD51" s="62"/>
      <c r="DE51" s="8"/>
      <c r="DF51" s="7"/>
      <c r="DG51" s="2"/>
      <c r="DH51" s="62" t="e">
        <f t="shared" ref="DH51" si="1910">DH50/DF50</f>
        <v>#DIV/0!</v>
      </c>
      <c r="DI51" s="62"/>
      <c r="DJ51" s="8"/>
      <c r="DK51" s="7"/>
      <c r="DL51" s="2"/>
      <c r="DM51" s="62" t="e">
        <f t="shared" ref="DM51" si="1911">DM50/DK50</f>
        <v>#DIV/0!</v>
      </c>
      <c r="DN51" s="62"/>
      <c r="DO51" s="8"/>
      <c r="DP51" s="7"/>
      <c r="DQ51" s="2"/>
      <c r="DR51" s="62" t="e">
        <f t="shared" ref="DR51" si="1912">DR50/DP50</f>
        <v>#DIV/0!</v>
      </c>
      <c r="DS51" s="62"/>
      <c r="DT51" s="8"/>
      <c r="DU51" s="7"/>
      <c r="DV51" s="2"/>
      <c r="DW51" s="62" t="e">
        <f t="shared" ref="DW51" si="1913">DW50/DU50</f>
        <v>#DIV/0!</v>
      </c>
      <c r="DX51" s="62"/>
      <c r="DY51" s="8"/>
      <c r="DZ51" s="7"/>
      <c r="EA51" s="2"/>
      <c r="EB51" s="62" t="e">
        <f t="shared" ref="EB51" si="1914">EB50/DZ50</f>
        <v>#DIV/0!</v>
      </c>
      <c r="EC51" s="62"/>
      <c r="ED51" s="8"/>
      <c r="EE51" s="7"/>
      <c r="EF51" s="2"/>
      <c r="EG51" s="62" t="e">
        <f t="shared" ref="EG51" si="1915">EG50/EE50</f>
        <v>#DIV/0!</v>
      </c>
      <c r="EH51" s="62"/>
      <c r="EI51" s="8"/>
      <c r="EJ51" s="7"/>
      <c r="EK51" s="2"/>
      <c r="EL51" s="62" t="e">
        <f t="shared" ref="EL51" si="1916">EL50/EJ50</f>
        <v>#DIV/0!</v>
      </c>
      <c r="EM51" s="62"/>
      <c r="EN51" s="8"/>
      <c r="EO51" s="7"/>
      <c r="EP51" s="2"/>
      <c r="EQ51" s="62" t="e">
        <f t="shared" ref="EQ51" si="1917">EQ50/EO50</f>
        <v>#DIV/0!</v>
      </c>
      <c r="ER51" s="62"/>
      <c r="ES51" s="8"/>
      <c r="ET51" s="7"/>
      <c r="EU51" s="2"/>
      <c r="EV51" s="62" t="e">
        <f t="shared" ref="EV51" si="1918">EV50/ET50</f>
        <v>#DIV/0!</v>
      </c>
      <c r="EW51" s="62"/>
      <c r="EX51" s="8"/>
      <c r="EY51" s="7"/>
      <c r="EZ51" s="2"/>
      <c r="FA51" s="62" t="e">
        <f t="shared" ref="FA51" si="1919">FA50/EY50</f>
        <v>#DIV/0!</v>
      </c>
      <c r="FB51" s="62"/>
      <c r="FC51" s="8"/>
      <c r="FD51" s="7"/>
      <c r="FE51" s="2"/>
      <c r="FF51" s="62" t="e">
        <f t="shared" ref="FF51" si="1920">FF50/FD50</f>
        <v>#DIV/0!</v>
      </c>
      <c r="FG51" s="62"/>
      <c r="FH51" s="8"/>
      <c r="FI51" s="7"/>
      <c r="FJ51" s="2"/>
      <c r="FK51" s="62" t="e">
        <f t="shared" ref="FK51" si="1921">FK50/FI50</f>
        <v>#DIV/0!</v>
      </c>
      <c r="FL51" s="62"/>
      <c r="FM51" s="8"/>
      <c r="FN51" s="7"/>
      <c r="FO51" s="2"/>
      <c r="FP51" s="62" t="e">
        <f t="shared" ref="FP51" si="1922">FP50/FN50</f>
        <v>#DIV/0!</v>
      </c>
      <c r="FQ51" s="62"/>
      <c r="FR51" s="8"/>
      <c r="FS51" s="7"/>
      <c r="FT51" s="2"/>
      <c r="FU51" s="62" t="e">
        <f t="shared" ref="FU51" si="1923">FU50/FS50</f>
        <v>#DIV/0!</v>
      </c>
      <c r="FV51" s="62"/>
      <c r="FW51" s="8"/>
      <c r="FX51" s="7"/>
      <c r="FY51" s="2"/>
      <c r="FZ51" s="62" t="e">
        <f t="shared" ref="FZ51" si="1924">FZ50/FX50</f>
        <v>#DIV/0!</v>
      </c>
      <c r="GA51" s="62"/>
      <c r="GB51" s="8"/>
      <c r="GC51" s="7"/>
      <c r="GD51" s="2"/>
      <c r="GE51" s="62" t="e">
        <f t="shared" ref="GE51" si="1925">GE50/GC50</f>
        <v>#DIV/0!</v>
      </c>
      <c r="GF51" s="62"/>
      <c r="GG51" s="8"/>
      <c r="GH51" s="7"/>
      <c r="GI51" s="2"/>
      <c r="GJ51" s="62" t="e">
        <f t="shared" ref="GJ51" si="1926">GJ50/GH50</f>
        <v>#DIV/0!</v>
      </c>
      <c r="GK51" s="62"/>
      <c r="GL51" s="8"/>
      <c r="GM51" s="7"/>
      <c r="GN51" s="2"/>
      <c r="GO51" s="62" t="e">
        <f t="shared" ref="GO51" si="1927">GO50/GM50</f>
        <v>#DIV/0!</v>
      </c>
      <c r="GP51" s="62"/>
      <c r="GQ51" s="8"/>
      <c r="GR51" s="7"/>
      <c r="GS51" s="2"/>
      <c r="GT51" s="62" t="e">
        <f t="shared" ref="GT51" si="1928">GT50/GR50</f>
        <v>#DIV/0!</v>
      </c>
      <c r="GU51" s="62"/>
      <c r="GV51" s="8"/>
      <c r="GW51" s="7"/>
      <c r="GX51" s="2"/>
      <c r="GY51" s="62" t="e">
        <f t="shared" ref="GY51" si="1929">GY50/GW50</f>
        <v>#DIV/0!</v>
      </c>
      <c r="GZ51" s="62"/>
      <c r="HA51" s="8"/>
      <c r="HB51" s="7"/>
      <c r="HC51" s="2"/>
      <c r="HD51" s="62" t="e">
        <f t="shared" ref="HD51" si="1930">HD50/HB50</f>
        <v>#DIV/0!</v>
      </c>
      <c r="HE51" s="62"/>
      <c r="HF51" s="8"/>
      <c r="HG51" s="7"/>
      <c r="HH51" s="2"/>
      <c r="HI51" s="62" t="e">
        <f t="shared" ref="HI51" si="1931">HI50/HG50</f>
        <v>#DIV/0!</v>
      </c>
      <c r="HJ51" s="62"/>
      <c r="HK51" s="8"/>
      <c r="HL51" s="7"/>
      <c r="HM51" s="2"/>
      <c r="HN51" s="62" t="e">
        <f t="shared" ref="HN51" si="1932">HN50/HL50</f>
        <v>#DIV/0!</v>
      </c>
      <c r="HO51" s="62"/>
      <c r="HP51" s="8"/>
      <c r="HQ51" s="7"/>
      <c r="HR51" s="2"/>
      <c r="HS51" s="62" t="e">
        <f t="shared" ref="HS51" si="1933">HS50/HQ50</f>
        <v>#DIV/0!</v>
      </c>
      <c r="HT51" s="62"/>
      <c r="HU51" s="8"/>
      <c r="HV51" s="7"/>
      <c r="HW51" s="2"/>
      <c r="HX51" s="62" t="e">
        <f t="shared" ref="HX51" si="1934">HX50/HV50</f>
        <v>#DIV/0!</v>
      </c>
      <c r="HY51" s="62"/>
      <c r="HZ51" s="8"/>
      <c r="IA51" s="7"/>
      <c r="IB51" s="2"/>
      <c r="IC51" s="62" t="e">
        <f t="shared" ref="IC51" si="1935">IC50/IA50</f>
        <v>#DIV/0!</v>
      </c>
      <c r="ID51" s="62"/>
      <c r="IE51" s="8"/>
      <c r="IF51" s="7"/>
      <c r="IG51" s="2"/>
      <c r="IH51" s="62" t="e">
        <f t="shared" ref="IH51" si="1936">IH50/IF50</f>
        <v>#DIV/0!</v>
      </c>
      <c r="II51" s="62"/>
      <c r="IJ51" s="8"/>
      <c r="IK51" s="7"/>
      <c r="IL51" s="2"/>
      <c r="IM51" s="62" t="e">
        <f t="shared" ref="IM51" si="1937">IM50/IK50</f>
        <v>#DIV/0!</v>
      </c>
      <c r="IN51" s="62"/>
      <c r="IO51" s="8"/>
      <c r="IP51" s="7"/>
      <c r="IQ51" s="2"/>
      <c r="IR51" s="62" t="e">
        <f t="shared" ref="IR51" si="1938">IR50/IP50</f>
        <v>#DIV/0!</v>
      </c>
      <c r="IS51" s="62"/>
      <c r="IT51" s="8"/>
      <c r="IU51" s="7"/>
      <c r="IV51" s="2"/>
      <c r="IW51" s="62" t="e">
        <f t="shared" ref="IW51" si="1939">IW50/IU50</f>
        <v>#DIV/0!</v>
      </c>
      <c r="IX51" s="62"/>
      <c r="IY51" s="8"/>
      <c r="IZ51" s="7"/>
      <c r="JA51" s="2"/>
      <c r="JB51" s="62" t="e">
        <f t="shared" ref="JB51" si="1940">JB50/IZ50</f>
        <v>#DIV/0!</v>
      </c>
      <c r="JC51" s="62"/>
      <c r="JD51" s="8"/>
      <c r="JE51" s="7"/>
      <c r="JF51" s="2"/>
      <c r="JG51" s="62" t="e">
        <f t="shared" ref="JG51" si="1941">JG50/JE50</f>
        <v>#DIV/0!</v>
      </c>
      <c r="JH51" s="62"/>
      <c r="JI51" s="8"/>
      <c r="JJ51" s="7"/>
      <c r="JK51" s="2"/>
      <c r="JL51" s="62" t="e">
        <f t="shared" ref="JL51" si="1942">JL50/JJ50</f>
        <v>#DIV/0!</v>
      </c>
      <c r="JM51" s="62"/>
      <c r="JN51" s="8"/>
      <c r="JO51" s="7"/>
      <c r="JP51" s="2"/>
      <c r="JQ51" s="62" t="e">
        <f t="shared" ref="JQ51" si="1943">JQ50/JO50</f>
        <v>#DIV/0!</v>
      </c>
      <c r="JR51" s="62"/>
      <c r="JS51" s="8"/>
      <c r="JT51" s="7"/>
      <c r="JU51" s="2"/>
      <c r="JV51" s="62" t="e">
        <f t="shared" ref="JV51" si="1944">JV50/JT50</f>
        <v>#DIV/0!</v>
      </c>
      <c r="JW51" s="62"/>
      <c r="JX51" s="8"/>
      <c r="JY51" s="7"/>
      <c r="JZ51" s="2"/>
      <c r="KA51" s="62" t="e">
        <f t="shared" ref="KA51" si="1945">KA50/JY50</f>
        <v>#DIV/0!</v>
      </c>
      <c r="KB51" s="62"/>
      <c r="KC51" s="8"/>
      <c r="KD51" s="7"/>
      <c r="KE51" s="2"/>
      <c r="KF51" s="62" t="e">
        <f t="shared" ref="KF51" si="1946">KF50/KD50</f>
        <v>#DIV/0!</v>
      </c>
      <c r="KG51" s="62"/>
      <c r="KH51" s="8"/>
      <c r="KI51" s="7"/>
      <c r="KJ51" s="2"/>
      <c r="KK51" s="62" t="e">
        <f t="shared" ref="KK51" si="1947">KK50/KI50</f>
        <v>#DIV/0!</v>
      </c>
      <c r="KL51" s="62"/>
      <c r="KM51" s="8"/>
      <c r="KN51" s="7"/>
      <c r="KO51" s="2"/>
      <c r="KP51" s="62" t="e">
        <f t="shared" ref="KP51" si="1948">KP50/KN50</f>
        <v>#DIV/0!</v>
      </c>
      <c r="KQ51" s="62"/>
      <c r="KR51" s="8"/>
      <c r="KS51" s="7"/>
      <c r="KT51" s="2"/>
      <c r="KU51" s="62" t="e">
        <f t="shared" ref="KU51" si="1949">KU50/KS50</f>
        <v>#DIV/0!</v>
      </c>
      <c r="KV51" s="62"/>
      <c r="KW51" s="8"/>
      <c r="KX51" s="7"/>
      <c r="KY51" s="2"/>
      <c r="KZ51" s="62" t="e">
        <f t="shared" ref="KZ51" si="1950">KZ50/KX50</f>
        <v>#DIV/0!</v>
      </c>
      <c r="LA51" s="62"/>
      <c r="LB51" s="8"/>
      <c r="LC51" s="7"/>
      <c r="LD51" s="2"/>
      <c r="LE51" s="62" t="e">
        <f t="shared" ref="LE51" si="1951">LE50/LC50</f>
        <v>#DIV/0!</v>
      </c>
      <c r="LF51" s="62"/>
      <c r="LG51" s="8"/>
      <c r="LH51" s="7"/>
      <c r="LI51" s="2"/>
      <c r="LJ51" s="62" t="e">
        <f t="shared" ref="LJ51" si="1952">LJ50/LH50</f>
        <v>#DIV/0!</v>
      </c>
      <c r="LK51" s="62"/>
      <c r="LL51" s="8"/>
      <c r="LM51" s="7"/>
      <c r="LN51" s="2"/>
      <c r="LO51" s="62" t="e">
        <f t="shared" ref="LO51" si="1953">LO50/LM50</f>
        <v>#DIV/0!</v>
      </c>
      <c r="LP51" s="62"/>
      <c r="LQ51" s="8"/>
      <c r="LR51" s="7"/>
      <c r="LS51" s="2"/>
      <c r="LT51" s="62" t="e">
        <f t="shared" ref="LT51" si="1954">LT50/LR50</f>
        <v>#DIV/0!</v>
      </c>
      <c r="LU51" s="62"/>
      <c r="LV51" s="8"/>
      <c r="LW51" s="7"/>
      <c r="LX51" s="2"/>
      <c r="LY51" s="62" t="e">
        <f t="shared" ref="LY51" si="1955">LY50/LW50</f>
        <v>#DIV/0!</v>
      </c>
      <c r="LZ51" s="62"/>
      <c r="MA51" s="8"/>
      <c r="MB51" s="7"/>
      <c r="MC51" s="2"/>
      <c r="MD51" s="62" t="e">
        <f t="shared" ref="MD51" si="1956">MD50/MB50</f>
        <v>#DIV/0!</v>
      </c>
      <c r="ME51" s="62"/>
      <c r="MF51" s="8"/>
      <c r="MG51" s="7"/>
      <c r="MH51" s="2"/>
      <c r="MI51" s="62" t="e">
        <f t="shared" ref="MI51" si="1957">MI50/MG50</f>
        <v>#DIV/0!</v>
      </c>
      <c r="MJ51" s="62"/>
      <c r="MK51" s="8"/>
      <c r="ML51" s="7"/>
      <c r="MM51" s="2"/>
      <c r="MN51" s="62" t="e">
        <f t="shared" ref="MN51" si="1958">MN50/ML50</f>
        <v>#DIV/0!</v>
      </c>
      <c r="MO51" s="62"/>
      <c r="MP51" s="8"/>
      <c r="MQ51" s="7"/>
      <c r="MR51" s="2"/>
      <c r="MS51" s="62" t="e">
        <f t="shared" ref="MS51" si="1959">MS50/MQ50</f>
        <v>#DIV/0!</v>
      </c>
      <c r="MT51" s="62"/>
      <c r="MU51" s="8"/>
      <c r="MV51" s="7"/>
      <c r="MW51" s="2"/>
      <c r="MX51" s="62" t="e">
        <f t="shared" ref="MX51" si="1960">MX50/MV50</f>
        <v>#DIV/0!</v>
      </c>
      <c r="MY51" s="62"/>
      <c r="MZ51" s="8"/>
      <c r="NA51" s="7"/>
      <c r="NB51" s="2"/>
      <c r="NC51" s="62" t="e">
        <f t="shared" ref="NC51" si="1961">NC50/NA50</f>
        <v>#DIV/0!</v>
      </c>
      <c r="ND51" s="62"/>
      <c r="NE51" s="8"/>
      <c r="NF51" s="7"/>
      <c r="NG51" s="2"/>
      <c r="NH51" s="62" t="e">
        <f t="shared" ref="NH51" si="1962">NH50/NF50</f>
        <v>#DIV/0!</v>
      </c>
      <c r="NI51" s="62"/>
      <c r="NJ51" s="8"/>
      <c r="NK51" s="7"/>
      <c r="NL51" s="2"/>
      <c r="NM51" s="62" t="e">
        <f t="shared" ref="NM51" si="1963">NM50/NK50</f>
        <v>#DIV/0!</v>
      </c>
      <c r="NN51" s="62"/>
      <c r="NO51" s="8"/>
      <c r="NP51" s="7"/>
      <c r="NQ51" s="2"/>
      <c r="NR51" s="62" t="e">
        <f t="shared" ref="NR51" si="1964">NR50/NP50</f>
        <v>#DIV/0!</v>
      </c>
      <c r="NS51" s="62"/>
      <c r="NT51" s="8"/>
      <c r="NU51" s="7"/>
      <c r="NV51" s="2"/>
      <c r="NW51" s="62" t="e">
        <f t="shared" ref="NW51" si="1965">NW50/NU50</f>
        <v>#DIV/0!</v>
      </c>
      <c r="NX51" s="62"/>
      <c r="NY51" s="8"/>
      <c r="NZ51" s="7"/>
      <c r="OA51" s="2"/>
      <c r="OB51" s="62" t="e">
        <f t="shared" ref="OB51" si="1966">OB50/NZ50</f>
        <v>#DIV/0!</v>
      </c>
      <c r="OC51" s="62"/>
      <c r="OD51" s="8"/>
      <c r="OE51" s="7"/>
      <c r="OF51" s="2"/>
      <c r="OG51" s="62" t="e">
        <f t="shared" ref="OG51" si="1967">OG50/OE50</f>
        <v>#DIV/0!</v>
      </c>
      <c r="OH51" s="62"/>
      <c r="OI51" s="8"/>
      <c r="OJ51" s="7"/>
      <c r="OK51" s="2"/>
      <c r="OL51" s="62" t="e">
        <f t="shared" ref="OL51" si="1968">OL50/OJ50</f>
        <v>#DIV/0!</v>
      </c>
      <c r="OM51" s="62"/>
      <c r="ON51" s="8"/>
      <c r="OO51" s="7"/>
      <c r="OP51" s="2"/>
      <c r="OQ51" s="62" t="e">
        <f t="shared" ref="OQ51" si="1969">OQ50/OO50</f>
        <v>#DIV/0!</v>
      </c>
      <c r="OR51" s="62"/>
      <c r="OS51" s="8"/>
      <c r="OT51" s="7"/>
      <c r="OU51" s="2"/>
      <c r="OV51" s="62" t="e">
        <f t="shared" ref="OV51" si="1970">OV50/OT50</f>
        <v>#DIV/0!</v>
      </c>
      <c r="OW51" s="62"/>
      <c r="OX51" s="8"/>
      <c r="OY51" s="7"/>
      <c r="OZ51" s="2"/>
      <c r="PA51" s="62" t="e">
        <f t="shared" ref="PA51" si="1971">PA50/OY50</f>
        <v>#DIV/0!</v>
      </c>
      <c r="PB51" s="62"/>
      <c r="PC51" s="8"/>
      <c r="PD51" s="7"/>
      <c r="PE51" s="2"/>
      <c r="PF51" s="62" t="e">
        <f t="shared" ref="PF51" si="1972">PF50/PD50</f>
        <v>#DIV/0!</v>
      </c>
      <c r="PG51" s="62"/>
      <c r="PH51" s="8"/>
      <c r="PI51" s="7"/>
      <c r="PJ51" s="2"/>
      <c r="PK51" s="62" t="e">
        <f t="shared" ref="PK51" si="1973">PK50/PI50</f>
        <v>#DIV/0!</v>
      </c>
      <c r="PL51" s="62"/>
      <c r="PM51" s="8"/>
      <c r="PN51" s="7"/>
      <c r="PO51" s="2"/>
      <c r="PP51" s="62" t="e">
        <f t="shared" ref="PP51" si="1974">PP50/PN50</f>
        <v>#DIV/0!</v>
      </c>
      <c r="PQ51" s="62"/>
      <c r="PR51" s="8"/>
      <c r="PS51" s="7"/>
      <c r="PT51" s="2"/>
      <c r="PU51" s="62" t="e">
        <f t="shared" ref="PU51" si="1975">PU50/PS50</f>
        <v>#DIV/0!</v>
      </c>
      <c r="PV51" s="62"/>
      <c r="PW51" s="8"/>
      <c r="PX51" s="7"/>
      <c r="PY51" s="2"/>
      <c r="PZ51" s="62" t="e">
        <f t="shared" ref="PZ51" si="1976">PZ50/PX50</f>
        <v>#DIV/0!</v>
      </c>
      <c r="QA51" s="62"/>
      <c r="QB51" s="8"/>
      <c r="QC51" s="7"/>
      <c r="QD51" s="2"/>
      <c r="QE51" s="62" t="e">
        <f t="shared" ref="QE51" si="1977">QE50/QC50</f>
        <v>#DIV/0!</v>
      </c>
      <c r="QF51" s="62"/>
      <c r="QG51" s="8"/>
      <c r="QH51" s="7"/>
      <c r="QI51" s="2"/>
      <c r="QJ51" s="62" t="e">
        <f t="shared" ref="QJ51" si="1978">QJ50/QH50</f>
        <v>#DIV/0!</v>
      </c>
      <c r="QK51" s="62"/>
      <c r="QL51" s="8"/>
      <c r="QM51" s="7"/>
      <c r="QN51" s="2"/>
      <c r="QO51" s="62" t="e">
        <f t="shared" ref="QO51" si="1979">QO50/QM50</f>
        <v>#DIV/0!</v>
      </c>
      <c r="QP51" s="62"/>
      <c r="QQ51" s="8"/>
      <c r="QR51" s="7"/>
      <c r="QS51" s="2"/>
      <c r="QT51" s="62" t="e">
        <f t="shared" ref="QT51" si="1980">QT50/QR50</f>
        <v>#DIV/0!</v>
      </c>
      <c r="QU51" s="62"/>
      <c r="QV51" s="8"/>
      <c r="QW51" s="7"/>
      <c r="QX51" s="2"/>
      <c r="QY51" s="62" t="e">
        <f t="shared" ref="QY51" si="1981">QY50/QW50</f>
        <v>#DIV/0!</v>
      </c>
      <c r="QZ51" s="62"/>
      <c r="RA51" s="8"/>
      <c r="RB51" s="7"/>
      <c r="RC51" s="2"/>
      <c r="RD51" s="62" t="e">
        <f t="shared" ref="RD51" si="1982">RD50/RB50</f>
        <v>#DIV/0!</v>
      </c>
      <c r="RE51" s="62"/>
      <c r="RF51" s="8"/>
      <c r="RG51" s="7"/>
      <c r="RH51" s="2"/>
      <c r="RI51" s="62" t="e">
        <f t="shared" ref="RI51" si="1983">RI50/RG50</f>
        <v>#DIV/0!</v>
      </c>
      <c r="RJ51" s="62"/>
      <c r="RK51" s="8"/>
      <c r="RL51" s="7"/>
      <c r="RM51" s="2"/>
      <c r="RN51" s="62" t="e">
        <f t="shared" ref="RN51" si="1984">RN50/RL50</f>
        <v>#DIV/0!</v>
      </c>
      <c r="RO51" s="62"/>
      <c r="RP51" s="8"/>
      <c r="RQ51" s="7"/>
      <c r="RR51" s="2"/>
      <c r="RS51" s="62" t="e">
        <f t="shared" ref="RS51" si="1985">RS50/RQ50</f>
        <v>#DIV/0!</v>
      </c>
      <c r="RT51" s="62"/>
      <c r="RU51" s="8"/>
      <c r="RV51" s="7"/>
      <c r="RW51" s="2"/>
      <c r="RX51" s="62" t="e">
        <f t="shared" ref="RX51" si="1986">RX50/RV50</f>
        <v>#DIV/0!</v>
      </c>
      <c r="RY51" s="62"/>
      <c r="RZ51" s="8"/>
      <c r="SA51" s="7"/>
      <c r="SB51" s="2"/>
      <c r="SC51" s="62" t="e">
        <f t="shared" ref="SC51" si="1987">SC50/SA50</f>
        <v>#DIV/0!</v>
      </c>
      <c r="SD51" s="62"/>
      <c r="SE51" s="8"/>
      <c r="SF51" s="7"/>
      <c r="SG51" s="2"/>
      <c r="SH51" s="62" t="e">
        <f t="shared" ref="SH51" si="1988">SH50/SF50</f>
        <v>#DIV/0!</v>
      </c>
      <c r="SI51" s="62"/>
      <c r="SJ51" s="8"/>
      <c r="SK51" s="7"/>
      <c r="SL51" s="2"/>
      <c r="SM51" s="62" t="e">
        <f t="shared" ref="SM51" si="1989">SM50/SK50</f>
        <v>#DIV/0!</v>
      </c>
      <c r="SN51" s="62"/>
      <c r="SO51" s="8"/>
      <c r="SP51" s="7"/>
      <c r="SQ51" s="2"/>
      <c r="SR51" s="62" t="e">
        <f t="shared" ref="SR51" si="1990">SR50/SP50</f>
        <v>#DIV/0!</v>
      </c>
      <c r="SS51" s="62"/>
      <c r="ST51" s="8"/>
      <c r="SU51" s="53"/>
      <c r="SV51" s="159"/>
      <c r="SW51" s="44"/>
      <c r="SX51" s="62">
        <f>SX50/SV50</f>
        <v>1.6176784429870956</v>
      </c>
      <c r="SY51" s="62"/>
      <c r="SZ51" s="8"/>
      <c r="TA51" s="53"/>
      <c r="TB51" s="159"/>
      <c r="TC51" s="44"/>
      <c r="TD51" s="62">
        <f>TD50/TB50</f>
        <v>1.5238365015122519</v>
      </c>
      <c r="TE51" s="62"/>
      <c r="TF51" s="8"/>
      <c r="TG51" s="53"/>
      <c r="TH51" s="159"/>
      <c r="TI51" s="44"/>
      <c r="TJ51" s="62" t="e">
        <f>TJ50/TH50</f>
        <v>#DIV/0!</v>
      </c>
      <c r="TK51" s="62"/>
      <c r="TL51" s="8"/>
      <c r="TM51" s="53"/>
      <c r="TN51" s="159"/>
      <c r="TO51" s="44"/>
      <c r="TP51" s="62">
        <f>TP50/TN50</f>
        <v>1.4439631623689431</v>
      </c>
      <c r="TQ51" s="62"/>
      <c r="TR51" s="8"/>
      <c r="TS51" s="53"/>
      <c r="TT51" s="159"/>
      <c r="TU51" s="44"/>
      <c r="TV51" s="62" t="e">
        <f>TV50/TT50</f>
        <v>#DIV/0!</v>
      </c>
      <c r="TW51" s="62"/>
      <c r="TX51" s="8"/>
      <c r="TY51" s="53"/>
      <c r="TZ51" s="159"/>
      <c r="UA51" s="44"/>
      <c r="UB51" s="62">
        <f>UB50/TZ50</f>
        <v>1.4783490952326845</v>
      </c>
      <c r="UC51" s="62"/>
      <c r="UD51" s="8"/>
      <c r="UE51" s="53"/>
      <c r="UF51" s="159"/>
      <c r="UG51" s="44"/>
      <c r="UH51" s="62">
        <f>UH50/UF50</f>
        <v>1.4783310443119981</v>
      </c>
      <c r="UI51" s="62"/>
      <c r="UJ51" s="8"/>
      <c r="UK51" s="53"/>
      <c r="UL51" s="159"/>
      <c r="UM51" s="44"/>
      <c r="UN51" s="62" t="e">
        <f>UN50/UL50</f>
        <v>#DIV/0!</v>
      </c>
      <c r="UO51" s="62"/>
      <c r="UP51" s="8"/>
      <c r="UQ51" s="53"/>
      <c r="UR51" s="159"/>
      <c r="US51" s="44"/>
      <c r="UT51" s="62" t="e">
        <f>UT50/UR50</f>
        <v>#DIV/0!</v>
      </c>
      <c r="UU51" s="62"/>
      <c r="UV51" s="8"/>
      <c r="UW51" s="53"/>
      <c r="UX51" s="159"/>
      <c r="UY51" s="44"/>
      <c r="UZ51" s="62">
        <f>UZ50/UX50</f>
        <v>1.5047874254385873</v>
      </c>
      <c r="VA51" s="62"/>
      <c r="VB51" s="8"/>
      <c r="VC51" s="53"/>
      <c r="VD51" s="159"/>
      <c r="VE51" s="44"/>
      <c r="VF51" s="62" t="e">
        <f>VF50/VD50</f>
        <v>#DIV/0!</v>
      </c>
      <c r="VG51" s="62"/>
      <c r="VH51" s="8"/>
      <c r="VI51" s="53"/>
      <c r="VJ51" s="159"/>
      <c r="VK51" s="44"/>
      <c r="VL51" s="62" t="e">
        <f>VL50/VJ50</f>
        <v>#DIV/0!</v>
      </c>
      <c r="VM51" s="62"/>
      <c r="VN51" s="8"/>
      <c r="VO51" s="53"/>
    </row>
    <row r="52" spans="2:587" x14ac:dyDescent="0.2">
      <c r="C52" s="184" t="s">
        <v>22</v>
      </c>
      <c r="D52" s="7"/>
      <c r="E52" s="2"/>
      <c r="F52" s="8"/>
      <c r="G52" s="53"/>
      <c r="H52" s="164">
        <f t="shared" ref="H52:H53" si="1991">SUMIF($M$2:$S$2,H$2,$M52:$S52)/$P$13*$J$13</f>
        <v>1.7084282460136675</v>
      </c>
      <c r="I52" s="44"/>
      <c r="J52" s="44"/>
      <c r="K52" s="44"/>
      <c r="L52" s="8"/>
      <c r="M52" s="53"/>
      <c r="N52" s="164">
        <f>SUMIF($S$2:$SU$2,N$2,$S52:$SU52)</f>
        <v>30</v>
      </c>
      <c r="O52" s="44"/>
      <c r="P52" s="44"/>
      <c r="Q52" s="44"/>
      <c r="R52" s="8"/>
      <c r="S52" s="53"/>
      <c r="T52" s="96"/>
      <c r="U52" s="2"/>
      <c r="V52" s="2"/>
      <c r="W52" s="2"/>
      <c r="X52" s="8"/>
      <c r="Y52" s="96">
        <v>30</v>
      </c>
      <c r="Z52" s="2"/>
      <c r="AA52" s="2"/>
      <c r="AB52" s="2"/>
      <c r="AC52" s="8"/>
      <c r="AD52" s="96"/>
      <c r="AE52" s="2"/>
      <c r="AF52" s="2"/>
      <c r="AG52" s="2"/>
      <c r="AH52" s="8"/>
      <c r="AI52" s="96"/>
      <c r="AJ52" s="2"/>
      <c r="AK52" s="2"/>
      <c r="AL52" s="2"/>
      <c r="AM52" s="8"/>
      <c r="AN52" s="96"/>
      <c r="AO52" s="2"/>
      <c r="AP52" s="2"/>
      <c r="AQ52" s="2"/>
      <c r="AR52" s="8"/>
      <c r="AS52" s="96"/>
      <c r="AT52" s="2"/>
      <c r="AU52" s="2"/>
      <c r="AV52" s="2"/>
      <c r="AW52" s="8"/>
      <c r="AX52" s="96"/>
      <c r="AY52" s="2"/>
      <c r="AZ52" s="2"/>
      <c r="BA52" s="2"/>
      <c r="BB52" s="8"/>
      <c r="BC52" s="96"/>
      <c r="BD52" s="2"/>
      <c r="BE52" s="2"/>
      <c r="BF52" s="2"/>
      <c r="BG52" s="8"/>
      <c r="BH52" s="96"/>
      <c r="BI52" s="2"/>
      <c r="BJ52" s="2"/>
      <c r="BK52" s="2"/>
      <c r="BL52" s="8"/>
      <c r="BM52" s="96"/>
      <c r="BN52" s="2"/>
      <c r="BO52" s="2"/>
      <c r="BP52" s="2"/>
      <c r="BQ52" s="8"/>
      <c r="BR52" s="96"/>
      <c r="BS52" s="2"/>
      <c r="BT52" s="2"/>
      <c r="BU52" s="2"/>
      <c r="BV52" s="8"/>
      <c r="BW52" s="96"/>
      <c r="BX52" s="2"/>
      <c r="BY52" s="2"/>
      <c r="BZ52" s="2"/>
      <c r="CA52" s="8"/>
      <c r="CB52" s="96"/>
      <c r="CC52" s="2"/>
      <c r="CD52" s="2"/>
      <c r="CE52" s="2"/>
      <c r="CF52" s="8"/>
      <c r="CG52" s="96"/>
      <c r="CH52" s="2"/>
      <c r="CI52" s="2"/>
      <c r="CJ52" s="2"/>
      <c r="CK52" s="8"/>
      <c r="CL52" s="96"/>
      <c r="CM52" s="2"/>
      <c r="CN52" s="2"/>
      <c r="CO52" s="2"/>
      <c r="CP52" s="8"/>
      <c r="CQ52" s="96"/>
      <c r="CR52" s="2"/>
      <c r="CS52" s="2"/>
      <c r="CT52" s="2"/>
      <c r="CU52" s="8"/>
      <c r="CV52" s="96"/>
      <c r="CW52" s="2"/>
      <c r="CX52" s="2"/>
      <c r="CY52" s="2"/>
      <c r="CZ52" s="8"/>
      <c r="DA52" s="96"/>
      <c r="DB52" s="2"/>
      <c r="DC52" s="2"/>
      <c r="DD52" s="2"/>
      <c r="DE52" s="8"/>
      <c r="DF52" s="96"/>
      <c r="DG52" s="2"/>
      <c r="DH52" s="2"/>
      <c r="DI52" s="2"/>
      <c r="DJ52" s="8"/>
      <c r="DK52" s="96"/>
      <c r="DL52" s="2"/>
      <c r="DM52" s="2"/>
      <c r="DN52" s="2"/>
      <c r="DO52" s="8"/>
      <c r="DP52" s="96"/>
      <c r="DQ52" s="2"/>
      <c r="DR52" s="2"/>
      <c r="DS52" s="2"/>
      <c r="DT52" s="8"/>
      <c r="DU52" s="96"/>
      <c r="DV52" s="2"/>
      <c r="DW52" s="2"/>
      <c r="DX52" s="2"/>
      <c r="DY52" s="8"/>
      <c r="DZ52" s="96"/>
      <c r="EA52" s="2"/>
      <c r="EB52" s="2"/>
      <c r="EC52" s="2"/>
      <c r="ED52" s="8"/>
      <c r="EE52" s="96"/>
      <c r="EF52" s="2"/>
      <c r="EG52" s="2"/>
      <c r="EH52" s="2"/>
      <c r="EI52" s="8"/>
      <c r="EJ52" s="96"/>
      <c r="EK52" s="2"/>
      <c r="EL52" s="2"/>
      <c r="EM52" s="2"/>
      <c r="EN52" s="8"/>
      <c r="EO52" s="96"/>
      <c r="EP52" s="2"/>
      <c r="EQ52" s="2"/>
      <c r="ER52" s="2"/>
      <c r="ES52" s="8"/>
      <c r="ET52" s="96"/>
      <c r="EU52" s="2"/>
      <c r="EV52" s="2"/>
      <c r="EW52" s="2"/>
      <c r="EX52" s="8"/>
      <c r="EY52" s="96"/>
      <c r="EZ52" s="2"/>
      <c r="FA52" s="2"/>
      <c r="FB52" s="2"/>
      <c r="FC52" s="8"/>
      <c r="FD52" s="96"/>
      <c r="FE52" s="2"/>
      <c r="FF52" s="2"/>
      <c r="FG52" s="2"/>
      <c r="FH52" s="8"/>
      <c r="FI52" s="96"/>
      <c r="FJ52" s="2"/>
      <c r="FK52" s="2"/>
      <c r="FL52" s="2"/>
      <c r="FM52" s="8"/>
      <c r="FN52" s="96"/>
      <c r="FO52" s="2"/>
      <c r="FP52" s="2"/>
      <c r="FQ52" s="2"/>
      <c r="FR52" s="8"/>
      <c r="FS52" s="96"/>
      <c r="FT52" s="2"/>
      <c r="FU52" s="2"/>
      <c r="FV52" s="2"/>
      <c r="FW52" s="8"/>
      <c r="FX52" s="96"/>
      <c r="FY52" s="2"/>
      <c r="FZ52" s="2"/>
      <c r="GA52" s="2"/>
      <c r="GB52" s="8"/>
      <c r="GC52" s="96"/>
      <c r="GD52" s="2"/>
      <c r="GE52" s="2"/>
      <c r="GF52" s="2"/>
      <c r="GG52" s="8"/>
      <c r="GH52" s="96"/>
      <c r="GI52" s="2"/>
      <c r="GJ52" s="2"/>
      <c r="GK52" s="2"/>
      <c r="GL52" s="8"/>
      <c r="GM52" s="96"/>
      <c r="GN52" s="2"/>
      <c r="GO52" s="2"/>
      <c r="GP52" s="2"/>
      <c r="GQ52" s="8"/>
      <c r="GR52" s="96"/>
      <c r="GS52" s="2"/>
      <c r="GT52" s="2"/>
      <c r="GU52" s="2"/>
      <c r="GV52" s="8"/>
      <c r="GW52" s="96"/>
      <c r="GX52" s="2"/>
      <c r="GY52" s="2"/>
      <c r="GZ52" s="2"/>
      <c r="HA52" s="8"/>
      <c r="HB52" s="96"/>
      <c r="HC52" s="2"/>
      <c r="HD52" s="2"/>
      <c r="HE52" s="2"/>
      <c r="HF52" s="8"/>
      <c r="HG52" s="96"/>
      <c r="HH52" s="2"/>
      <c r="HI52" s="2"/>
      <c r="HJ52" s="2"/>
      <c r="HK52" s="8"/>
      <c r="HL52" s="96"/>
      <c r="HM52" s="2"/>
      <c r="HN52" s="2"/>
      <c r="HO52" s="2"/>
      <c r="HP52" s="8"/>
      <c r="HQ52" s="96"/>
      <c r="HR52" s="2"/>
      <c r="HS52" s="2"/>
      <c r="HT52" s="2"/>
      <c r="HU52" s="8"/>
      <c r="HV52" s="96"/>
      <c r="HW52" s="2"/>
      <c r="HX52" s="2"/>
      <c r="HY52" s="2"/>
      <c r="HZ52" s="8"/>
      <c r="IA52" s="96"/>
      <c r="IB52" s="2"/>
      <c r="IC52" s="2"/>
      <c r="ID52" s="2"/>
      <c r="IE52" s="8"/>
      <c r="IF52" s="96"/>
      <c r="IG52" s="2"/>
      <c r="IH52" s="2"/>
      <c r="II52" s="2"/>
      <c r="IJ52" s="8"/>
      <c r="IK52" s="96"/>
      <c r="IL52" s="2"/>
      <c r="IM52" s="2"/>
      <c r="IN52" s="2"/>
      <c r="IO52" s="8"/>
      <c r="IP52" s="96"/>
      <c r="IQ52" s="2"/>
      <c r="IR52" s="2"/>
      <c r="IS52" s="2"/>
      <c r="IT52" s="8"/>
      <c r="IU52" s="96"/>
      <c r="IV52" s="2"/>
      <c r="IW52" s="2"/>
      <c r="IX52" s="2"/>
      <c r="IY52" s="8"/>
      <c r="IZ52" s="96"/>
      <c r="JA52" s="2"/>
      <c r="JB52" s="2"/>
      <c r="JC52" s="2"/>
      <c r="JD52" s="8"/>
      <c r="JE52" s="96"/>
      <c r="JF52" s="2"/>
      <c r="JG52" s="2"/>
      <c r="JH52" s="2"/>
      <c r="JI52" s="8"/>
      <c r="JJ52" s="96"/>
      <c r="JK52" s="2"/>
      <c r="JL52" s="2"/>
      <c r="JM52" s="2"/>
      <c r="JN52" s="8"/>
      <c r="JO52" s="96"/>
      <c r="JP52" s="2"/>
      <c r="JQ52" s="2"/>
      <c r="JR52" s="2"/>
      <c r="JS52" s="8"/>
      <c r="JT52" s="96"/>
      <c r="JU52" s="2"/>
      <c r="JV52" s="2"/>
      <c r="JW52" s="2"/>
      <c r="JX52" s="8"/>
      <c r="JY52" s="96"/>
      <c r="JZ52" s="2"/>
      <c r="KA52" s="2"/>
      <c r="KB52" s="2"/>
      <c r="KC52" s="8"/>
      <c r="KD52" s="96"/>
      <c r="KE52" s="2"/>
      <c r="KF52" s="2"/>
      <c r="KG52" s="2"/>
      <c r="KH52" s="8"/>
      <c r="KI52" s="96"/>
      <c r="KJ52" s="2"/>
      <c r="KK52" s="2"/>
      <c r="KL52" s="2"/>
      <c r="KM52" s="8"/>
      <c r="KN52" s="96"/>
      <c r="KO52" s="2"/>
      <c r="KP52" s="2"/>
      <c r="KQ52" s="2"/>
      <c r="KR52" s="8"/>
      <c r="KS52" s="96"/>
      <c r="KT52" s="2"/>
      <c r="KU52" s="2"/>
      <c r="KV52" s="2"/>
      <c r="KW52" s="8"/>
      <c r="KX52" s="96"/>
      <c r="KY52" s="2"/>
      <c r="KZ52" s="2"/>
      <c r="LA52" s="2"/>
      <c r="LB52" s="8"/>
      <c r="LC52" s="96"/>
      <c r="LD52" s="2"/>
      <c r="LE52" s="2"/>
      <c r="LF52" s="2"/>
      <c r="LG52" s="8"/>
      <c r="LH52" s="96"/>
      <c r="LI52" s="2"/>
      <c r="LJ52" s="2"/>
      <c r="LK52" s="2"/>
      <c r="LL52" s="8"/>
      <c r="LM52" s="96"/>
      <c r="LN52" s="2"/>
      <c r="LO52" s="2"/>
      <c r="LP52" s="2"/>
      <c r="LQ52" s="8"/>
      <c r="LR52" s="96"/>
      <c r="LS52" s="2"/>
      <c r="LT52" s="2"/>
      <c r="LU52" s="2"/>
      <c r="LV52" s="8"/>
      <c r="LW52" s="96"/>
      <c r="LX52" s="2"/>
      <c r="LY52" s="2"/>
      <c r="LZ52" s="2"/>
      <c r="MA52" s="8"/>
      <c r="MB52" s="96"/>
      <c r="MC52" s="2"/>
      <c r="MD52" s="2"/>
      <c r="ME52" s="2"/>
      <c r="MF52" s="8"/>
      <c r="MG52" s="96"/>
      <c r="MH52" s="2"/>
      <c r="MI52" s="2"/>
      <c r="MJ52" s="2"/>
      <c r="MK52" s="8"/>
      <c r="ML52" s="96"/>
      <c r="MM52" s="2"/>
      <c r="MN52" s="2"/>
      <c r="MO52" s="2"/>
      <c r="MP52" s="8"/>
      <c r="MQ52" s="96"/>
      <c r="MR52" s="2"/>
      <c r="MS52" s="2"/>
      <c r="MT52" s="2"/>
      <c r="MU52" s="8"/>
      <c r="MV52" s="96"/>
      <c r="MW52" s="2"/>
      <c r="MX52" s="2"/>
      <c r="MY52" s="2"/>
      <c r="MZ52" s="8"/>
      <c r="NA52" s="96"/>
      <c r="NB52" s="2"/>
      <c r="NC52" s="2"/>
      <c r="ND52" s="2"/>
      <c r="NE52" s="8"/>
      <c r="NF52" s="96"/>
      <c r="NG52" s="2"/>
      <c r="NH52" s="2"/>
      <c r="NI52" s="2"/>
      <c r="NJ52" s="8"/>
      <c r="NK52" s="96"/>
      <c r="NL52" s="2"/>
      <c r="NM52" s="2"/>
      <c r="NN52" s="2"/>
      <c r="NO52" s="8"/>
      <c r="NP52" s="96"/>
      <c r="NQ52" s="2"/>
      <c r="NR52" s="2"/>
      <c r="NS52" s="2"/>
      <c r="NT52" s="8"/>
      <c r="NU52" s="96"/>
      <c r="NV52" s="2"/>
      <c r="NW52" s="2"/>
      <c r="NX52" s="2"/>
      <c r="NY52" s="8"/>
      <c r="NZ52" s="96"/>
      <c r="OA52" s="2"/>
      <c r="OB52" s="2"/>
      <c r="OC52" s="2"/>
      <c r="OD52" s="8"/>
      <c r="OE52" s="96"/>
      <c r="OF52" s="2"/>
      <c r="OG52" s="2"/>
      <c r="OH52" s="2"/>
      <c r="OI52" s="8"/>
      <c r="OJ52" s="96"/>
      <c r="OK52" s="2"/>
      <c r="OL52" s="2"/>
      <c r="OM52" s="2"/>
      <c r="ON52" s="8"/>
      <c r="OO52" s="96"/>
      <c r="OP52" s="2"/>
      <c r="OQ52" s="2"/>
      <c r="OR52" s="2"/>
      <c r="OS52" s="8"/>
      <c r="OT52" s="96"/>
      <c r="OU52" s="2"/>
      <c r="OV52" s="2"/>
      <c r="OW52" s="2"/>
      <c r="OX52" s="8"/>
      <c r="OY52" s="96"/>
      <c r="OZ52" s="2"/>
      <c r="PA52" s="2"/>
      <c r="PB52" s="2"/>
      <c r="PC52" s="8"/>
      <c r="PD52" s="96"/>
      <c r="PE52" s="2"/>
      <c r="PF52" s="2"/>
      <c r="PG52" s="2"/>
      <c r="PH52" s="8"/>
      <c r="PI52" s="96"/>
      <c r="PJ52" s="2"/>
      <c r="PK52" s="2"/>
      <c r="PL52" s="2"/>
      <c r="PM52" s="8"/>
      <c r="PN52" s="96"/>
      <c r="PO52" s="2"/>
      <c r="PP52" s="2"/>
      <c r="PQ52" s="2"/>
      <c r="PR52" s="8"/>
      <c r="PS52" s="96"/>
      <c r="PT52" s="2"/>
      <c r="PU52" s="2"/>
      <c r="PV52" s="2"/>
      <c r="PW52" s="8"/>
      <c r="PX52" s="96"/>
      <c r="PY52" s="2"/>
      <c r="PZ52" s="2"/>
      <c r="QA52" s="2"/>
      <c r="QB52" s="8"/>
      <c r="QC52" s="96"/>
      <c r="QD52" s="2"/>
      <c r="QE52" s="2"/>
      <c r="QF52" s="2"/>
      <c r="QG52" s="8"/>
      <c r="QH52" s="96"/>
      <c r="QI52" s="2"/>
      <c r="QJ52" s="2"/>
      <c r="QK52" s="2"/>
      <c r="QL52" s="8"/>
      <c r="QM52" s="96"/>
      <c r="QN52" s="2"/>
      <c r="QO52" s="2"/>
      <c r="QP52" s="2"/>
      <c r="QQ52" s="8"/>
      <c r="QR52" s="96"/>
      <c r="QS52" s="2"/>
      <c r="QT52" s="2"/>
      <c r="QU52" s="2"/>
      <c r="QV52" s="8"/>
      <c r="QW52" s="96"/>
      <c r="QX52" s="2"/>
      <c r="QY52" s="2"/>
      <c r="QZ52" s="2"/>
      <c r="RA52" s="8"/>
      <c r="RB52" s="96"/>
      <c r="RC52" s="2"/>
      <c r="RD52" s="2"/>
      <c r="RE52" s="2"/>
      <c r="RF52" s="8"/>
      <c r="RG52" s="96"/>
      <c r="RH52" s="2"/>
      <c r="RI52" s="2"/>
      <c r="RJ52" s="2"/>
      <c r="RK52" s="8"/>
      <c r="RL52" s="96"/>
      <c r="RM52" s="2"/>
      <c r="RN52" s="2"/>
      <c r="RO52" s="2"/>
      <c r="RP52" s="8"/>
      <c r="RQ52" s="96"/>
      <c r="RR52" s="2"/>
      <c r="RS52" s="2"/>
      <c r="RT52" s="2"/>
      <c r="RU52" s="8"/>
      <c r="RV52" s="96"/>
      <c r="RW52" s="2"/>
      <c r="RX52" s="2"/>
      <c r="RY52" s="2"/>
      <c r="RZ52" s="8"/>
      <c r="SA52" s="96"/>
      <c r="SB52" s="2"/>
      <c r="SC52" s="2"/>
      <c r="SD52" s="2"/>
      <c r="SE52" s="8"/>
      <c r="SF52" s="96"/>
      <c r="SG52" s="2"/>
      <c r="SH52" s="2"/>
      <c r="SI52" s="2"/>
      <c r="SJ52" s="8"/>
      <c r="SK52" s="96"/>
      <c r="SL52" s="2"/>
      <c r="SM52" s="2"/>
      <c r="SN52" s="2"/>
      <c r="SO52" s="8"/>
      <c r="SP52" s="96"/>
      <c r="SQ52" s="2"/>
      <c r="SR52" s="2"/>
      <c r="SS52" s="2"/>
      <c r="ST52" s="8"/>
      <c r="SU52" s="53"/>
      <c r="SV52" s="164">
        <f>SUMIFS($S52:$SU52,$S$2:$SU$2,SV$2,$S$1:$SU$1,SW$11)/SX$1*SX$13</f>
        <v>0</v>
      </c>
      <c r="SW52" s="44"/>
      <c r="SX52" s="44"/>
      <c r="SY52" s="44"/>
      <c r="SZ52" s="8"/>
      <c r="TA52" s="53"/>
      <c r="TB52" s="164">
        <f>SUMIFS($S52:$SU52,$S$2:$SU$2,TB$2,$S$1:$SU$1,TC$11)/TD$1*TD$13</f>
        <v>10</v>
      </c>
      <c r="TC52" s="44"/>
      <c r="TD52" s="44"/>
      <c r="TE52" s="44"/>
      <c r="TF52" s="8"/>
      <c r="TG52" s="53"/>
      <c r="TH52" s="164" t="e">
        <f>SUMIFS($S52:$SU52,$S$2:$SU$2,TH$2,$S$1:$SU$1,TI$11)/TJ$1*TJ$13</f>
        <v>#DIV/0!</v>
      </c>
      <c r="TI52" s="44"/>
      <c r="TJ52" s="44"/>
      <c r="TK52" s="44"/>
      <c r="TL52" s="8"/>
      <c r="TM52" s="53"/>
      <c r="TN52" s="164">
        <f>SUMIFS($S52:$SU52,$S$2:$SU$2,TN$2,$S$1:$SU$1,TO$11)/TP$1*TP$13</f>
        <v>0</v>
      </c>
      <c r="TO52" s="44"/>
      <c r="TP52" s="44"/>
      <c r="TQ52" s="44"/>
      <c r="TR52" s="8"/>
      <c r="TS52" s="53"/>
      <c r="TT52" s="164" t="e">
        <f>SUMIFS($S52:$SU52,$S$2:$SU$2,TT$2,$S$1:$SU$1,TU$11)/TV$1*TV$13</f>
        <v>#DIV/0!</v>
      </c>
      <c r="TU52" s="44"/>
      <c r="TV52" s="44"/>
      <c r="TW52" s="44"/>
      <c r="TX52" s="8"/>
      <c r="TY52" s="53"/>
      <c r="TZ52" s="164">
        <f>SUMIFS($S52:$SU52,$S$2:$SU$2,TZ$2,$S$1:$SU$1,UA$11)/UB$1*UB$13</f>
        <v>0</v>
      </c>
      <c r="UA52" s="44"/>
      <c r="UB52" s="44"/>
      <c r="UC52" s="44"/>
      <c r="UD52" s="8"/>
      <c r="UE52" s="53"/>
      <c r="UF52" s="164">
        <f>SUMIFS($S52:$SU52,$S$2:$SU$2,UF$2,$S$1:$SU$1,UG$11)/UH$1*UH$13</f>
        <v>0</v>
      </c>
      <c r="UG52" s="44"/>
      <c r="UH52" s="44"/>
      <c r="UI52" s="44"/>
      <c r="UJ52" s="8"/>
      <c r="UK52" s="53"/>
      <c r="UL52" s="164" t="e">
        <f>SUMIFS($S52:$SU52,$S$2:$SU$2,UL$2,$S$1:$SU$1,UM$11)/UN$1*UN$13</f>
        <v>#DIV/0!</v>
      </c>
      <c r="UM52" s="44"/>
      <c r="UN52" s="44"/>
      <c r="UO52" s="44"/>
      <c r="UP52" s="8"/>
      <c r="UQ52" s="53"/>
      <c r="UR52" s="164" t="e">
        <f>SUMIFS($S52:$SU52,$S$2:$SU$2,UR$2,$S$1:$SU$1,US$11)/UT$1*UT$13</f>
        <v>#DIV/0!</v>
      </c>
      <c r="US52" s="44"/>
      <c r="UT52" s="44"/>
      <c r="UU52" s="44"/>
      <c r="UV52" s="8"/>
      <c r="UW52" s="53"/>
      <c r="UX52" s="164">
        <f>SUMIFS($S52:$SU52,$S$2:$SU$2,UX$2,$S$1:$SU$1,UY$11)/UZ$1*UZ$13</f>
        <v>0</v>
      </c>
      <c r="UY52" s="44"/>
      <c r="UZ52" s="44"/>
      <c r="VA52" s="44"/>
      <c r="VB52" s="8"/>
      <c r="VC52" s="53"/>
      <c r="VD52" s="164" t="e">
        <f>SUMIFS($S52:$SU52,$S$2:$SU$2,VD$2,$S$1:$SU$1,VE$11)/VF$1*VF$13</f>
        <v>#DIV/0!</v>
      </c>
      <c r="VE52" s="44"/>
      <c r="VF52" s="44"/>
      <c r="VG52" s="44"/>
      <c r="VH52" s="8"/>
      <c r="VI52" s="53"/>
      <c r="VJ52" s="164" t="e">
        <f>SUMIFS($S52:$SU52,$S$2:$SU$2,VJ$2,$S$1:$SU$1,VK$11)/VL$1*VL$13</f>
        <v>#DIV/0!</v>
      </c>
      <c r="VK52" s="44"/>
      <c r="VL52" s="44"/>
      <c r="VM52" s="44"/>
      <c r="VN52" s="8"/>
      <c r="VO52" s="53"/>
    </row>
    <row r="53" spans="2:587" x14ac:dyDescent="0.2">
      <c r="C53" s="251" t="s">
        <v>254</v>
      </c>
      <c r="D53" s="7"/>
      <c r="E53" s="2"/>
      <c r="F53" s="8"/>
      <c r="G53" s="53"/>
      <c r="H53" s="164">
        <f t="shared" si="1991"/>
        <v>0</v>
      </c>
      <c r="I53" s="44"/>
      <c r="J53" s="44"/>
      <c r="K53" s="44"/>
      <c r="L53" s="8"/>
      <c r="M53" s="53"/>
      <c r="N53" s="164">
        <f>SUMIF($S$2:$SU$2,N$2,$S53:$SU53)</f>
        <v>0</v>
      </c>
      <c r="O53" s="44"/>
      <c r="P53" s="44"/>
      <c r="Q53" s="44"/>
      <c r="R53" s="8"/>
      <c r="S53" s="53"/>
      <c r="T53" s="96"/>
      <c r="U53" s="2"/>
      <c r="V53" s="2"/>
      <c r="W53" s="2"/>
      <c r="X53" s="8"/>
      <c r="Y53" s="96"/>
      <c r="Z53" s="2"/>
      <c r="AA53" s="2"/>
      <c r="AB53" s="2"/>
      <c r="AC53" s="8"/>
      <c r="AD53" s="96"/>
      <c r="AE53" s="2"/>
      <c r="AF53" s="2"/>
      <c r="AG53" s="2"/>
      <c r="AH53" s="8"/>
      <c r="AI53" s="96"/>
      <c r="AJ53" s="2"/>
      <c r="AK53" s="2"/>
      <c r="AL53" s="2"/>
      <c r="AM53" s="8"/>
      <c r="AN53" s="96"/>
      <c r="AO53" s="2"/>
      <c r="AP53" s="2"/>
      <c r="AQ53" s="2"/>
      <c r="AR53" s="8"/>
      <c r="AS53" s="96"/>
      <c r="AT53" s="2"/>
      <c r="AU53" s="2"/>
      <c r="AV53" s="2"/>
      <c r="AW53" s="8"/>
      <c r="AX53" s="96"/>
      <c r="AY53" s="2"/>
      <c r="AZ53" s="2"/>
      <c r="BA53" s="2"/>
      <c r="BB53" s="8"/>
      <c r="BC53" s="96"/>
      <c r="BD53" s="2"/>
      <c r="BE53" s="2"/>
      <c r="BF53" s="2"/>
      <c r="BG53" s="8"/>
      <c r="BH53" s="96"/>
      <c r="BI53" s="2"/>
      <c r="BJ53" s="2"/>
      <c r="BK53" s="2"/>
      <c r="BL53" s="8"/>
      <c r="BM53" s="96"/>
      <c r="BN53" s="2"/>
      <c r="BO53" s="2"/>
      <c r="BP53" s="2"/>
      <c r="BQ53" s="8"/>
      <c r="BR53" s="96"/>
      <c r="BS53" s="2"/>
      <c r="BT53" s="2"/>
      <c r="BU53" s="2"/>
      <c r="BV53" s="8"/>
      <c r="BW53" s="96"/>
      <c r="BX53" s="2"/>
      <c r="BY53" s="2"/>
      <c r="BZ53" s="2"/>
      <c r="CA53" s="8"/>
      <c r="CB53" s="96"/>
      <c r="CC53" s="2"/>
      <c r="CD53" s="2"/>
      <c r="CE53" s="2"/>
      <c r="CF53" s="8"/>
      <c r="CG53" s="96"/>
      <c r="CH53" s="2"/>
      <c r="CI53" s="2"/>
      <c r="CJ53" s="2"/>
      <c r="CK53" s="8"/>
      <c r="CL53" s="96"/>
      <c r="CM53" s="2"/>
      <c r="CN53" s="2"/>
      <c r="CO53" s="2"/>
      <c r="CP53" s="8"/>
      <c r="CQ53" s="96"/>
      <c r="CR53" s="2"/>
      <c r="CS53" s="2"/>
      <c r="CT53" s="2"/>
      <c r="CU53" s="8"/>
      <c r="CV53" s="96"/>
      <c r="CW53" s="2"/>
      <c r="CX53" s="2"/>
      <c r="CY53" s="2"/>
      <c r="CZ53" s="8"/>
      <c r="DA53" s="96"/>
      <c r="DB53" s="2"/>
      <c r="DC53" s="2"/>
      <c r="DD53" s="2"/>
      <c r="DE53" s="8"/>
      <c r="DF53" s="96"/>
      <c r="DG53" s="2"/>
      <c r="DH53" s="2"/>
      <c r="DI53" s="2"/>
      <c r="DJ53" s="8"/>
      <c r="DK53" s="96"/>
      <c r="DL53" s="2"/>
      <c r="DM53" s="2"/>
      <c r="DN53" s="2"/>
      <c r="DO53" s="8"/>
      <c r="DP53" s="96"/>
      <c r="DQ53" s="2"/>
      <c r="DR53" s="2"/>
      <c r="DS53" s="2"/>
      <c r="DT53" s="8"/>
      <c r="DU53" s="96"/>
      <c r="DV53" s="2"/>
      <c r="DW53" s="2"/>
      <c r="DX53" s="2"/>
      <c r="DY53" s="8"/>
      <c r="DZ53" s="96"/>
      <c r="EA53" s="2"/>
      <c r="EB53" s="2"/>
      <c r="EC53" s="2"/>
      <c r="ED53" s="8"/>
      <c r="EE53" s="96"/>
      <c r="EF53" s="2"/>
      <c r="EG53" s="2"/>
      <c r="EH53" s="2"/>
      <c r="EI53" s="8"/>
      <c r="EJ53" s="96"/>
      <c r="EK53" s="2"/>
      <c r="EL53" s="2"/>
      <c r="EM53" s="2"/>
      <c r="EN53" s="8"/>
      <c r="EO53" s="96"/>
      <c r="EP53" s="2"/>
      <c r="EQ53" s="2"/>
      <c r="ER53" s="2"/>
      <c r="ES53" s="8"/>
      <c r="ET53" s="96"/>
      <c r="EU53" s="2"/>
      <c r="EV53" s="2"/>
      <c r="EW53" s="2"/>
      <c r="EX53" s="8"/>
      <c r="EY53" s="96"/>
      <c r="EZ53" s="2"/>
      <c r="FA53" s="2"/>
      <c r="FB53" s="2"/>
      <c r="FC53" s="8"/>
      <c r="FD53" s="96"/>
      <c r="FE53" s="2"/>
      <c r="FF53" s="2"/>
      <c r="FG53" s="2"/>
      <c r="FH53" s="8"/>
      <c r="FI53" s="96"/>
      <c r="FJ53" s="2"/>
      <c r="FK53" s="2"/>
      <c r="FL53" s="2"/>
      <c r="FM53" s="8"/>
      <c r="FN53" s="96"/>
      <c r="FO53" s="2"/>
      <c r="FP53" s="2"/>
      <c r="FQ53" s="2"/>
      <c r="FR53" s="8"/>
      <c r="FS53" s="96"/>
      <c r="FT53" s="2"/>
      <c r="FU53" s="2"/>
      <c r="FV53" s="2"/>
      <c r="FW53" s="8"/>
      <c r="FX53" s="96"/>
      <c r="FY53" s="2"/>
      <c r="FZ53" s="2"/>
      <c r="GA53" s="2"/>
      <c r="GB53" s="8"/>
      <c r="GC53" s="96"/>
      <c r="GD53" s="2"/>
      <c r="GE53" s="2"/>
      <c r="GF53" s="2"/>
      <c r="GG53" s="8"/>
      <c r="GH53" s="96"/>
      <c r="GI53" s="2"/>
      <c r="GJ53" s="2"/>
      <c r="GK53" s="2"/>
      <c r="GL53" s="8"/>
      <c r="GM53" s="96"/>
      <c r="GN53" s="2"/>
      <c r="GO53" s="2"/>
      <c r="GP53" s="2"/>
      <c r="GQ53" s="8"/>
      <c r="GR53" s="96"/>
      <c r="GS53" s="2"/>
      <c r="GT53" s="2"/>
      <c r="GU53" s="2"/>
      <c r="GV53" s="8"/>
      <c r="GW53" s="96"/>
      <c r="GX53" s="2"/>
      <c r="GY53" s="2"/>
      <c r="GZ53" s="2"/>
      <c r="HA53" s="8"/>
      <c r="HB53" s="96"/>
      <c r="HC53" s="2"/>
      <c r="HD53" s="2"/>
      <c r="HE53" s="2"/>
      <c r="HF53" s="8"/>
      <c r="HG53" s="96"/>
      <c r="HH53" s="2"/>
      <c r="HI53" s="2"/>
      <c r="HJ53" s="2"/>
      <c r="HK53" s="8"/>
      <c r="HL53" s="96"/>
      <c r="HM53" s="2"/>
      <c r="HN53" s="2"/>
      <c r="HO53" s="2"/>
      <c r="HP53" s="8"/>
      <c r="HQ53" s="96"/>
      <c r="HR53" s="2"/>
      <c r="HS53" s="2"/>
      <c r="HT53" s="2"/>
      <c r="HU53" s="8"/>
      <c r="HV53" s="96"/>
      <c r="HW53" s="2"/>
      <c r="HX53" s="2"/>
      <c r="HY53" s="2"/>
      <c r="HZ53" s="8"/>
      <c r="IA53" s="96"/>
      <c r="IB53" s="2"/>
      <c r="IC53" s="2"/>
      <c r="ID53" s="2"/>
      <c r="IE53" s="8"/>
      <c r="IF53" s="96"/>
      <c r="IG53" s="2"/>
      <c r="IH53" s="2"/>
      <c r="II53" s="2"/>
      <c r="IJ53" s="8"/>
      <c r="IK53" s="96"/>
      <c r="IL53" s="2"/>
      <c r="IM53" s="2"/>
      <c r="IN53" s="2"/>
      <c r="IO53" s="8"/>
      <c r="IP53" s="96"/>
      <c r="IQ53" s="2"/>
      <c r="IR53" s="2"/>
      <c r="IS53" s="2"/>
      <c r="IT53" s="8"/>
      <c r="IU53" s="96"/>
      <c r="IV53" s="2"/>
      <c r="IW53" s="2"/>
      <c r="IX53" s="2"/>
      <c r="IY53" s="8"/>
      <c r="IZ53" s="96"/>
      <c r="JA53" s="2"/>
      <c r="JB53" s="2"/>
      <c r="JC53" s="2"/>
      <c r="JD53" s="8"/>
      <c r="JE53" s="96"/>
      <c r="JF53" s="2"/>
      <c r="JG53" s="2"/>
      <c r="JH53" s="2"/>
      <c r="JI53" s="8"/>
      <c r="JJ53" s="96"/>
      <c r="JK53" s="2"/>
      <c r="JL53" s="2"/>
      <c r="JM53" s="2"/>
      <c r="JN53" s="8"/>
      <c r="JO53" s="96"/>
      <c r="JP53" s="2"/>
      <c r="JQ53" s="2"/>
      <c r="JR53" s="2"/>
      <c r="JS53" s="8"/>
      <c r="JT53" s="96"/>
      <c r="JU53" s="2"/>
      <c r="JV53" s="2"/>
      <c r="JW53" s="2"/>
      <c r="JX53" s="8"/>
      <c r="JY53" s="96"/>
      <c r="JZ53" s="2"/>
      <c r="KA53" s="2"/>
      <c r="KB53" s="2"/>
      <c r="KC53" s="8"/>
      <c r="KD53" s="96"/>
      <c r="KE53" s="2"/>
      <c r="KF53" s="2"/>
      <c r="KG53" s="2"/>
      <c r="KH53" s="8"/>
      <c r="KI53" s="96"/>
      <c r="KJ53" s="2"/>
      <c r="KK53" s="2"/>
      <c r="KL53" s="2"/>
      <c r="KM53" s="8"/>
      <c r="KN53" s="96"/>
      <c r="KO53" s="2"/>
      <c r="KP53" s="2"/>
      <c r="KQ53" s="2"/>
      <c r="KR53" s="8"/>
      <c r="KS53" s="96"/>
      <c r="KT53" s="2"/>
      <c r="KU53" s="2"/>
      <c r="KV53" s="2"/>
      <c r="KW53" s="8"/>
      <c r="KX53" s="96"/>
      <c r="KY53" s="2"/>
      <c r="KZ53" s="2"/>
      <c r="LA53" s="2"/>
      <c r="LB53" s="8"/>
      <c r="LC53" s="96"/>
      <c r="LD53" s="2"/>
      <c r="LE53" s="2"/>
      <c r="LF53" s="2"/>
      <c r="LG53" s="8"/>
      <c r="LH53" s="96"/>
      <c r="LI53" s="2"/>
      <c r="LJ53" s="2"/>
      <c r="LK53" s="2"/>
      <c r="LL53" s="8"/>
      <c r="LM53" s="96"/>
      <c r="LN53" s="2"/>
      <c r="LO53" s="2"/>
      <c r="LP53" s="2"/>
      <c r="LQ53" s="8"/>
      <c r="LR53" s="96"/>
      <c r="LS53" s="2"/>
      <c r="LT53" s="2"/>
      <c r="LU53" s="2"/>
      <c r="LV53" s="8"/>
      <c r="LW53" s="96"/>
      <c r="LX53" s="2"/>
      <c r="LY53" s="2"/>
      <c r="LZ53" s="2"/>
      <c r="MA53" s="8"/>
      <c r="MB53" s="96"/>
      <c r="MC53" s="2"/>
      <c r="MD53" s="2"/>
      <c r="ME53" s="2"/>
      <c r="MF53" s="8"/>
      <c r="MG53" s="96"/>
      <c r="MH53" s="2"/>
      <c r="MI53" s="2"/>
      <c r="MJ53" s="2"/>
      <c r="MK53" s="8"/>
      <c r="ML53" s="96"/>
      <c r="MM53" s="2"/>
      <c r="MN53" s="2"/>
      <c r="MO53" s="2"/>
      <c r="MP53" s="8"/>
      <c r="MQ53" s="96"/>
      <c r="MR53" s="2"/>
      <c r="MS53" s="2"/>
      <c r="MT53" s="2"/>
      <c r="MU53" s="8"/>
      <c r="MV53" s="96"/>
      <c r="MW53" s="2"/>
      <c r="MX53" s="2"/>
      <c r="MY53" s="2"/>
      <c r="MZ53" s="8"/>
      <c r="NA53" s="96"/>
      <c r="NB53" s="2"/>
      <c r="NC53" s="2"/>
      <c r="ND53" s="2"/>
      <c r="NE53" s="8"/>
      <c r="NF53" s="96"/>
      <c r="NG53" s="2"/>
      <c r="NH53" s="2"/>
      <c r="NI53" s="2"/>
      <c r="NJ53" s="8"/>
      <c r="NK53" s="96"/>
      <c r="NL53" s="2"/>
      <c r="NM53" s="2"/>
      <c r="NN53" s="2"/>
      <c r="NO53" s="8"/>
      <c r="NP53" s="96"/>
      <c r="NQ53" s="2"/>
      <c r="NR53" s="2"/>
      <c r="NS53" s="2"/>
      <c r="NT53" s="8"/>
      <c r="NU53" s="96"/>
      <c r="NV53" s="2"/>
      <c r="NW53" s="2"/>
      <c r="NX53" s="2"/>
      <c r="NY53" s="8"/>
      <c r="NZ53" s="96"/>
      <c r="OA53" s="2"/>
      <c r="OB53" s="2"/>
      <c r="OC53" s="2"/>
      <c r="OD53" s="8"/>
      <c r="OE53" s="96"/>
      <c r="OF53" s="2"/>
      <c r="OG53" s="2"/>
      <c r="OH53" s="2"/>
      <c r="OI53" s="8"/>
      <c r="OJ53" s="96"/>
      <c r="OK53" s="2"/>
      <c r="OL53" s="2"/>
      <c r="OM53" s="2"/>
      <c r="ON53" s="8"/>
      <c r="OO53" s="96"/>
      <c r="OP53" s="2"/>
      <c r="OQ53" s="2"/>
      <c r="OR53" s="2"/>
      <c r="OS53" s="8"/>
      <c r="OT53" s="96"/>
      <c r="OU53" s="2"/>
      <c r="OV53" s="2"/>
      <c r="OW53" s="2"/>
      <c r="OX53" s="8"/>
      <c r="OY53" s="96"/>
      <c r="OZ53" s="2"/>
      <c r="PA53" s="2"/>
      <c r="PB53" s="2"/>
      <c r="PC53" s="8"/>
      <c r="PD53" s="96"/>
      <c r="PE53" s="2"/>
      <c r="PF53" s="2"/>
      <c r="PG53" s="2"/>
      <c r="PH53" s="8"/>
      <c r="PI53" s="96"/>
      <c r="PJ53" s="2"/>
      <c r="PK53" s="2"/>
      <c r="PL53" s="2"/>
      <c r="PM53" s="8"/>
      <c r="PN53" s="96"/>
      <c r="PO53" s="2"/>
      <c r="PP53" s="2"/>
      <c r="PQ53" s="2"/>
      <c r="PR53" s="8"/>
      <c r="PS53" s="96"/>
      <c r="PT53" s="2"/>
      <c r="PU53" s="2"/>
      <c r="PV53" s="2"/>
      <c r="PW53" s="8"/>
      <c r="PX53" s="96"/>
      <c r="PY53" s="2"/>
      <c r="PZ53" s="2"/>
      <c r="QA53" s="2"/>
      <c r="QB53" s="8"/>
      <c r="QC53" s="96"/>
      <c r="QD53" s="2"/>
      <c r="QE53" s="2"/>
      <c r="QF53" s="2"/>
      <c r="QG53" s="8"/>
      <c r="QH53" s="96"/>
      <c r="QI53" s="2"/>
      <c r="QJ53" s="2"/>
      <c r="QK53" s="2"/>
      <c r="QL53" s="8"/>
      <c r="QM53" s="96"/>
      <c r="QN53" s="2"/>
      <c r="QO53" s="2"/>
      <c r="QP53" s="2"/>
      <c r="QQ53" s="8"/>
      <c r="QR53" s="96"/>
      <c r="QS53" s="2"/>
      <c r="QT53" s="2"/>
      <c r="QU53" s="2"/>
      <c r="QV53" s="8"/>
      <c r="QW53" s="96"/>
      <c r="QX53" s="2"/>
      <c r="QY53" s="2"/>
      <c r="QZ53" s="2"/>
      <c r="RA53" s="8"/>
      <c r="RB53" s="96"/>
      <c r="RC53" s="2"/>
      <c r="RD53" s="2"/>
      <c r="RE53" s="2"/>
      <c r="RF53" s="8"/>
      <c r="RG53" s="96"/>
      <c r="RH53" s="2"/>
      <c r="RI53" s="2"/>
      <c r="RJ53" s="2"/>
      <c r="RK53" s="8"/>
      <c r="RL53" s="96"/>
      <c r="RM53" s="2"/>
      <c r="RN53" s="2"/>
      <c r="RO53" s="2"/>
      <c r="RP53" s="8"/>
      <c r="RQ53" s="96"/>
      <c r="RR53" s="2"/>
      <c r="RS53" s="2"/>
      <c r="RT53" s="2"/>
      <c r="RU53" s="8"/>
      <c r="RV53" s="96"/>
      <c r="RW53" s="2"/>
      <c r="RX53" s="2"/>
      <c r="RY53" s="2"/>
      <c r="RZ53" s="8"/>
      <c r="SA53" s="96"/>
      <c r="SB53" s="2"/>
      <c r="SC53" s="2"/>
      <c r="SD53" s="2"/>
      <c r="SE53" s="8"/>
      <c r="SF53" s="96"/>
      <c r="SG53" s="2"/>
      <c r="SH53" s="2"/>
      <c r="SI53" s="2"/>
      <c r="SJ53" s="8"/>
      <c r="SK53" s="96"/>
      <c r="SL53" s="2"/>
      <c r="SM53" s="2"/>
      <c r="SN53" s="2"/>
      <c r="SO53" s="8"/>
      <c r="SP53" s="96"/>
      <c r="SQ53" s="2"/>
      <c r="SR53" s="2"/>
      <c r="SS53" s="2"/>
      <c r="ST53" s="8"/>
      <c r="SU53" s="53"/>
      <c r="SV53" s="164">
        <f>SUMIFS($S53:$SU53,$S$2:$SU$2,SV$2,$S$1:$SU$1,SW$11)/SX$1*SX$13</f>
        <v>0</v>
      </c>
      <c r="SW53" s="44"/>
      <c r="SX53" s="44"/>
      <c r="SY53" s="44"/>
      <c r="SZ53" s="8"/>
      <c r="TA53" s="53"/>
      <c r="TB53" s="164">
        <f>SUMIFS($S53:$SU53,$S$2:$SU$2,TB$2,$S$1:$SU$1,TC$11)/TD$1*TD$13</f>
        <v>0</v>
      </c>
      <c r="TC53" s="44"/>
      <c r="TD53" s="44"/>
      <c r="TE53" s="44"/>
      <c r="TF53" s="8"/>
      <c r="TG53" s="53"/>
      <c r="TH53" s="164" t="e">
        <f>SUMIFS($S53:$SU53,$S$2:$SU$2,TH$2,$S$1:$SU$1,TI$11)/TJ$1*TJ$13</f>
        <v>#DIV/0!</v>
      </c>
      <c r="TI53" s="44"/>
      <c r="TJ53" s="44"/>
      <c r="TK53" s="44"/>
      <c r="TL53" s="8"/>
      <c r="TM53" s="53"/>
      <c r="TN53" s="164">
        <f>SUMIFS($S53:$SU53,$S$2:$SU$2,TN$2,$S$1:$SU$1,TO$11)/TP$1*TP$13</f>
        <v>0</v>
      </c>
      <c r="TO53" s="44"/>
      <c r="TP53" s="44"/>
      <c r="TQ53" s="44"/>
      <c r="TR53" s="8"/>
      <c r="TS53" s="53"/>
      <c r="TT53" s="164" t="e">
        <f>SUMIFS($S53:$SU53,$S$2:$SU$2,TT$2,$S$1:$SU$1,TU$11)/TV$1*TV$13</f>
        <v>#DIV/0!</v>
      </c>
      <c r="TU53" s="44"/>
      <c r="TV53" s="44"/>
      <c r="TW53" s="44"/>
      <c r="TX53" s="8"/>
      <c r="TY53" s="53"/>
      <c r="TZ53" s="164">
        <f>SUMIFS($S53:$SU53,$S$2:$SU$2,TZ$2,$S$1:$SU$1,UA$11)/UB$1*UB$13</f>
        <v>0</v>
      </c>
      <c r="UA53" s="44"/>
      <c r="UB53" s="44"/>
      <c r="UC53" s="44"/>
      <c r="UD53" s="8"/>
      <c r="UE53" s="53"/>
      <c r="UF53" s="164">
        <f>SUMIFS($S53:$SU53,$S$2:$SU$2,UF$2,$S$1:$SU$1,UG$11)/UH$1*UH$13</f>
        <v>0</v>
      </c>
      <c r="UG53" s="44"/>
      <c r="UH53" s="44"/>
      <c r="UI53" s="44"/>
      <c r="UJ53" s="8"/>
      <c r="UK53" s="53"/>
      <c r="UL53" s="164" t="e">
        <f>SUMIFS($S53:$SU53,$S$2:$SU$2,UL$2,$S$1:$SU$1,UM$11)/UN$1*UN$13</f>
        <v>#DIV/0!</v>
      </c>
      <c r="UM53" s="44"/>
      <c r="UN53" s="44"/>
      <c r="UO53" s="44"/>
      <c r="UP53" s="8"/>
      <c r="UQ53" s="53"/>
      <c r="UR53" s="164" t="e">
        <f>SUMIFS($S53:$SU53,$S$2:$SU$2,UR$2,$S$1:$SU$1,US$11)/UT$1*UT$13</f>
        <v>#DIV/0!</v>
      </c>
      <c r="US53" s="44"/>
      <c r="UT53" s="44"/>
      <c r="UU53" s="44"/>
      <c r="UV53" s="8"/>
      <c r="UW53" s="53"/>
      <c r="UX53" s="164">
        <f>SUMIFS($S53:$SU53,$S$2:$SU$2,UX$2,$S$1:$SU$1,UY$11)/UZ$1*UZ$13</f>
        <v>0</v>
      </c>
      <c r="UY53" s="44"/>
      <c r="UZ53" s="44"/>
      <c r="VA53" s="44"/>
      <c r="VB53" s="8"/>
      <c r="VC53" s="53"/>
      <c r="VD53" s="164" t="e">
        <f>SUMIFS($S53:$SU53,$S$2:$SU$2,VD$2,$S$1:$SU$1,VE$11)/VF$1*VF$13</f>
        <v>#DIV/0!</v>
      </c>
      <c r="VE53" s="44"/>
      <c r="VF53" s="44"/>
      <c r="VG53" s="44"/>
      <c r="VH53" s="8"/>
      <c r="VI53" s="53"/>
      <c r="VJ53" s="164" t="e">
        <f>SUMIFS($S53:$SU53,$S$2:$SU$2,VJ$2,$S$1:$SU$1,VK$11)/VL$1*VL$13</f>
        <v>#DIV/0!</v>
      </c>
      <c r="VK53" s="44"/>
      <c r="VL53" s="44"/>
      <c r="VM53" s="44"/>
      <c r="VN53" s="8"/>
      <c r="VO53" s="53"/>
    </row>
    <row r="54" spans="2:587" x14ac:dyDescent="0.2">
      <c r="C54" s="97" t="s">
        <v>21</v>
      </c>
      <c r="D54" s="39">
        <f>D50+D52</f>
        <v>106.74</v>
      </c>
      <c r="E54" s="2"/>
      <c r="F54" s="8"/>
      <c r="G54" s="53"/>
      <c r="H54" s="170">
        <f>H50+SUM(H52:H53)</f>
        <v>254.74447608200455</v>
      </c>
      <c r="I54" s="44"/>
      <c r="J54" s="44"/>
      <c r="K54" s="44"/>
      <c r="L54" s="8"/>
      <c r="M54" s="53"/>
      <c r="N54" s="170">
        <f>N50+SUM(N52:N53)</f>
        <v>4473.3130000000001</v>
      </c>
      <c r="O54" s="44"/>
      <c r="P54" s="44"/>
      <c r="Q54" s="44"/>
      <c r="R54" s="8"/>
      <c r="S54" s="53"/>
      <c r="T54" s="170">
        <f>T50+SUM(T52:T53)</f>
        <v>472.7</v>
      </c>
      <c r="U54" s="2"/>
      <c r="V54" s="2"/>
      <c r="W54" s="2"/>
      <c r="X54" s="8"/>
      <c r="Y54" s="170">
        <f>Y50+SUM(Y52:Y53)</f>
        <v>714.41</v>
      </c>
      <c r="Z54" s="2"/>
      <c r="AA54" s="2"/>
      <c r="AB54" s="2"/>
      <c r="AC54" s="8"/>
      <c r="AD54" s="170">
        <f t="shared" ref="AD54" si="1992">AD50+SUM(AD52:AD53)</f>
        <v>529.35</v>
      </c>
      <c r="AE54" s="2"/>
      <c r="AF54" s="2"/>
      <c r="AG54" s="2"/>
      <c r="AH54" s="8"/>
      <c r="AI54" s="170">
        <f t="shared" ref="AI54" si="1993">AI50+SUM(AI52:AI53)</f>
        <v>721.62200000000007</v>
      </c>
      <c r="AJ54" s="2"/>
      <c r="AK54" s="2"/>
      <c r="AL54" s="2"/>
      <c r="AM54" s="8"/>
      <c r="AN54" s="170">
        <f t="shared" ref="AN54" si="1994">AN50+SUM(AN52:AN53)</f>
        <v>617.44000000000005</v>
      </c>
      <c r="AO54" s="2"/>
      <c r="AP54" s="2"/>
      <c r="AQ54" s="2"/>
      <c r="AR54" s="8"/>
      <c r="AS54" s="170">
        <f t="shared" ref="AS54" si="1995">AS50+SUM(AS52:AS53)</f>
        <v>711.21100000000001</v>
      </c>
      <c r="AT54" s="2"/>
      <c r="AU54" s="2"/>
      <c r="AV54" s="2"/>
      <c r="AW54" s="8"/>
      <c r="AX54" s="170">
        <f t="shared" ref="AX54" si="1996">AX50+SUM(AX52:AX53)</f>
        <v>706.57999999999993</v>
      </c>
      <c r="AY54" s="2"/>
      <c r="AZ54" s="2"/>
      <c r="BA54" s="2"/>
      <c r="BB54" s="8"/>
      <c r="BC54" s="170">
        <f t="shared" ref="BC54" si="1997">BC50+SUM(BC52:BC53)</f>
        <v>0</v>
      </c>
      <c r="BD54" s="2"/>
      <c r="BE54" s="2"/>
      <c r="BF54" s="2"/>
      <c r="BG54" s="8"/>
      <c r="BH54" s="170">
        <f t="shared" ref="BH54" si="1998">BH50+SUM(BH52:BH53)</f>
        <v>0</v>
      </c>
      <c r="BI54" s="2"/>
      <c r="BJ54" s="2"/>
      <c r="BK54" s="2"/>
      <c r="BL54" s="8"/>
      <c r="BM54" s="170">
        <f t="shared" ref="BM54" si="1999">BM50+SUM(BM52:BM53)</f>
        <v>0</v>
      </c>
      <c r="BN54" s="2"/>
      <c r="BO54" s="2"/>
      <c r="BP54" s="2"/>
      <c r="BQ54" s="8"/>
      <c r="BR54" s="170">
        <f t="shared" ref="BR54" si="2000">BR50+SUM(BR52:BR53)</f>
        <v>0</v>
      </c>
      <c r="BS54" s="2"/>
      <c r="BT54" s="2"/>
      <c r="BU54" s="2"/>
      <c r="BV54" s="8"/>
      <c r="BW54" s="170">
        <f t="shared" ref="BW54" si="2001">BW50+SUM(BW52:BW53)</f>
        <v>0</v>
      </c>
      <c r="BX54" s="2"/>
      <c r="BY54" s="2"/>
      <c r="BZ54" s="2"/>
      <c r="CA54" s="8"/>
      <c r="CB54" s="170">
        <f t="shared" ref="CB54" si="2002">CB50+SUM(CB52:CB53)</f>
        <v>0</v>
      </c>
      <c r="CC54" s="2"/>
      <c r="CD54" s="2"/>
      <c r="CE54" s="2"/>
      <c r="CF54" s="8"/>
      <c r="CG54" s="170">
        <f t="shared" ref="CG54" si="2003">CG50+SUM(CG52:CG53)</f>
        <v>0</v>
      </c>
      <c r="CH54" s="2"/>
      <c r="CI54" s="2"/>
      <c r="CJ54" s="2"/>
      <c r="CK54" s="8"/>
      <c r="CL54" s="170">
        <f t="shared" ref="CL54" si="2004">CL50+SUM(CL52:CL53)</f>
        <v>0</v>
      </c>
      <c r="CM54" s="2"/>
      <c r="CN54" s="2"/>
      <c r="CO54" s="2"/>
      <c r="CP54" s="8"/>
      <c r="CQ54" s="170">
        <f t="shared" ref="CQ54" si="2005">CQ50+SUM(CQ52:CQ53)</f>
        <v>0</v>
      </c>
      <c r="CR54" s="2"/>
      <c r="CS54" s="2"/>
      <c r="CT54" s="2"/>
      <c r="CU54" s="8"/>
      <c r="CV54" s="170">
        <f t="shared" ref="CV54" si="2006">CV50+SUM(CV52:CV53)</f>
        <v>0</v>
      </c>
      <c r="CW54" s="2"/>
      <c r="CX54" s="2"/>
      <c r="CY54" s="2"/>
      <c r="CZ54" s="8"/>
      <c r="DA54" s="170">
        <f t="shared" ref="DA54" si="2007">DA50+SUM(DA52:DA53)</f>
        <v>0</v>
      </c>
      <c r="DB54" s="2"/>
      <c r="DC54" s="2"/>
      <c r="DD54" s="2"/>
      <c r="DE54" s="8"/>
      <c r="DF54" s="170">
        <f t="shared" ref="DF54" si="2008">DF50+SUM(DF52:DF53)</f>
        <v>0</v>
      </c>
      <c r="DG54" s="2"/>
      <c r="DH54" s="2"/>
      <c r="DI54" s="2"/>
      <c r="DJ54" s="8"/>
      <c r="DK54" s="170">
        <f t="shared" ref="DK54" si="2009">DK50+SUM(DK52:DK53)</f>
        <v>0</v>
      </c>
      <c r="DL54" s="2"/>
      <c r="DM54" s="2"/>
      <c r="DN54" s="2"/>
      <c r="DO54" s="8"/>
      <c r="DP54" s="170">
        <f t="shared" ref="DP54" si="2010">DP50+SUM(DP52:DP53)</f>
        <v>0</v>
      </c>
      <c r="DQ54" s="2"/>
      <c r="DR54" s="2"/>
      <c r="DS54" s="2"/>
      <c r="DT54" s="8"/>
      <c r="DU54" s="170">
        <f t="shared" ref="DU54" si="2011">DU50+SUM(DU52:DU53)</f>
        <v>0</v>
      </c>
      <c r="DV54" s="2"/>
      <c r="DW54" s="2"/>
      <c r="DX54" s="2"/>
      <c r="DY54" s="8"/>
      <c r="DZ54" s="170">
        <f t="shared" ref="DZ54" si="2012">DZ50+SUM(DZ52:DZ53)</f>
        <v>0</v>
      </c>
      <c r="EA54" s="2"/>
      <c r="EB54" s="2"/>
      <c r="EC54" s="2"/>
      <c r="ED54" s="8"/>
      <c r="EE54" s="170">
        <f t="shared" ref="EE54" si="2013">EE50+SUM(EE52:EE53)</f>
        <v>0</v>
      </c>
      <c r="EF54" s="2"/>
      <c r="EG54" s="2"/>
      <c r="EH54" s="2"/>
      <c r="EI54" s="8"/>
      <c r="EJ54" s="170">
        <f t="shared" ref="EJ54" si="2014">EJ50+SUM(EJ52:EJ53)</f>
        <v>0</v>
      </c>
      <c r="EK54" s="2"/>
      <c r="EL54" s="2"/>
      <c r="EM54" s="2"/>
      <c r="EN54" s="8"/>
      <c r="EO54" s="170">
        <f t="shared" ref="EO54" si="2015">EO50+SUM(EO52:EO53)</f>
        <v>0</v>
      </c>
      <c r="EP54" s="2"/>
      <c r="EQ54" s="2"/>
      <c r="ER54" s="2"/>
      <c r="ES54" s="8"/>
      <c r="ET54" s="170">
        <f t="shared" ref="ET54" si="2016">ET50+SUM(ET52:ET53)</f>
        <v>0</v>
      </c>
      <c r="EU54" s="2"/>
      <c r="EV54" s="2"/>
      <c r="EW54" s="2"/>
      <c r="EX54" s="8"/>
      <c r="EY54" s="170">
        <f t="shared" ref="EY54" si="2017">EY50+SUM(EY52:EY53)</f>
        <v>0</v>
      </c>
      <c r="EZ54" s="2"/>
      <c r="FA54" s="2"/>
      <c r="FB54" s="2"/>
      <c r="FC54" s="8"/>
      <c r="FD54" s="170">
        <f t="shared" ref="FD54" si="2018">FD50+SUM(FD52:FD53)</f>
        <v>0</v>
      </c>
      <c r="FE54" s="2"/>
      <c r="FF54" s="2"/>
      <c r="FG54" s="2"/>
      <c r="FH54" s="8"/>
      <c r="FI54" s="170">
        <f t="shared" ref="FI54" si="2019">FI50+SUM(FI52:FI53)</f>
        <v>0</v>
      </c>
      <c r="FJ54" s="2"/>
      <c r="FK54" s="2"/>
      <c r="FL54" s="2"/>
      <c r="FM54" s="8"/>
      <c r="FN54" s="170">
        <f t="shared" ref="FN54" si="2020">FN50+SUM(FN52:FN53)</f>
        <v>0</v>
      </c>
      <c r="FO54" s="2"/>
      <c r="FP54" s="2"/>
      <c r="FQ54" s="2"/>
      <c r="FR54" s="8"/>
      <c r="FS54" s="170">
        <f t="shared" ref="FS54" si="2021">FS50+SUM(FS52:FS53)</f>
        <v>0</v>
      </c>
      <c r="FT54" s="2"/>
      <c r="FU54" s="2"/>
      <c r="FV54" s="2"/>
      <c r="FW54" s="8"/>
      <c r="FX54" s="170">
        <f t="shared" ref="FX54" si="2022">FX50+SUM(FX52:FX53)</f>
        <v>0</v>
      </c>
      <c r="FY54" s="2"/>
      <c r="FZ54" s="2"/>
      <c r="GA54" s="2"/>
      <c r="GB54" s="8"/>
      <c r="GC54" s="170">
        <f t="shared" ref="GC54" si="2023">GC50+SUM(GC52:GC53)</f>
        <v>0</v>
      </c>
      <c r="GD54" s="2"/>
      <c r="GE54" s="2"/>
      <c r="GF54" s="2"/>
      <c r="GG54" s="8"/>
      <c r="GH54" s="170">
        <f t="shared" ref="GH54" si="2024">GH50+SUM(GH52:GH53)</f>
        <v>0</v>
      </c>
      <c r="GI54" s="2"/>
      <c r="GJ54" s="2"/>
      <c r="GK54" s="2"/>
      <c r="GL54" s="8"/>
      <c r="GM54" s="170">
        <f t="shared" ref="GM54" si="2025">GM50+SUM(GM52:GM53)</f>
        <v>0</v>
      </c>
      <c r="GN54" s="2"/>
      <c r="GO54" s="2"/>
      <c r="GP54" s="2"/>
      <c r="GQ54" s="8"/>
      <c r="GR54" s="170">
        <f t="shared" ref="GR54" si="2026">GR50+SUM(GR52:GR53)</f>
        <v>0</v>
      </c>
      <c r="GS54" s="2"/>
      <c r="GT54" s="2"/>
      <c r="GU54" s="2"/>
      <c r="GV54" s="8"/>
      <c r="GW54" s="170">
        <f t="shared" ref="GW54" si="2027">GW50+SUM(GW52:GW53)</f>
        <v>0</v>
      </c>
      <c r="GX54" s="2"/>
      <c r="GY54" s="2"/>
      <c r="GZ54" s="2"/>
      <c r="HA54" s="8"/>
      <c r="HB54" s="170">
        <f t="shared" ref="HB54" si="2028">HB50+SUM(HB52:HB53)</f>
        <v>0</v>
      </c>
      <c r="HC54" s="2"/>
      <c r="HD54" s="2"/>
      <c r="HE54" s="2"/>
      <c r="HF54" s="8"/>
      <c r="HG54" s="170">
        <f t="shared" ref="HG54" si="2029">HG50+SUM(HG52:HG53)</f>
        <v>0</v>
      </c>
      <c r="HH54" s="2"/>
      <c r="HI54" s="2"/>
      <c r="HJ54" s="2"/>
      <c r="HK54" s="8"/>
      <c r="HL54" s="170">
        <f t="shared" ref="HL54" si="2030">HL50+SUM(HL52:HL53)</f>
        <v>0</v>
      </c>
      <c r="HM54" s="2"/>
      <c r="HN54" s="2"/>
      <c r="HO54" s="2"/>
      <c r="HP54" s="8"/>
      <c r="HQ54" s="170">
        <f t="shared" ref="HQ54" si="2031">HQ50+SUM(HQ52:HQ53)</f>
        <v>0</v>
      </c>
      <c r="HR54" s="2"/>
      <c r="HS54" s="2"/>
      <c r="HT54" s="2"/>
      <c r="HU54" s="8"/>
      <c r="HV54" s="170">
        <f t="shared" ref="HV54" si="2032">HV50+SUM(HV52:HV53)</f>
        <v>0</v>
      </c>
      <c r="HW54" s="2"/>
      <c r="HX54" s="2"/>
      <c r="HY54" s="2"/>
      <c r="HZ54" s="8"/>
      <c r="IA54" s="170">
        <f t="shared" ref="IA54" si="2033">IA50+SUM(IA52:IA53)</f>
        <v>0</v>
      </c>
      <c r="IB54" s="2"/>
      <c r="IC54" s="2"/>
      <c r="ID54" s="2"/>
      <c r="IE54" s="8"/>
      <c r="IF54" s="170">
        <f t="shared" ref="IF54" si="2034">IF50+SUM(IF52:IF53)</f>
        <v>0</v>
      </c>
      <c r="IG54" s="2"/>
      <c r="IH54" s="2"/>
      <c r="II54" s="2"/>
      <c r="IJ54" s="8"/>
      <c r="IK54" s="170">
        <f t="shared" ref="IK54" si="2035">IK50+SUM(IK52:IK53)</f>
        <v>0</v>
      </c>
      <c r="IL54" s="2"/>
      <c r="IM54" s="2"/>
      <c r="IN54" s="2"/>
      <c r="IO54" s="8"/>
      <c r="IP54" s="170">
        <f t="shared" ref="IP54" si="2036">IP50+SUM(IP52:IP53)</f>
        <v>0</v>
      </c>
      <c r="IQ54" s="2"/>
      <c r="IR54" s="2"/>
      <c r="IS54" s="2"/>
      <c r="IT54" s="8"/>
      <c r="IU54" s="170">
        <f t="shared" ref="IU54" si="2037">IU50+SUM(IU52:IU53)</f>
        <v>0</v>
      </c>
      <c r="IV54" s="2"/>
      <c r="IW54" s="2"/>
      <c r="IX54" s="2"/>
      <c r="IY54" s="8"/>
      <c r="IZ54" s="170">
        <f t="shared" ref="IZ54" si="2038">IZ50+SUM(IZ52:IZ53)</f>
        <v>0</v>
      </c>
      <c r="JA54" s="2"/>
      <c r="JB54" s="2"/>
      <c r="JC54" s="2"/>
      <c r="JD54" s="8"/>
      <c r="JE54" s="170">
        <f t="shared" ref="JE54" si="2039">JE50+SUM(JE52:JE53)</f>
        <v>0</v>
      </c>
      <c r="JF54" s="2"/>
      <c r="JG54" s="2"/>
      <c r="JH54" s="2"/>
      <c r="JI54" s="8"/>
      <c r="JJ54" s="170">
        <f t="shared" ref="JJ54" si="2040">JJ50+SUM(JJ52:JJ53)</f>
        <v>0</v>
      </c>
      <c r="JK54" s="2"/>
      <c r="JL54" s="2"/>
      <c r="JM54" s="2"/>
      <c r="JN54" s="8"/>
      <c r="JO54" s="170">
        <f t="shared" ref="JO54" si="2041">JO50+SUM(JO52:JO53)</f>
        <v>0</v>
      </c>
      <c r="JP54" s="2"/>
      <c r="JQ54" s="2"/>
      <c r="JR54" s="2"/>
      <c r="JS54" s="8"/>
      <c r="JT54" s="170">
        <f t="shared" ref="JT54" si="2042">JT50+SUM(JT52:JT53)</f>
        <v>0</v>
      </c>
      <c r="JU54" s="2"/>
      <c r="JV54" s="2"/>
      <c r="JW54" s="2"/>
      <c r="JX54" s="8"/>
      <c r="JY54" s="170">
        <f t="shared" ref="JY54" si="2043">JY50+SUM(JY52:JY53)</f>
        <v>0</v>
      </c>
      <c r="JZ54" s="2"/>
      <c r="KA54" s="2"/>
      <c r="KB54" s="2"/>
      <c r="KC54" s="8"/>
      <c r="KD54" s="170">
        <f t="shared" ref="KD54" si="2044">KD50+SUM(KD52:KD53)</f>
        <v>0</v>
      </c>
      <c r="KE54" s="2"/>
      <c r="KF54" s="2"/>
      <c r="KG54" s="2"/>
      <c r="KH54" s="8"/>
      <c r="KI54" s="170">
        <f t="shared" ref="KI54" si="2045">KI50+SUM(KI52:KI53)</f>
        <v>0</v>
      </c>
      <c r="KJ54" s="2"/>
      <c r="KK54" s="2"/>
      <c r="KL54" s="2"/>
      <c r="KM54" s="8"/>
      <c r="KN54" s="170">
        <f t="shared" ref="KN54" si="2046">KN50+SUM(KN52:KN53)</f>
        <v>0</v>
      </c>
      <c r="KO54" s="2"/>
      <c r="KP54" s="2"/>
      <c r="KQ54" s="2"/>
      <c r="KR54" s="8"/>
      <c r="KS54" s="170">
        <f t="shared" ref="KS54" si="2047">KS50+SUM(KS52:KS53)</f>
        <v>0</v>
      </c>
      <c r="KT54" s="2"/>
      <c r="KU54" s="2"/>
      <c r="KV54" s="2"/>
      <c r="KW54" s="8"/>
      <c r="KX54" s="170">
        <f t="shared" ref="KX54" si="2048">KX50+SUM(KX52:KX53)</f>
        <v>0</v>
      </c>
      <c r="KY54" s="2"/>
      <c r="KZ54" s="2"/>
      <c r="LA54" s="2"/>
      <c r="LB54" s="8"/>
      <c r="LC54" s="170">
        <f t="shared" ref="LC54" si="2049">LC50+SUM(LC52:LC53)</f>
        <v>0</v>
      </c>
      <c r="LD54" s="2"/>
      <c r="LE54" s="2"/>
      <c r="LF54" s="2"/>
      <c r="LG54" s="8"/>
      <c r="LH54" s="170">
        <f t="shared" ref="LH54" si="2050">LH50+SUM(LH52:LH53)</f>
        <v>0</v>
      </c>
      <c r="LI54" s="2"/>
      <c r="LJ54" s="2"/>
      <c r="LK54" s="2"/>
      <c r="LL54" s="8"/>
      <c r="LM54" s="170">
        <f t="shared" ref="LM54" si="2051">LM50+SUM(LM52:LM53)</f>
        <v>0</v>
      </c>
      <c r="LN54" s="2"/>
      <c r="LO54" s="2"/>
      <c r="LP54" s="2"/>
      <c r="LQ54" s="8"/>
      <c r="LR54" s="170">
        <f t="shared" ref="LR54" si="2052">LR50+SUM(LR52:LR53)</f>
        <v>0</v>
      </c>
      <c r="LS54" s="2"/>
      <c r="LT54" s="2"/>
      <c r="LU54" s="2"/>
      <c r="LV54" s="8"/>
      <c r="LW54" s="170">
        <f t="shared" ref="LW54" si="2053">LW50+SUM(LW52:LW53)</f>
        <v>0</v>
      </c>
      <c r="LX54" s="2"/>
      <c r="LY54" s="2"/>
      <c r="LZ54" s="2"/>
      <c r="MA54" s="8"/>
      <c r="MB54" s="170">
        <f t="shared" ref="MB54" si="2054">MB50+SUM(MB52:MB53)</f>
        <v>0</v>
      </c>
      <c r="MC54" s="2"/>
      <c r="MD54" s="2"/>
      <c r="ME54" s="2"/>
      <c r="MF54" s="8"/>
      <c r="MG54" s="170">
        <f t="shared" ref="MG54" si="2055">MG50+SUM(MG52:MG53)</f>
        <v>0</v>
      </c>
      <c r="MH54" s="2"/>
      <c r="MI54" s="2"/>
      <c r="MJ54" s="2"/>
      <c r="MK54" s="8"/>
      <c r="ML54" s="170">
        <f t="shared" ref="ML54" si="2056">ML50+SUM(ML52:ML53)</f>
        <v>0</v>
      </c>
      <c r="MM54" s="2"/>
      <c r="MN54" s="2"/>
      <c r="MO54" s="2"/>
      <c r="MP54" s="8"/>
      <c r="MQ54" s="170">
        <f t="shared" ref="MQ54" si="2057">MQ50+SUM(MQ52:MQ53)</f>
        <v>0</v>
      </c>
      <c r="MR54" s="2"/>
      <c r="MS54" s="2"/>
      <c r="MT54" s="2"/>
      <c r="MU54" s="8"/>
      <c r="MV54" s="170">
        <f t="shared" ref="MV54" si="2058">MV50+SUM(MV52:MV53)</f>
        <v>0</v>
      </c>
      <c r="MW54" s="2"/>
      <c r="MX54" s="2"/>
      <c r="MY54" s="2"/>
      <c r="MZ54" s="8"/>
      <c r="NA54" s="170">
        <f t="shared" ref="NA54" si="2059">NA50+SUM(NA52:NA53)</f>
        <v>0</v>
      </c>
      <c r="NB54" s="2"/>
      <c r="NC54" s="2"/>
      <c r="ND54" s="2"/>
      <c r="NE54" s="8"/>
      <c r="NF54" s="170">
        <f t="shared" ref="NF54" si="2060">NF50+SUM(NF52:NF53)</f>
        <v>0</v>
      </c>
      <c r="NG54" s="2"/>
      <c r="NH54" s="2"/>
      <c r="NI54" s="2"/>
      <c r="NJ54" s="8"/>
      <c r="NK54" s="170">
        <f t="shared" ref="NK54" si="2061">NK50+SUM(NK52:NK53)</f>
        <v>0</v>
      </c>
      <c r="NL54" s="2"/>
      <c r="NM54" s="2"/>
      <c r="NN54" s="2"/>
      <c r="NO54" s="8"/>
      <c r="NP54" s="170">
        <f t="shared" ref="NP54" si="2062">NP50+SUM(NP52:NP53)</f>
        <v>0</v>
      </c>
      <c r="NQ54" s="2"/>
      <c r="NR54" s="2"/>
      <c r="NS54" s="2"/>
      <c r="NT54" s="8"/>
      <c r="NU54" s="170">
        <f t="shared" ref="NU54" si="2063">NU50+SUM(NU52:NU53)</f>
        <v>0</v>
      </c>
      <c r="NV54" s="2"/>
      <c r="NW54" s="2"/>
      <c r="NX54" s="2"/>
      <c r="NY54" s="8"/>
      <c r="NZ54" s="170">
        <f t="shared" ref="NZ54" si="2064">NZ50+SUM(NZ52:NZ53)</f>
        <v>0</v>
      </c>
      <c r="OA54" s="2"/>
      <c r="OB54" s="2"/>
      <c r="OC54" s="2"/>
      <c r="OD54" s="8"/>
      <c r="OE54" s="170">
        <f t="shared" ref="OE54" si="2065">OE50+SUM(OE52:OE53)</f>
        <v>0</v>
      </c>
      <c r="OF54" s="2"/>
      <c r="OG54" s="2"/>
      <c r="OH54" s="2"/>
      <c r="OI54" s="8"/>
      <c r="OJ54" s="170">
        <f t="shared" ref="OJ54" si="2066">OJ50+SUM(OJ52:OJ53)</f>
        <v>0</v>
      </c>
      <c r="OK54" s="2"/>
      <c r="OL54" s="2"/>
      <c r="OM54" s="2"/>
      <c r="ON54" s="8"/>
      <c r="OO54" s="170">
        <f t="shared" ref="OO54" si="2067">OO50+SUM(OO52:OO53)</f>
        <v>0</v>
      </c>
      <c r="OP54" s="2"/>
      <c r="OQ54" s="2"/>
      <c r="OR54" s="2"/>
      <c r="OS54" s="8"/>
      <c r="OT54" s="170">
        <f t="shared" ref="OT54" si="2068">OT50+SUM(OT52:OT53)</f>
        <v>0</v>
      </c>
      <c r="OU54" s="2"/>
      <c r="OV54" s="2"/>
      <c r="OW54" s="2"/>
      <c r="OX54" s="8"/>
      <c r="OY54" s="170">
        <f t="shared" ref="OY54" si="2069">OY50+SUM(OY52:OY53)</f>
        <v>0</v>
      </c>
      <c r="OZ54" s="2"/>
      <c r="PA54" s="2"/>
      <c r="PB54" s="2"/>
      <c r="PC54" s="8"/>
      <c r="PD54" s="170">
        <f t="shared" ref="PD54" si="2070">PD50+SUM(PD52:PD53)</f>
        <v>0</v>
      </c>
      <c r="PE54" s="2"/>
      <c r="PF54" s="2"/>
      <c r="PG54" s="2"/>
      <c r="PH54" s="8"/>
      <c r="PI54" s="170">
        <f t="shared" ref="PI54" si="2071">PI50+SUM(PI52:PI53)</f>
        <v>0</v>
      </c>
      <c r="PJ54" s="2"/>
      <c r="PK54" s="2"/>
      <c r="PL54" s="2"/>
      <c r="PM54" s="8"/>
      <c r="PN54" s="170">
        <f t="shared" ref="PN54" si="2072">PN50+SUM(PN52:PN53)</f>
        <v>0</v>
      </c>
      <c r="PO54" s="2"/>
      <c r="PP54" s="2"/>
      <c r="PQ54" s="2"/>
      <c r="PR54" s="8"/>
      <c r="PS54" s="170">
        <f t="shared" ref="PS54" si="2073">PS50+SUM(PS52:PS53)</f>
        <v>0</v>
      </c>
      <c r="PT54" s="2"/>
      <c r="PU54" s="2"/>
      <c r="PV54" s="2"/>
      <c r="PW54" s="8"/>
      <c r="PX54" s="170">
        <f t="shared" ref="PX54" si="2074">PX50+SUM(PX52:PX53)</f>
        <v>0</v>
      </c>
      <c r="PY54" s="2"/>
      <c r="PZ54" s="2"/>
      <c r="QA54" s="2"/>
      <c r="QB54" s="8"/>
      <c r="QC54" s="170">
        <f t="shared" ref="QC54" si="2075">QC50+SUM(QC52:QC53)</f>
        <v>0</v>
      </c>
      <c r="QD54" s="2"/>
      <c r="QE54" s="2"/>
      <c r="QF54" s="2"/>
      <c r="QG54" s="8"/>
      <c r="QH54" s="170">
        <f t="shared" ref="QH54" si="2076">QH50+SUM(QH52:QH53)</f>
        <v>0</v>
      </c>
      <c r="QI54" s="2"/>
      <c r="QJ54" s="2"/>
      <c r="QK54" s="2"/>
      <c r="QL54" s="8"/>
      <c r="QM54" s="170">
        <f t="shared" ref="QM54" si="2077">QM50+SUM(QM52:QM53)</f>
        <v>0</v>
      </c>
      <c r="QN54" s="2"/>
      <c r="QO54" s="2"/>
      <c r="QP54" s="2"/>
      <c r="QQ54" s="8"/>
      <c r="QR54" s="170">
        <f t="shared" ref="QR54" si="2078">QR50+SUM(QR52:QR53)</f>
        <v>0</v>
      </c>
      <c r="QS54" s="2"/>
      <c r="QT54" s="2"/>
      <c r="QU54" s="2"/>
      <c r="QV54" s="8"/>
      <c r="QW54" s="170">
        <f t="shared" ref="QW54" si="2079">QW50+SUM(QW52:QW53)</f>
        <v>0</v>
      </c>
      <c r="QX54" s="2"/>
      <c r="QY54" s="2"/>
      <c r="QZ54" s="2"/>
      <c r="RA54" s="8"/>
      <c r="RB54" s="170">
        <f t="shared" ref="RB54" si="2080">RB50+SUM(RB52:RB53)</f>
        <v>0</v>
      </c>
      <c r="RC54" s="2"/>
      <c r="RD54" s="2"/>
      <c r="RE54" s="2"/>
      <c r="RF54" s="8"/>
      <c r="RG54" s="170">
        <f t="shared" ref="RG54" si="2081">RG50+SUM(RG52:RG53)</f>
        <v>0</v>
      </c>
      <c r="RH54" s="2"/>
      <c r="RI54" s="2"/>
      <c r="RJ54" s="2"/>
      <c r="RK54" s="8"/>
      <c r="RL54" s="170">
        <f t="shared" ref="RL54" si="2082">RL50+SUM(RL52:RL53)</f>
        <v>0</v>
      </c>
      <c r="RM54" s="2"/>
      <c r="RN54" s="2"/>
      <c r="RO54" s="2"/>
      <c r="RP54" s="8"/>
      <c r="RQ54" s="170">
        <f t="shared" ref="RQ54" si="2083">RQ50+SUM(RQ52:RQ53)</f>
        <v>0</v>
      </c>
      <c r="RR54" s="2"/>
      <c r="RS54" s="2"/>
      <c r="RT54" s="2"/>
      <c r="RU54" s="8"/>
      <c r="RV54" s="170">
        <f t="shared" ref="RV54" si="2084">RV50+SUM(RV52:RV53)</f>
        <v>0</v>
      </c>
      <c r="RW54" s="2"/>
      <c r="RX54" s="2"/>
      <c r="RY54" s="2"/>
      <c r="RZ54" s="8"/>
      <c r="SA54" s="170">
        <f t="shared" ref="SA54" si="2085">SA50+SUM(SA52:SA53)</f>
        <v>0</v>
      </c>
      <c r="SB54" s="2"/>
      <c r="SC54" s="2"/>
      <c r="SD54" s="2"/>
      <c r="SE54" s="8"/>
      <c r="SF54" s="170">
        <f t="shared" ref="SF54" si="2086">SF50+SUM(SF52:SF53)</f>
        <v>0</v>
      </c>
      <c r="SG54" s="2"/>
      <c r="SH54" s="2"/>
      <c r="SI54" s="2"/>
      <c r="SJ54" s="8"/>
      <c r="SK54" s="170">
        <f t="shared" ref="SK54" si="2087">SK50+SUM(SK52:SK53)</f>
        <v>0</v>
      </c>
      <c r="SL54" s="2"/>
      <c r="SM54" s="2"/>
      <c r="SN54" s="2"/>
      <c r="SO54" s="8"/>
      <c r="SP54" s="170">
        <f t="shared" ref="SP54" si="2088">SP50+SUM(SP52:SP53)</f>
        <v>0</v>
      </c>
      <c r="SQ54" s="2"/>
      <c r="SR54" s="2"/>
      <c r="SS54" s="2"/>
      <c r="ST54" s="8"/>
      <c r="SU54" s="53"/>
      <c r="SV54" s="170">
        <f t="shared" ref="SV54" si="2089">SV50+SUM(SV52:SV53)</f>
        <v>225.09523809523807</v>
      </c>
      <c r="SW54" s="44"/>
      <c r="SX54" s="44"/>
      <c r="SY54" s="44"/>
      <c r="SZ54" s="8"/>
      <c r="TA54" s="53"/>
      <c r="TB54" s="170">
        <f t="shared" ref="TB54" si="2090">TB50+SUM(TB52:TB53)</f>
        <v>238.13666666666666</v>
      </c>
      <c r="TC54" s="44"/>
      <c r="TD54" s="44"/>
      <c r="TE54" s="44"/>
      <c r="TF54" s="8"/>
      <c r="TG54" s="53"/>
      <c r="TH54" s="170" t="e">
        <f t="shared" ref="TH54" si="2091">TH50+SUM(TH52:TH53)</f>
        <v>#DIV/0!</v>
      </c>
      <c r="TI54" s="44"/>
      <c r="TJ54" s="44"/>
      <c r="TK54" s="44"/>
      <c r="TL54" s="8"/>
      <c r="TM54" s="53"/>
      <c r="TN54" s="170">
        <f t="shared" ref="TN54" si="2092">TN50+SUM(TN52:TN53)</f>
        <v>252.07142857142858</v>
      </c>
      <c r="TO54" s="44"/>
      <c r="TP54" s="44"/>
      <c r="TQ54" s="44"/>
      <c r="TR54" s="8"/>
      <c r="TS54" s="53"/>
      <c r="TT54" s="170" t="e">
        <f t="shared" ref="TT54" si="2093">TT50+SUM(TT52:TT53)</f>
        <v>#DIV/0!</v>
      </c>
      <c r="TU54" s="44"/>
      <c r="TV54" s="44"/>
      <c r="TW54" s="44"/>
      <c r="TX54" s="8"/>
      <c r="TY54" s="53"/>
      <c r="TZ54" s="170">
        <f t="shared" ref="TZ54" si="2094">TZ50+SUM(TZ52:TZ53)</f>
        <v>244.61762711864407</v>
      </c>
      <c r="UA54" s="44"/>
      <c r="UB54" s="44"/>
      <c r="UC54" s="44"/>
      <c r="UD54" s="8"/>
      <c r="UE54" s="53"/>
      <c r="UF54" s="170">
        <f t="shared" ref="UF54" si="2095">UF50+SUM(UF52:UF53)</f>
        <v>257.26666666666665</v>
      </c>
      <c r="UG54" s="44"/>
      <c r="UH54" s="44"/>
      <c r="UI54" s="44"/>
      <c r="UJ54" s="8"/>
      <c r="UK54" s="53"/>
      <c r="UL54" s="170" t="e">
        <f t="shared" ref="UL54" si="2096">UL50+SUM(UL52:UL53)</f>
        <v>#DIV/0!</v>
      </c>
      <c r="UM54" s="44"/>
      <c r="UN54" s="44"/>
      <c r="UO54" s="44"/>
      <c r="UP54" s="8"/>
      <c r="UQ54" s="53"/>
      <c r="UR54" s="170" t="e">
        <f t="shared" ref="UR54" si="2097">UR50+SUM(UR52:UR53)</f>
        <v>#DIV/0!</v>
      </c>
      <c r="US54" s="44"/>
      <c r="UT54" s="44"/>
      <c r="UU54" s="44"/>
      <c r="UV54" s="8"/>
      <c r="UW54" s="53"/>
      <c r="UX54" s="170">
        <f t="shared" ref="UX54" si="2098">UX50+SUM(UX52:UX53)</f>
        <v>282.99221556886226</v>
      </c>
      <c r="UY54" s="44"/>
      <c r="UZ54" s="44"/>
      <c r="VA54" s="44"/>
      <c r="VB54" s="8"/>
      <c r="VC54" s="53"/>
      <c r="VD54" s="170" t="e">
        <f t="shared" ref="VD54" si="2099">VD50+SUM(VD52:VD53)</f>
        <v>#DIV/0!</v>
      </c>
      <c r="VE54" s="44"/>
      <c r="VF54" s="44"/>
      <c r="VG54" s="44"/>
      <c r="VH54" s="8"/>
      <c r="VI54" s="53"/>
      <c r="VJ54" s="170" t="e">
        <f t="shared" ref="VJ54" si="2100">VJ50+SUM(VJ52:VJ53)</f>
        <v>#DIV/0!</v>
      </c>
      <c r="VK54" s="44"/>
      <c r="VL54" s="44"/>
      <c r="VM54" s="44"/>
      <c r="VN54" s="8"/>
      <c r="VO54" s="53"/>
    </row>
    <row r="55" spans="2:587" x14ac:dyDescent="0.2">
      <c r="C55" s="184" t="s">
        <v>241</v>
      </c>
      <c r="D55" s="7"/>
      <c r="E55" s="2"/>
      <c r="F55" s="8"/>
      <c r="G55" s="53"/>
      <c r="H55" s="164">
        <f t="shared" ref="H55" si="2101">SUMIF($M$2:$S$2,H$2,$M55:$S55)/$P$13*$J$13</f>
        <v>23.120728929384963</v>
      </c>
      <c r="I55" s="44"/>
      <c r="J55" s="44"/>
      <c r="K55" s="44"/>
      <c r="L55" s="8"/>
      <c r="M55" s="53"/>
      <c r="N55" s="164">
        <f>SUMIF($S$2:$SU$2,N$2,$S55:$SU55)</f>
        <v>406</v>
      </c>
      <c r="O55" s="44"/>
      <c r="P55" s="44"/>
      <c r="Q55" s="44"/>
      <c r="R55" s="8"/>
      <c r="S55" s="53"/>
      <c r="T55" s="96">
        <v>36</v>
      </c>
      <c r="U55" s="2"/>
      <c r="V55" s="2"/>
      <c r="W55" s="2"/>
      <c r="X55" s="8"/>
      <c r="Y55" s="96">
        <v>20</v>
      </c>
      <c r="Z55" s="2"/>
      <c r="AA55" s="2"/>
      <c r="AB55" s="2"/>
      <c r="AC55" s="8"/>
      <c r="AD55" s="96">
        <v>55</v>
      </c>
      <c r="AE55" s="2"/>
      <c r="AF55" s="2"/>
      <c r="AG55" s="2"/>
      <c r="AH55" s="8"/>
      <c r="AI55" s="96">
        <v>30</v>
      </c>
      <c r="AJ55" s="2"/>
      <c r="AK55" s="2"/>
      <c r="AL55" s="2"/>
      <c r="AM55" s="8"/>
      <c r="AN55" s="96">
        <v>49</v>
      </c>
      <c r="AO55" s="2"/>
      <c r="AP55" s="2"/>
      <c r="AQ55" s="2"/>
      <c r="AR55" s="8"/>
      <c r="AS55" s="96">
        <v>150</v>
      </c>
      <c r="AT55" s="2"/>
      <c r="AU55" s="2"/>
      <c r="AV55" s="2"/>
      <c r="AW55" s="8"/>
      <c r="AX55" s="96">
        <v>66</v>
      </c>
      <c r="AY55" s="2"/>
      <c r="AZ55" s="2"/>
      <c r="BA55" s="2"/>
      <c r="BB55" s="8"/>
      <c r="BC55" s="96"/>
      <c r="BD55" s="2"/>
      <c r="BE55" s="2"/>
      <c r="BF55" s="2"/>
      <c r="BG55" s="8"/>
      <c r="BH55" s="96"/>
      <c r="BI55" s="2"/>
      <c r="BJ55" s="2"/>
      <c r="BK55" s="2"/>
      <c r="BL55" s="8"/>
      <c r="BM55" s="96"/>
      <c r="BN55" s="2"/>
      <c r="BO55" s="2"/>
      <c r="BP55" s="2"/>
      <c r="BQ55" s="8"/>
      <c r="BR55" s="96"/>
      <c r="BS55" s="2"/>
      <c r="BT55" s="2"/>
      <c r="BU55" s="2"/>
      <c r="BV55" s="8"/>
      <c r="BW55" s="96"/>
      <c r="BX55" s="2"/>
      <c r="BY55" s="2"/>
      <c r="BZ55" s="2"/>
      <c r="CA55" s="8"/>
      <c r="CB55" s="96"/>
      <c r="CC55" s="2"/>
      <c r="CD55" s="2"/>
      <c r="CE55" s="2"/>
      <c r="CF55" s="8"/>
      <c r="CG55" s="96"/>
      <c r="CH55" s="2"/>
      <c r="CI55" s="2"/>
      <c r="CJ55" s="2"/>
      <c r="CK55" s="8"/>
      <c r="CL55" s="96"/>
      <c r="CM55" s="2"/>
      <c r="CN55" s="2"/>
      <c r="CO55" s="2"/>
      <c r="CP55" s="8"/>
      <c r="CQ55" s="96"/>
      <c r="CR55" s="2"/>
      <c r="CS55" s="2"/>
      <c r="CT55" s="2"/>
      <c r="CU55" s="8"/>
      <c r="CV55" s="96"/>
      <c r="CW55" s="2"/>
      <c r="CX55" s="2"/>
      <c r="CY55" s="2"/>
      <c r="CZ55" s="8"/>
      <c r="DA55" s="96"/>
      <c r="DB55" s="2"/>
      <c r="DC55" s="2"/>
      <c r="DD55" s="2"/>
      <c r="DE55" s="8"/>
      <c r="DF55" s="96"/>
      <c r="DG55" s="2"/>
      <c r="DH55" s="2"/>
      <c r="DI55" s="2"/>
      <c r="DJ55" s="8"/>
      <c r="DK55" s="96"/>
      <c r="DL55" s="2"/>
      <c r="DM55" s="2"/>
      <c r="DN55" s="2"/>
      <c r="DO55" s="8"/>
      <c r="DP55" s="96"/>
      <c r="DQ55" s="2"/>
      <c r="DR55" s="2"/>
      <c r="DS55" s="2"/>
      <c r="DT55" s="8"/>
      <c r="DU55" s="96"/>
      <c r="DV55" s="2"/>
      <c r="DW55" s="2"/>
      <c r="DX55" s="2"/>
      <c r="DY55" s="8"/>
      <c r="DZ55" s="96"/>
      <c r="EA55" s="2"/>
      <c r="EB55" s="2"/>
      <c r="EC55" s="2"/>
      <c r="ED55" s="8"/>
      <c r="EE55" s="96"/>
      <c r="EF55" s="2"/>
      <c r="EG55" s="2"/>
      <c r="EH55" s="2"/>
      <c r="EI55" s="8"/>
      <c r="EJ55" s="96"/>
      <c r="EK55" s="2"/>
      <c r="EL55" s="2"/>
      <c r="EM55" s="2"/>
      <c r="EN55" s="8"/>
      <c r="EO55" s="96"/>
      <c r="EP55" s="2"/>
      <c r="EQ55" s="2"/>
      <c r="ER55" s="2"/>
      <c r="ES55" s="8"/>
      <c r="ET55" s="96"/>
      <c r="EU55" s="2"/>
      <c r="EV55" s="2"/>
      <c r="EW55" s="2"/>
      <c r="EX55" s="8"/>
      <c r="EY55" s="96"/>
      <c r="EZ55" s="2"/>
      <c r="FA55" s="2"/>
      <c r="FB55" s="2"/>
      <c r="FC55" s="8"/>
      <c r="FD55" s="96"/>
      <c r="FE55" s="2"/>
      <c r="FF55" s="2"/>
      <c r="FG55" s="2"/>
      <c r="FH55" s="8"/>
      <c r="FI55" s="96"/>
      <c r="FJ55" s="2"/>
      <c r="FK55" s="2"/>
      <c r="FL55" s="2"/>
      <c r="FM55" s="8"/>
      <c r="FN55" s="96"/>
      <c r="FO55" s="2"/>
      <c r="FP55" s="2"/>
      <c r="FQ55" s="2"/>
      <c r="FR55" s="8"/>
      <c r="FS55" s="96"/>
      <c r="FT55" s="2"/>
      <c r="FU55" s="2"/>
      <c r="FV55" s="2"/>
      <c r="FW55" s="8"/>
      <c r="FX55" s="96"/>
      <c r="FY55" s="2"/>
      <c r="FZ55" s="2"/>
      <c r="GA55" s="2"/>
      <c r="GB55" s="8"/>
      <c r="GC55" s="96"/>
      <c r="GD55" s="2"/>
      <c r="GE55" s="2"/>
      <c r="GF55" s="2"/>
      <c r="GG55" s="8"/>
      <c r="GH55" s="96"/>
      <c r="GI55" s="2"/>
      <c r="GJ55" s="2"/>
      <c r="GK55" s="2"/>
      <c r="GL55" s="8"/>
      <c r="GM55" s="96"/>
      <c r="GN55" s="2"/>
      <c r="GO55" s="2"/>
      <c r="GP55" s="2"/>
      <c r="GQ55" s="8"/>
      <c r="GR55" s="96"/>
      <c r="GS55" s="2"/>
      <c r="GT55" s="2"/>
      <c r="GU55" s="2"/>
      <c r="GV55" s="8"/>
      <c r="GW55" s="96"/>
      <c r="GX55" s="2"/>
      <c r="GY55" s="2"/>
      <c r="GZ55" s="2"/>
      <c r="HA55" s="8"/>
      <c r="HB55" s="96"/>
      <c r="HC55" s="2"/>
      <c r="HD55" s="2"/>
      <c r="HE55" s="2"/>
      <c r="HF55" s="8"/>
      <c r="HG55" s="96"/>
      <c r="HH55" s="2"/>
      <c r="HI55" s="2"/>
      <c r="HJ55" s="2"/>
      <c r="HK55" s="8"/>
      <c r="HL55" s="96"/>
      <c r="HM55" s="2"/>
      <c r="HN55" s="2"/>
      <c r="HO55" s="2"/>
      <c r="HP55" s="8"/>
      <c r="HQ55" s="96"/>
      <c r="HR55" s="2"/>
      <c r="HS55" s="2"/>
      <c r="HT55" s="2"/>
      <c r="HU55" s="8"/>
      <c r="HV55" s="96"/>
      <c r="HW55" s="2"/>
      <c r="HX55" s="2"/>
      <c r="HY55" s="2"/>
      <c r="HZ55" s="8"/>
      <c r="IA55" s="96"/>
      <c r="IB55" s="2"/>
      <c r="IC55" s="2"/>
      <c r="ID55" s="2"/>
      <c r="IE55" s="8"/>
      <c r="IF55" s="96"/>
      <c r="IG55" s="2"/>
      <c r="IH55" s="2"/>
      <c r="II55" s="2"/>
      <c r="IJ55" s="8"/>
      <c r="IK55" s="96"/>
      <c r="IL55" s="2"/>
      <c r="IM55" s="2"/>
      <c r="IN55" s="2"/>
      <c r="IO55" s="8"/>
      <c r="IP55" s="96"/>
      <c r="IQ55" s="2"/>
      <c r="IR55" s="2"/>
      <c r="IS55" s="2"/>
      <c r="IT55" s="8"/>
      <c r="IU55" s="96"/>
      <c r="IV55" s="2"/>
      <c r="IW55" s="2"/>
      <c r="IX55" s="2"/>
      <c r="IY55" s="8"/>
      <c r="IZ55" s="96"/>
      <c r="JA55" s="2"/>
      <c r="JB55" s="2"/>
      <c r="JC55" s="2"/>
      <c r="JD55" s="8"/>
      <c r="JE55" s="96"/>
      <c r="JF55" s="2"/>
      <c r="JG55" s="2"/>
      <c r="JH55" s="2"/>
      <c r="JI55" s="8"/>
      <c r="JJ55" s="96"/>
      <c r="JK55" s="2"/>
      <c r="JL55" s="2"/>
      <c r="JM55" s="2"/>
      <c r="JN55" s="8"/>
      <c r="JO55" s="96"/>
      <c r="JP55" s="2"/>
      <c r="JQ55" s="2"/>
      <c r="JR55" s="2"/>
      <c r="JS55" s="8"/>
      <c r="JT55" s="96"/>
      <c r="JU55" s="2"/>
      <c r="JV55" s="2"/>
      <c r="JW55" s="2"/>
      <c r="JX55" s="8"/>
      <c r="JY55" s="96"/>
      <c r="JZ55" s="2"/>
      <c r="KA55" s="2"/>
      <c r="KB55" s="2"/>
      <c r="KC55" s="8"/>
      <c r="KD55" s="96"/>
      <c r="KE55" s="2"/>
      <c r="KF55" s="2"/>
      <c r="KG55" s="2"/>
      <c r="KH55" s="8"/>
      <c r="KI55" s="96"/>
      <c r="KJ55" s="2"/>
      <c r="KK55" s="2"/>
      <c r="KL55" s="2"/>
      <c r="KM55" s="8"/>
      <c r="KN55" s="96"/>
      <c r="KO55" s="2"/>
      <c r="KP55" s="2"/>
      <c r="KQ55" s="2"/>
      <c r="KR55" s="8"/>
      <c r="KS55" s="96"/>
      <c r="KT55" s="2"/>
      <c r="KU55" s="2"/>
      <c r="KV55" s="2"/>
      <c r="KW55" s="8"/>
      <c r="KX55" s="96"/>
      <c r="KY55" s="2"/>
      <c r="KZ55" s="2"/>
      <c r="LA55" s="2"/>
      <c r="LB55" s="8"/>
      <c r="LC55" s="96"/>
      <c r="LD55" s="2"/>
      <c r="LE55" s="2"/>
      <c r="LF55" s="2"/>
      <c r="LG55" s="8"/>
      <c r="LH55" s="96"/>
      <c r="LI55" s="2"/>
      <c r="LJ55" s="2"/>
      <c r="LK55" s="2"/>
      <c r="LL55" s="8"/>
      <c r="LM55" s="96"/>
      <c r="LN55" s="2"/>
      <c r="LO55" s="2"/>
      <c r="LP55" s="2"/>
      <c r="LQ55" s="8"/>
      <c r="LR55" s="96"/>
      <c r="LS55" s="2"/>
      <c r="LT55" s="2"/>
      <c r="LU55" s="2"/>
      <c r="LV55" s="8"/>
      <c r="LW55" s="96"/>
      <c r="LX55" s="2"/>
      <c r="LY55" s="2"/>
      <c r="LZ55" s="2"/>
      <c r="MA55" s="8"/>
      <c r="MB55" s="96"/>
      <c r="MC55" s="2"/>
      <c r="MD55" s="2"/>
      <c r="ME55" s="2"/>
      <c r="MF55" s="8"/>
      <c r="MG55" s="96"/>
      <c r="MH55" s="2"/>
      <c r="MI55" s="2"/>
      <c r="MJ55" s="2"/>
      <c r="MK55" s="8"/>
      <c r="ML55" s="96"/>
      <c r="MM55" s="2"/>
      <c r="MN55" s="2"/>
      <c r="MO55" s="2"/>
      <c r="MP55" s="8"/>
      <c r="MQ55" s="96"/>
      <c r="MR55" s="2"/>
      <c r="MS55" s="2"/>
      <c r="MT55" s="2"/>
      <c r="MU55" s="8"/>
      <c r="MV55" s="96"/>
      <c r="MW55" s="2"/>
      <c r="MX55" s="2"/>
      <c r="MY55" s="2"/>
      <c r="MZ55" s="8"/>
      <c r="NA55" s="96"/>
      <c r="NB55" s="2"/>
      <c r="NC55" s="2"/>
      <c r="ND55" s="2"/>
      <c r="NE55" s="8"/>
      <c r="NF55" s="96"/>
      <c r="NG55" s="2"/>
      <c r="NH55" s="2"/>
      <c r="NI55" s="2"/>
      <c r="NJ55" s="8"/>
      <c r="NK55" s="96"/>
      <c r="NL55" s="2"/>
      <c r="NM55" s="2"/>
      <c r="NN55" s="2"/>
      <c r="NO55" s="8"/>
      <c r="NP55" s="96"/>
      <c r="NQ55" s="2"/>
      <c r="NR55" s="2"/>
      <c r="NS55" s="2"/>
      <c r="NT55" s="8"/>
      <c r="NU55" s="96"/>
      <c r="NV55" s="2"/>
      <c r="NW55" s="2"/>
      <c r="NX55" s="2"/>
      <c r="NY55" s="8"/>
      <c r="NZ55" s="96"/>
      <c r="OA55" s="2"/>
      <c r="OB55" s="2"/>
      <c r="OC55" s="2"/>
      <c r="OD55" s="8"/>
      <c r="OE55" s="96"/>
      <c r="OF55" s="2"/>
      <c r="OG55" s="2"/>
      <c r="OH55" s="2"/>
      <c r="OI55" s="8"/>
      <c r="OJ55" s="96"/>
      <c r="OK55" s="2"/>
      <c r="OL55" s="2"/>
      <c r="OM55" s="2"/>
      <c r="ON55" s="8"/>
      <c r="OO55" s="96"/>
      <c r="OP55" s="2"/>
      <c r="OQ55" s="2"/>
      <c r="OR55" s="2"/>
      <c r="OS55" s="8"/>
      <c r="OT55" s="96"/>
      <c r="OU55" s="2"/>
      <c r="OV55" s="2"/>
      <c r="OW55" s="2"/>
      <c r="OX55" s="8"/>
      <c r="OY55" s="96"/>
      <c r="OZ55" s="2"/>
      <c r="PA55" s="2"/>
      <c r="PB55" s="2"/>
      <c r="PC55" s="8"/>
      <c r="PD55" s="96"/>
      <c r="PE55" s="2"/>
      <c r="PF55" s="2"/>
      <c r="PG55" s="2"/>
      <c r="PH55" s="8"/>
      <c r="PI55" s="96"/>
      <c r="PJ55" s="2"/>
      <c r="PK55" s="2"/>
      <c r="PL55" s="2"/>
      <c r="PM55" s="8"/>
      <c r="PN55" s="96"/>
      <c r="PO55" s="2"/>
      <c r="PP55" s="2"/>
      <c r="PQ55" s="2"/>
      <c r="PR55" s="8"/>
      <c r="PS55" s="96"/>
      <c r="PT55" s="2"/>
      <c r="PU55" s="2"/>
      <c r="PV55" s="2"/>
      <c r="PW55" s="8"/>
      <c r="PX55" s="96"/>
      <c r="PY55" s="2"/>
      <c r="PZ55" s="2"/>
      <c r="QA55" s="2"/>
      <c r="QB55" s="8"/>
      <c r="QC55" s="96"/>
      <c r="QD55" s="2"/>
      <c r="QE55" s="2"/>
      <c r="QF55" s="2"/>
      <c r="QG55" s="8"/>
      <c r="QH55" s="96"/>
      <c r="QI55" s="2"/>
      <c r="QJ55" s="2"/>
      <c r="QK55" s="2"/>
      <c r="QL55" s="8"/>
      <c r="QM55" s="96"/>
      <c r="QN55" s="2"/>
      <c r="QO55" s="2"/>
      <c r="QP55" s="2"/>
      <c r="QQ55" s="8"/>
      <c r="QR55" s="96"/>
      <c r="QS55" s="2"/>
      <c r="QT55" s="2"/>
      <c r="QU55" s="2"/>
      <c r="QV55" s="8"/>
      <c r="QW55" s="96"/>
      <c r="QX55" s="2"/>
      <c r="QY55" s="2"/>
      <c r="QZ55" s="2"/>
      <c r="RA55" s="8"/>
      <c r="RB55" s="96"/>
      <c r="RC55" s="2"/>
      <c r="RD55" s="2"/>
      <c r="RE55" s="2"/>
      <c r="RF55" s="8"/>
      <c r="RG55" s="96"/>
      <c r="RH55" s="2"/>
      <c r="RI55" s="2"/>
      <c r="RJ55" s="2"/>
      <c r="RK55" s="8"/>
      <c r="RL55" s="96"/>
      <c r="RM55" s="2"/>
      <c r="RN55" s="2"/>
      <c r="RO55" s="2"/>
      <c r="RP55" s="8"/>
      <c r="RQ55" s="96"/>
      <c r="RR55" s="2"/>
      <c r="RS55" s="2"/>
      <c r="RT55" s="2"/>
      <c r="RU55" s="8"/>
      <c r="RV55" s="96"/>
      <c r="RW55" s="2"/>
      <c r="RX55" s="2"/>
      <c r="RY55" s="2"/>
      <c r="RZ55" s="8"/>
      <c r="SA55" s="96"/>
      <c r="SB55" s="2"/>
      <c r="SC55" s="2"/>
      <c r="SD55" s="2"/>
      <c r="SE55" s="8"/>
      <c r="SF55" s="96"/>
      <c r="SG55" s="2"/>
      <c r="SH55" s="2"/>
      <c r="SI55" s="2"/>
      <c r="SJ55" s="8"/>
      <c r="SK55" s="96"/>
      <c r="SL55" s="2"/>
      <c r="SM55" s="2"/>
      <c r="SN55" s="2"/>
      <c r="SO55" s="8"/>
      <c r="SP55" s="96"/>
      <c r="SQ55" s="2"/>
      <c r="SR55" s="2"/>
      <c r="SS55" s="2"/>
      <c r="ST55" s="8"/>
      <c r="SU55" s="53"/>
      <c r="SV55" s="164">
        <f>SUMIFS($S55:$SU55,$S$2:$SU$2,SV$2,$S$1:$SU$1,SW$11)/SX$1*SX$13</f>
        <v>17.142857142857142</v>
      </c>
      <c r="SW55" s="44"/>
      <c r="SX55" s="44"/>
      <c r="SY55" s="44"/>
      <c r="SZ55" s="8"/>
      <c r="TA55" s="53"/>
      <c r="TB55" s="164">
        <f>SUMIFS($S55:$SU55,$S$2:$SU$2,TB$2,$S$1:$SU$1,TC$11)/TD$1*TD$13</f>
        <v>6.666666666666667</v>
      </c>
      <c r="TC55" s="44"/>
      <c r="TD55" s="44"/>
      <c r="TE55" s="44"/>
      <c r="TF55" s="8"/>
      <c r="TG55" s="53"/>
      <c r="TH55" s="164" t="e">
        <f>SUMIFS($S55:$SU55,$S$2:$SU$2,TH$2,$S$1:$SU$1,TI$11)/TJ$1*TJ$13</f>
        <v>#DIV/0!</v>
      </c>
      <c r="TI55" s="44"/>
      <c r="TJ55" s="44"/>
      <c r="TK55" s="44"/>
      <c r="TL55" s="8"/>
      <c r="TM55" s="53"/>
      <c r="TN55" s="164">
        <f>SUMIFS($S55:$SU55,$S$2:$SU$2,TN$2,$S$1:$SU$1,TO$11)/TP$1*TP$13</f>
        <v>26.19047619047619</v>
      </c>
      <c r="TO55" s="44"/>
      <c r="TP55" s="44"/>
      <c r="TQ55" s="44"/>
      <c r="TR55" s="8"/>
      <c r="TS55" s="53"/>
      <c r="TT55" s="164" t="e">
        <f>SUMIFS($S55:$SU55,$S$2:$SU$2,TT$2,$S$1:$SU$1,TU$11)/TV$1*TV$13</f>
        <v>#DIV/0!</v>
      </c>
      <c r="TU55" s="44"/>
      <c r="TV55" s="44"/>
      <c r="TW55" s="44"/>
      <c r="TX55" s="8"/>
      <c r="TY55" s="53"/>
      <c r="TZ55" s="164">
        <f>SUMIFS($S55:$SU55,$S$2:$SU$2,TZ$2,$S$1:$SU$1,UA$11)/UB$1*UB$13</f>
        <v>10.169491525423728</v>
      </c>
      <c r="UA55" s="44"/>
      <c r="UB55" s="44"/>
      <c r="UC55" s="44"/>
      <c r="UD55" s="8"/>
      <c r="UE55" s="53"/>
      <c r="UF55" s="164">
        <f>SUMIFS($S55:$SU55,$S$2:$SU$2,UF$2,$S$1:$SU$1,UG$11)/UH$1*UH$13</f>
        <v>20.416666666666668</v>
      </c>
      <c r="UG55" s="44"/>
      <c r="UH55" s="44"/>
      <c r="UI55" s="44"/>
      <c r="UJ55" s="8"/>
      <c r="UK55" s="53"/>
      <c r="UL55" s="164" t="e">
        <f>SUMIFS($S55:$SU55,$S$2:$SU$2,UL$2,$S$1:$SU$1,UM$11)/UN$1*UN$13</f>
        <v>#DIV/0!</v>
      </c>
      <c r="UM55" s="44"/>
      <c r="UN55" s="44"/>
      <c r="UO55" s="44"/>
      <c r="UP55" s="8"/>
      <c r="UQ55" s="53"/>
      <c r="UR55" s="164" t="e">
        <f>SUMIFS($S55:$SU55,$S$2:$SU$2,UR$2,$S$1:$SU$1,US$11)/UT$1*UT$13</f>
        <v>#DIV/0!</v>
      </c>
      <c r="US55" s="44"/>
      <c r="UT55" s="44"/>
      <c r="UU55" s="44"/>
      <c r="UV55" s="8"/>
      <c r="UW55" s="53"/>
      <c r="UX55" s="164">
        <f>SUMIFS($S55:$SU55,$S$2:$SU$2,UX$2,$S$1:$SU$1,UY$11)/UZ$1*UZ$13</f>
        <v>43.113772455089823</v>
      </c>
      <c r="UY55" s="44"/>
      <c r="UZ55" s="44"/>
      <c r="VA55" s="44"/>
      <c r="VB55" s="8"/>
      <c r="VC55" s="53"/>
      <c r="VD55" s="164" t="e">
        <f>SUMIFS($S55:$SU55,$S$2:$SU$2,VD$2,$S$1:$SU$1,VE$11)/VF$1*VF$13</f>
        <v>#DIV/0!</v>
      </c>
      <c r="VE55" s="44"/>
      <c r="VF55" s="44"/>
      <c r="VG55" s="44"/>
      <c r="VH55" s="8"/>
      <c r="VI55" s="53"/>
      <c r="VJ55" s="164" t="e">
        <f>SUMIFS($S55:$SU55,$S$2:$SU$2,VJ$2,$S$1:$SU$1,VK$11)/VL$1*VL$13</f>
        <v>#DIV/0!</v>
      </c>
      <c r="VK55" s="44"/>
      <c r="VL55" s="44"/>
      <c r="VM55" s="44"/>
      <c r="VN55" s="8"/>
      <c r="VO55" s="53"/>
    </row>
    <row r="56" spans="2:587" s="1" customFormat="1" x14ac:dyDescent="0.2">
      <c r="C56" s="98" t="s">
        <v>18</v>
      </c>
      <c r="D56" s="37">
        <f>D54-D55</f>
        <v>106.74</v>
      </c>
      <c r="E56" s="18"/>
      <c r="F56" s="23"/>
      <c r="G56" s="55"/>
      <c r="H56" s="167">
        <f>H54-H55</f>
        <v>231.62374715261959</v>
      </c>
      <c r="I56" s="42"/>
      <c r="J56" s="42"/>
      <c r="K56" s="42"/>
      <c r="L56" s="23"/>
      <c r="M56" s="55"/>
      <c r="N56" s="167">
        <f>N54-N55</f>
        <v>4067.3130000000001</v>
      </c>
      <c r="O56" s="42"/>
      <c r="P56" s="42"/>
      <c r="Q56" s="42"/>
      <c r="R56" s="23"/>
      <c r="S56" s="55"/>
      <c r="T56" s="107">
        <f>T54-T55</f>
        <v>436.7</v>
      </c>
      <c r="U56" s="18"/>
      <c r="V56" s="18"/>
      <c r="W56" s="18"/>
      <c r="X56" s="23"/>
      <c r="Y56" s="107">
        <f>Y54-Y55</f>
        <v>694.41</v>
      </c>
      <c r="Z56" s="18"/>
      <c r="AA56" s="18"/>
      <c r="AB56" s="18"/>
      <c r="AC56" s="23"/>
      <c r="AD56" s="107">
        <f>AD54-AD55</f>
        <v>474.35</v>
      </c>
      <c r="AE56" s="18"/>
      <c r="AF56" s="18"/>
      <c r="AG56" s="18"/>
      <c r="AH56" s="23"/>
      <c r="AI56" s="107">
        <f>AI54-AI55</f>
        <v>691.62200000000007</v>
      </c>
      <c r="AJ56" s="18"/>
      <c r="AK56" s="18"/>
      <c r="AL56" s="18"/>
      <c r="AM56" s="23"/>
      <c r="AN56" s="107">
        <f t="shared" ref="AN56" si="2102">AN54-AN55</f>
        <v>568.44000000000005</v>
      </c>
      <c r="AO56" s="18"/>
      <c r="AP56" s="18"/>
      <c r="AQ56" s="18"/>
      <c r="AR56" s="23"/>
      <c r="AS56" s="107">
        <f t="shared" ref="AS56" si="2103">AS54-AS55</f>
        <v>561.21100000000001</v>
      </c>
      <c r="AT56" s="18"/>
      <c r="AU56" s="18"/>
      <c r="AV56" s="18"/>
      <c r="AW56" s="23"/>
      <c r="AX56" s="107">
        <f t="shared" ref="AX56" si="2104">AX54-AX55</f>
        <v>640.57999999999993</v>
      </c>
      <c r="AY56" s="18"/>
      <c r="AZ56" s="18"/>
      <c r="BA56" s="18"/>
      <c r="BB56" s="23"/>
      <c r="BC56" s="107">
        <f t="shared" ref="BC56" si="2105">BC54-BC55</f>
        <v>0</v>
      </c>
      <c r="BD56" s="18"/>
      <c r="BE56" s="18"/>
      <c r="BF56" s="18"/>
      <c r="BG56" s="23"/>
      <c r="BH56" s="107">
        <f t="shared" ref="BH56" si="2106">BH54-BH55</f>
        <v>0</v>
      </c>
      <c r="BI56" s="18"/>
      <c r="BJ56" s="18"/>
      <c r="BK56" s="18"/>
      <c r="BL56" s="23"/>
      <c r="BM56" s="107">
        <f t="shared" ref="BM56" si="2107">BM54-BM55</f>
        <v>0</v>
      </c>
      <c r="BN56" s="18"/>
      <c r="BO56" s="18"/>
      <c r="BP56" s="18"/>
      <c r="BQ56" s="23"/>
      <c r="BR56" s="107">
        <f t="shared" ref="BR56" si="2108">BR54-BR55</f>
        <v>0</v>
      </c>
      <c r="BS56" s="18"/>
      <c r="BT56" s="18"/>
      <c r="BU56" s="18"/>
      <c r="BV56" s="23"/>
      <c r="BW56" s="107">
        <f t="shared" ref="BW56" si="2109">BW54-BW55</f>
        <v>0</v>
      </c>
      <c r="BX56" s="18"/>
      <c r="BY56" s="18"/>
      <c r="BZ56" s="18"/>
      <c r="CA56" s="23"/>
      <c r="CB56" s="107">
        <f t="shared" ref="CB56" si="2110">CB54-CB55</f>
        <v>0</v>
      </c>
      <c r="CC56" s="18"/>
      <c r="CD56" s="18"/>
      <c r="CE56" s="18"/>
      <c r="CF56" s="23"/>
      <c r="CG56" s="107">
        <f t="shared" ref="CG56" si="2111">CG54-CG55</f>
        <v>0</v>
      </c>
      <c r="CH56" s="18"/>
      <c r="CI56" s="18"/>
      <c r="CJ56" s="18"/>
      <c r="CK56" s="23"/>
      <c r="CL56" s="107">
        <f t="shared" ref="CL56" si="2112">CL54-CL55</f>
        <v>0</v>
      </c>
      <c r="CM56" s="18"/>
      <c r="CN56" s="18"/>
      <c r="CO56" s="18"/>
      <c r="CP56" s="23"/>
      <c r="CQ56" s="107">
        <f t="shared" ref="CQ56" si="2113">CQ54-CQ55</f>
        <v>0</v>
      </c>
      <c r="CR56" s="18"/>
      <c r="CS56" s="18"/>
      <c r="CT56" s="18"/>
      <c r="CU56" s="23"/>
      <c r="CV56" s="107">
        <f t="shared" ref="CV56" si="2114">CV54-CV55</f>
        <v>0</v>
      </c>
      <c r="CW56" s="18"/>
      <c r="CX56" s="18"/>
      <c r="CY56" s="18"/>
      <c r="CZ56" s="23"/>
      <c r="DA56" s="107">
        <f t="shared" ref="DA56" si="2115">DA54-DA55</f>
        <v>0</v>
      </c>
      <c r="DB56" s="18"/>
      <c r="DC56" s="18"/>
      <c r="DD56" s="18"/>
      <c r="DE56" s="23"/>
      <c r="DF56" s="107">
        <f t="shared" ref="DF56" si="2116">DF54-DF55</f>
        <v>0</v>
      </c>
      <c r="DG56" s="18"/>
      <c r="DH56" s="18"/>
      <c r="DI56" s="18"/>
      <c r="DJ56" s="23"/>
      <c r="DK56" s="107">
        <f t="shared" ref="DK56" si="2117">DK54-DK55</f>
        <v>0</v>
      </c>
      <c r="DL56" s="18"/>
      <c r="DM56" s="18"/>
      <c r="DN56" s="18"/>
      <c r="DO56" s="23"/>
      <c r="DP56" s="107">
        <f t="shared" ref="DP56" si="2118">DP54-DP55</f>
        <v>0</v>
      </c>
      <c r="DQ56" s="18"/>
      <c r="DR56" s="18"/>
      <c r="DS56" s="18"/>
      <c r="DT56" s="23"/>
      <c r="DU56" s="107">
        <f t="shared" ref="DU56" si="2119">DU54-DU55</f>
        <v>0</v>
      </c>
      <c r="DV56" s="18"/>
      <c r="DW56" s="18"/>
      <c r="DX56" s="18"/>
      <c r="DY56" s="23"/>
      <c r="DZ56" s="107">
        <f t="shared" ref="DZ56" si="2120">DZ54-DZ55</f>
        <v>0</v>
      </c>
      <c r="EA56" s="18"/>
      <c r="EB56" s="18"/>
      <c r="EC56" s="18"/>
      <c r="ED56" s="23"/>
      <c r="EE56" s="107">
        <f t="shared" ref="EE56" si="2121">EE54-EE55</f>
        <v>0</v>
      </c>
      <c r="EF56" s="18"/>
      <c r="EG56" s="18"/>
      <c r="EH56" s="18"/>
      <c r="EI56" s="23"/>
      <c r="EJ56" s="107">
        <f t="shared" ref="EJ56" si="2122">EJ54-EJ55</f>
        <v>0</v>
      </c>
      <c r="EK56" s="18"/>
      <c r="EL56" s="18"/>
      <c r="EM56" s="18"/>
      <c r="EN56" s="23"/>
      <c r="EO56" s="107">
        <f t="shared" ref="EO56" si="2123">EO54-EO55</f>
        <v>0</v>
      </c>
      <c r="EP56" s="18"/>
      <c r="EQ56" s="18"/>
      <c r="ER56" s="18"/>
      <c r="ES56" s="23"/>
      <c r="ET56" s="107">
        <f t="shared" ref="ET56" si="2124">ET54-ET55</f>
        <v>0</v>
      </c>
      <c r="EU56" s="18"/>
      <c r="EV56" s="18"/>
      <c r="EW56" s="18"/>
      <c r="EX56" s="23"/>
      <c r="EY56" s="107">
        <f t="shared" ref="EY56" si="2125">EY54-EY55</f>
        <v>0</v>
      </c>
      <c r="EZ56" s="18"/>
      <c r="FA56" s="18"/>
      <c r="FB56" s="18"/>
      <c r="FC56" s="23"/>
      <c r="FD56" s="107">
        <f t="shared" ref="FD56" si="2126">FD54-FD55</f>
        <v>0</v>
      </c>
      <c r="FE56" s="18"/>
      <c r="FF56" s="18"/>
      <c r="FG56" s="18"/>
      <c r="FH56" s="23"/>
      <c r="FI56" s="107">
        <f t="shared" ref="FI56" si="2127">FI54-FI55</f>
        <v>0</v>
      </c>
      <c r="FJ56" s="18"/>
      <c r="FK56" s="18"/>
      <c r="FL56" s="18"/>
      <c r="FM56" s="23"/>
      <c r="FN56" s="107">
        <f t="shared" ref="FN56" si="2128">FN54-FN55</f>
        <v>0</v>
      </c>
      <c r="FO56" s="18"/>
      <c r="FP56" s="18"/>
      <c r="FQ56" s="18"/>
      <c r="FR56" s="23"/>
      <c r="FS56" s="107">
        <f t="shared" ref="FS56" si="2129">FS54-FS55</f>
        <v>0</v>
      </c>
      <c r="FT56" s="18"/>
      <c r="FU56" s="18"/>
      <c r="FV56" s="18"/>
      <c r="FW56" s="23"/>
      <c r="FX56" s="107">
        <f t="shared" ref="FX56" si="2130">FX54-FX55</f>
        <v>0</v>
      </c>
      <c r="FY56" s="18"/>
      <c r="FZ56" s="18"/>
      <c r="GA56" s="18"/>
      <c r="GB56" s="23"/>
      <c r="GC56" s="107">
        <f t="shared" ref="GC56" si="2131">GC54-GC55</f>
        <v>0</v>
      </c>
      <c r="GD56" s="18"/>
      <c r="GE56" s="18"/>
      <c r="GF56" s="18"/>
      <c r="GG56" s="23"/>
      <c r="GH56" s="107">
        <f t="shared" ref="GH56" si="2132">GH54-GH55</f>
        <v>0</v>
      </c>
      <c r="GI56" s="18"/>
      <c r="GJ56" s="18"/>
      <c r="GK56" s="18"/>
      <c r="GL56" s="23"/>
      <c r="GM56" s="107">
        <f t="shared" ref="GM56" si="2133">GM54-GM55</f>
        <v>0</v>
      </c>
      <c r="GN56" s="18"/>
      <c r="GO56" s="18"/>
      <c r="GP56" s="18"/>
      <c r="GQ56" s="23"/>
      <c r="GR56" s="107">
        <f t="shared" ref="GR56" si="2134">GR54-GR55</f>
        <v>0</v>
      </c>
      <c r="GS56" s="18"/>
      <c r="GT56" s="18"/>
      <c r="GU56" s="18"/>
      <c r="GV56" s="23"/>
      <c r="GW56" s="107">
        <f t="shared" ref="GW56" si="2135">GW54-GW55</f>
        <v>0</v>
      </c>
      <c r="GX56" s="18"/>
      <c r="GY56" s="18"/>
      <c r="GZ56" s="18"/>
      <c r="HA56" s="23"/>
      <c r="HB56" s="107">
        <f t="shared" ref="HB56" si="2136">HB54-HB55</f>
        <v>0</v>
      </c>
      <c r="HC56" s="18"/>
      <c r="HD56" s="18"/>
      <c r="HE56" s="18"/>
      <c r="HF56" s="23"/>
      <c r="HG56" s="107">
        <f t="shared" ref="HG56" si="2137">HG54-HG55</f>
        <v>0</v>
      </c>
      <c r="HH56" s="18"/>
      <c r="HI56" s="18"/>
      <c r="HJ56" s="18"/>
      <c r="HK56" s="23"/>
      <c r="HL56" s="107">
        <f t="shared" ref="HL56" si="2138">HL54-HL55</f>
        <v>0</v>
      </c>
      <c r="HM56" s="18"/>
      <c r="HN56" s="18"/>
      <c r="HO56" s="18"/>
      <c r="HP56" s="23"/>
      <c r="HQ56" s="107">
        <f t="shared" ref="HQ56" si="2139">HQ54-HQ55</f>
        <v>0</v>
      </c>
      <c r="HR56" s="18"/>
      <c r="HS56" s="18"/>
      <c r="HT56" s="18"/>
      <c r="HU56" s="23"/>
      <c r="HV56" s="107">
        <f t="shared" ref="HV56" si="2140">HV54-HV55</f>
        <v>0</v>
      </c>
      <c r="HW56" s="18"/>
      <c r="HX56" s="18"/>
      <c r="HY56" s="18"/>
      <c r="HZ56" s="23"/>
      <c r="IA56" s="107">
        <f t="shared" ref="IA56" si="2141">IA54-IA55</f>
        <v>0</v>
      </c>
      <c r="IB56" s="18"/>
      <c r="IC56" s="18"/>
      <c r="ID56" s="18"/>
      <c r="IE56" s="23"/>
      <c r="IF56" s="107">
        <f t="shared" ref="IF56" si="2142">IF54-IF55</f>
        <v>0</v>
      </c>
      <c r="IG56" s="18"/>
      <c r="IH56" s="18"/>
      <c r="II56" s="18"/>
      <c r="IJ56" s="23"/>
      <c r="IK56" s="107">
        <f t="shared" ref="IK56" si="2143">IK54-IK55</f>
        <v>0</v>
      </c>
      <c r="IL56" s="18"/>
      <c r="IM56" s="18"/>
      <c r="IN56" s="18"/>
      <c r="IO56" s="23"/>
      <c r="IP56" s="107">
        <f t="shared" ref="IP56" si="2144">IP54-IP55</f>
        <v>0</v>
      </c>
      <c r="IQ56" s="18"/>
      <c r="IR56" s="18"/>
      <c r="IS56" s="18"/>
      <c r="IT56" s="23"/>
      <c r="IU56" s="107">
        <f t="shared" ref="IU56" si="2145">IU54-IU55</f>
        <v>0</v>
      </c>
      <c r="IV56" s="18"/>
      <c r="IW56" s="18"/>
      <c r="IX56" s="18"/>
      <c r="IY56" s="23"/>
      <c r="IZ56" s="107">
        <f t="shared" ref="IZ56" si="2146">IZ54-IZ55</f>
        <v>0</v>
      </c>
      <c r="JA56" s="18"/>
      <c r="JB56" s="18"/>
      <c r="JC56" s="18"/>
      <c r="JD56" s="23"/>
      <c r="JE56" s="107">
        <f t="shared" ref="JE56" si="2147">JE54-JE55</f>
        <v>0</v>
      </c>
      <c r="JF56" s="18"/>
      <c r="JG56" s="18"/>
      <c r="JH56" s="18"/>
      <c r="JI56" s="23"/>
      <c r="JJ56" s="107">
        <f t="shared" ref="JJ56" si="2148">JJ54-JJ55</f>
        <v>0</v>
      </c>
      <c r="JK56" s="18"/>
      <c r="JL56" s="18"/>
      <c r="JM56" s="18"/>
      <c r="JN56" s="23"/>
      <c r="JO56" s="107">
        <f t="shared" ref="JO56" si="2149">JO54-JO55</f>
        <v>0</v>
      </c>
      <c r="JP56" s="18"/>
      <c r="JQ56" s="18"/>
      <c r="JR56" s="18"/>
      <c r="JS56" s="23"/>
      <c r="JT56" s="107">
        <f t="shared" ref="JT56" si="2150">JT54-JT55</f>
        <v>0</v>
      </c>
      <c r="JU56" s="18"/>
      <c r="JV56" s="18"/>
      <c r="JW56" s="18"/>
      <c r="JX56" s="23"/>
      <c r="JY56" s="107">
        <f t="shared" ref="JY56" si="2151">JY54-JY55</f>
        <v>0</v>
      </c>
      <c r="JZ56" s="18"/>
      <c r="KA56" s="18"/>
      <c r="KB56" s="18"/>
      <c r="KC56" s="23"/>
      <c r="KD56" s="107">
        <f t="shared" ref="KD56" si="2152">KD54-KD55</f>
        <v>0</v>
      </c>
      <c r="KE56" s="18"/>
      <c r="KF56" s="18"/>
      <c r="KG56" s="18"/>
      <c r="KH56" s="23"/>
      <c r="KI56" s="107">
        <f t="shared" ref="KI56" si="2153">KI54-KI55</f>
        <v>0</v>
      </c>
      <c r="KJ56" s="18"/>
      <c r="KK56" s="18"/>
      <c r="KL56" s="18"/>
      <c r="KM56" s="23"/>
      <c r="KN56" s="107">
        <f t="shared" ref="KN56" si="2154">KN54-KN55</f>
        <v>0</v>
      </c>
      <c r="KO56" s="18"/>
      <c r="KP56" s="18"/>
      <c r="KQ56" s="18"/>
      <c r="KR56" s="23"/>
      <c r="KS56" s="107">
        <f t="shared" ref="KS56" si="2155">KS54-KS55</f>
        <v>0</v>
      </c>
      <c r="KT56" s="18"/>
      <c r="KU56" s="18"/>
      <c r="KV56" s="18"/>
      <c r="KW56" s="23"/>
      <c r="KX56" s="107">
        <f t="shared" ref="KX56" si="2156">KX54-KX55</f>
        <v>0</v>
      </c>
      <c r="KY56" s="18"/>
      <c r="KZ56" s="18"/>
      <c r="LA56" s="18"/>
      <c r="LB56" s="23"/>
      <c r="LC56" s="107">
        <f t="shared" ref="LC56" si="2157">LC54-LC55</f>
        <v>0</v>
      </c>
      <c r="LD56" s="18"/>
      <c r="LE56" s="18"/>
      <c r="LF56" s="18"/>
      <c r="LG56" s="23"/>
      <c r="LH56" s="107">
        <f t="shared" ref="LH56" si="2158">LH54-LH55</f>
        <v>0</v>
      </c>
      <c r="LI56" s="18"/>
      <c r="LJ56" s="18"/>
      <c r="LK56" s="18"/>
      <c r="LL56" s="23"/>
      <c r="LM56" s="107">
        <f t="shared" ref="LM56" si="2159">LM54-LM55</f>
        <v>0</v>
      </c>
      <c r="LN56" s="18"/>
      <c r="LO56" s="18"/>
      <c r="LP56" s="18"/>
      <c r="LQ56" s="23"/>
      <c r="LR56" s="107">
        <f t="shared" ref="LR56" si="2160">LR54-LR55</f>
        <v>0</v>
      </c>
      <c r="LS56" s="18"/>
      <c r="LT56" s="18"/>
      <c r="LU56" s="18"/>
      <c r="LV56" s="23"/>
      <c r="LW56" s="107">
        <f t="shared" ref="LW56" si="2161">LW54-LW55</f>
        <v>0</v>
      </c>
      <c r="LX56" s="18"/>
      <c r="LY56" s="18"/>
      <c r="LZ56" s="18"/>
      <c r="MA56" s="23"/>
      <c r="MB56" s="107">
        <f t="shared" ref="MB56" si="2162">MB54-MB55</f>
        <v>0</v>
      </c>
      <c r="MC56" s="18"/>
      <c r="MD56" s="18"/>
      <c r="ME56" s="18"/>
      <c r="MF56" s="23"/>
      <c r="MG56" s="107">
        <f t="shared" ref="MG56" si="2163">MG54-MG55</f>
        <v>0</v>
      </c>
      <c r="MH56" s="18"/>
      <c r="MI56" s="18"/>
      <c r="MJ56" s="18"/>
      <c r="MK56" s="23"/>
      <c r="ML56" s="107">
        <f t="shared" ref="ML56" si="2164">ML54-ML55</f>
        <v>0</v>
      </c>
      <c r="MM56" s="18"/>
      <c r="MN56" s="18"/>
      <c r="MO56" s="18"/>
      <c r="MP56" s="23"/>
      <c r="MQ56" s="107">
        <f t="shared" ref="MQ56" si="2165">MQ54-MQ55</f>
        <v>0</v>
      </c>
      <c r="MR56" s="18"/>
      <c r="MS56" s="18"/>
      <c r="MT56" s="18"/>
      <c r="MU56" s="23"/>
      <c r="MV56" s="107">
        <f t="shared" ref="MV56" si="2166">MV54-MV55</f>
        <v>0</v>
      </c>
      <c r="MW56" s="18"/>
      <c r="MX56" s="18"/>
      <c r="MY56" s="18"/>
      <c r="MZ56" s="23"/>
      <c r="NA56" s="107">
        <f t="shared" ref="NA56" si="2167">NA54-NA55</f>
        <v>0</v>
      </c>
      <c r="NB56" s="18"/>
      <c r="NC56" s="18"/>
      <c r="ND56" s="18"/>
      <c r="NE56" s="23"/>
      <c r="NF56" s="107">
        <f t="shared" ref="NF56" si="2168">NF54-NF55</f>
        <v>0</v>
      </c>
      <c r="NG56" s="18"/>
      <c r="NH56" s="18"/>
      <c r="NI56" s="18"/>
      <c r="NJ56" s="23"/>
      <c r="NK56" s="107">
        <f t="shared" ref="NK56" si="2169">NK54-NK55</f>
        <v>0</v>
      </c>
      <c r="NL56" s="18"/>
      <c r="NM56" s="18"/>
      <c r="NN56" s="18"/>
      <c r="NO56" s="23"/>
      <c r="NP56" s="107">
        <f t="shared" ref="NP56" si="2170">NP54-NP55</f>
        <v>0</v>
      </c>
      <c r="NQ56" s="18"/>
      <c r="NR56" s="18"/>
      <c r="NS56" s="18"/>
      <c r="NT56" s="23"/>
      <c r="NU56" s="107">
        <f t="shared" ref="NU56" si="2171">NU54-NU55</f>
        <v>0</v>
      </c>
      <c r="NV56" s="18"/>
      <c r="NW56" s="18"/>
      <c r="NX56" s="18"/>
      <c r="NY56" s="23"/>
      <c r="NZ56" s="107">
        <f t="shared" ref="NZ56" si="2172">NZ54-NZ55</f>
        <v>0</v>
      </c>
      <c r="OA56" s="18"/>
      <c r="OB56" s="18"/>
      <c r="OC56" s="18"/>
      <c r="OD56" s="23"/>
      <c r="OE56" s="107">
        <f t="shared" ref="OE56" si="2173">OE54-OE55</f>
        <v>0</v>
      </c>
      <c r="OF56" s="18"/>
      <c r="OG56" s="18"/>
      <c r="OH56" s="18"/>
      <c r="OI56" s="23"/>
      <c r="OJ56" s="107">
        <f t="shared" ref="OJ56" si="2174">OJ54-OJ55</f>
        <v>0</v>
      </c>
      <c r="OK56" s="18"/>
      <c r="OL56" s="18"/>
      <c r="OM56" s="18"/>
      <c r="ON56" s="23"/>
      <c r="OO56" s="107">
        <f t="shared" ref="OO56" si="2175">OO54-OO55</f>
        <v>0</v>
      </c>
      <c r="OP56" s="18"/>
      <c r="OQ56" s="18"/>
      <c r="OR56" s="18"/>
      <c r="OS56" s="23"/>
      <c r="OT56" s="107">
        <f t="shared" ref="OT56" si="2176">OT54-OT55</f>
        <v>0</v>
      </c>
      <c r="OU56" s="18"/>
      <c r="OV56" s="18"/>
      <c r="OW56" s="18"/>
      <c r="OX56" s="23"/>
      <c r="OY56" s="107">
        <f t="shared" ref="OY56" si="2177">OY54-OY55</f>
        <v>0</v>
      </c>
      <c r="OZ56" s="18"/>
      <c r="PA56" s="18"/>
      <c r="PB56" s="18"/>
      <c r="PC56" s="23"/>
      <c r="PD56" s="107">
        <f t="shared" ref="PD56" si="2178">PD54-PD55</f>
        <v>0</v>
      </c>
      <c r="PE56" s="18"/>
      <c r="PF56" s="18"/>
      <c r="PG56" s="18"/>
      <c r="PH56" s="23"/>
      <c r="PI56" s="107">
        <f t="shared" ref="PI56" si="2179">PI54-PI55</f>
        <v>0</v>
      </c>
      <c r="PJ56" s="18"/>
      <c r="PK56" s="18"/>
      <c r="PL56" s="18"/>
      <c r="PM56" s="23"/>
      <c r="PN56" s="107">
        <f t="shared" ref="PN56" si="2180">PN54-PN55</f>
        <v>0</v>
      </c>
      <c r="PO56" s="18"/>
      <c r="PP56" s="18"/>
      <c r="PQ56" s="18"/>
      <c r="PR56" s="23"/>
      <c r="PS56" s="107">
        <f t="shared" ref="PS56" si="2181">PS54-PS55</f>
        <v>0</v>
      </c>
      <c r="PT56" s="18"/>
      <c r="PU56" s="18"/>
      <c r="PV56" s="18"/>
      <c r="PW56" s="23"/>
      <c r="PX56" s="107">
        <f t="shared" ref="PX56" si="2182">PX54-PX55</f>
        <v>0</v>
      </c>
      <c r="PY56" s="18"/>
      <c r="PZ56" s="18"/>
      <c r="QA56" s="18"/>
      <c r="QB56" s="23"/>
      <c r="QC56" s="107">
        <f t="shared" ref="QC56" si="2183">QC54-QC55</f>
        <v>0</v>
      </c>
      <c r="QD56" s="18"/>
      <c r="QE56" s="18"/>
      <c r="QF56" s="18"/>
      <c r="QG56" s="23"/>
      <c r="QH56" s="107">
        <f t="shared" ref="QH56" si="2184">QH54-QH55</f>
        <v>0</v>
      </c>
      <c r="QI56" s="18"/>
      <c r="QJ56" s="18"/>
      <c r="QK56" s="18"/>
      <c r="QL56" s="23"/>
      <c r="QM56" s="107">
        <f t="shared" ref="QM56" si="2185">QM54-QM55</f>
        <v>0</v>
      </c>
      <c r="QN56" s="18"/>
      <c r="QO56" s="18"/>
      <c r="QP56" s="18"/>
      <c r="QQ56" s="23"/>
      <c r="QR56" s="107">
        <f t="shared" ref="QR56" si="2186">QR54-QR55</f>
        <v>0</v>
      </c>
      <c r="QS56" s="18"/>
      <c r="QT56" s="18"/>
      <c r="QU56" s="18"/>
      <c r="QV56" s="23"/>
      <c r="QW56" s="107">
        <f t="shared" ref="QW56" si="2187">QW54-QW55</f>
        <v>0</v>
      </c>
      <c r="QX56" s="18"/>
      <c r="QY56" s="18"/>
      <c r="QZ56" s="18"/>
      <c r="RA56" s="23"/>
      <c r="RB56" s="107">
        <f t="shared" ref="RB56" si="2188">RB54-RB55</f>
        <v>0</v>
      </c>
      <c r="RC56" s="18"/>
      <c r="RD56" s="18"/>
      <c r="RE56" s="18"/>
      <c r="RF56" s="23"/>
      <c r="RG56" s="107">
        <f t="shared" ref="RG56" si="2189">RG54-RG55</f>
        <v>0</v>
      </c>
      <c r="RH56" s="18"/>
      <c r="RI56" s="18"/>
      <c r="RJ56" s="18"/>
      <c r="RK56" s="23"/>
      <c r="RL56" s="107">
        <f t="shared" ref="RL56" si="2190">RL54-RL55</f>
        <v>0</v>
      </c>
      <c r="RM56" s="18"/>
      <c r="RN56" s="18"/>
      <c r="RO56" s="18"/>
      <c r="RP56" s="23"/>
      <c r="RQ56" s="107">
        <f t="shared" ref="RQ56" si="2191">RQ54-RQ55</f>
        <v>0</v>
      </c>
      <c r="RR56" s="18"/>
      <c r="RS56" s="18"/>
      <c r="RT56" s="18"/>
      <c r="RU56" s="23"/>
      <c r="RV56" s="107">
        <f t="shared" ref="RV56" si="2192">RV54-RV55</f>
        <v>0</v>
      </c>
      <c r="RW56" s="18"/>
      <c r="RX56" s="18"/>
      <c r="RY56" s="18"/>
      <c r="RZ56" s="23"/>
      <c r="SA56" s="107">
        <f t="shared" ref="SA56" si="2193">SA54-SA55</f>
        <v>0</v>
      </c>
      <c r="SB56" s="18"/>
      <c r="SC56" s="18"/>
      <c r="SD56" s="18"/>
      <c r="SE56" s="23"/>
      <c r="SF56" s="107">
        <f t="shared" ref="SF56" si="2194">SF54-SF55</f>
        <v>0</v>
      </c>
      <c r="SG56" s="18"/>
      <c r="SH56" s="18"/>
      <c r="SI56" s="18"/>
      <c r="SJ56" s="23"/>
      <c r="SK56" s="107">
        <f t="shared" ref="SK56" si="2195">SK54-SK55</f>
        <v>0</v>
      </c>
      <c r="SL56" s="18"/>
      <c r="SM56" s="18"/>
      <c r="SN56" s="18"/>
      <c r="SO56" s="23"/>
      <c r="SP56" s="107">
        <f t="shared" ref="SP56" si="2196">SP54-SP55</f>
        <v>0</v>
      </c>
      <c r="SQ56" s="18"/>
      <c r="SR56" s="18"/>
      <c r="SS56" s="18"/>
      <c r="ST56" s="23"/>
      <c r="SU56" s="55"/>
      <c r="SV56" s="167">
        <f>SV54-SV55</f>
        <v>207.95238095238093</v>
      </c>
      <c r="SW56" s="42"/>
      <c r="SX56" s="42"/>
      <c r="SY56" s="42"/>
      <c r="SZ56" s="23"/>
      <c r="TA56" s="55"/>
      <c r="TB56" s="167">
        <f>TB54-TB55</f>
        <v>231.47</v>
      </c>
      <c r="TC56" s="42"/>
      <c r="TD56" s="42"/>
      <c r="TE56" s="42"/>
      <c r="TF56" s="23"/>
      <c r="TG56" s="55"/>
      <c r="TH56" s="167" t="e">
        <f>TH54-TH55</f>
        <v>#DIV/0!</v>
      </c>
      <c r="TI56" s="42"/>
      <c r="TJ56" s="42"/>
      <c r="TK56" s="42"/>
      <c r="TL56" s="23"/>
      <c r="TM56" s="55"/>
      <c r="TN56" s="167">
        <f>TN54-TN55</f>
        <v>225.88095238095241</v>
      </c>
      <c r="TO56" s="42"/>
      <c r="TP56" s="42"/>
      <c r="TQ56" s="42"/>
      <c r="TR56" s="23"/>
      <c r="TS56" s="55"/>
      <c r="TT56" s="167" t="e">
        <f>TT54-TT55</f>
        <v>#DIV/0!</v>
      </c>
      <c r="TU56" s="42"/>
      <c r="TV56" s="42"/>
      <c r="TW56" s="42"/>
      <c r="TX56" s="23"/>
      <c r="TY56" s="55"/>
      <c r="TZ56" s="167">
        <f>TZ54-TZ55</f>
        <v>234.44813559322034</v>
      </c>
      <c r="UA56" s="42"/>
      <c r="UB56" s="42"/>
      <c r="UC56" s="42"/>
      <c r="UD56" s="23"/>
      <c r="UE56" s="55"/>
      <c r="UF56" s="167">
        <f>UF54-UF55</f>
        <v>236.85</v>
      </c>
      <c r="UG56" s="42"/>
      <c r="UH56" s="42"/>
      <c r="UI56" s="42"/>
      <c r="UJ56" s="23"/>
      <c r="UK56" s="55"/>
      <c r="UL56" s="167" t="e">
        <f>UL54-UL55</f>
        <v>#DIV/0!</v>
      </c>
      <c r="UM56" s="42"/>
      <c r="UN56" s="42"/>
      <c r="UO56" s="42"/>
      <c r="UP56" s="23"/>
      <c r="UQ56" s="55"/>
      <c r="UR56" s="167" t="e">
        <f>UR54-UR55</f>
        <v>#DIV/0!</v>
      </c>
      <c r="US56" s="42"/>
      <c r="UT56" s="42"/>
      <c r="UU56" s="42"/>
      <c r="UV56" s="23"/>
      <c r="UW56" s="55"/>
      <c r="UX56" s="167">
        <f>UX54-UX55</f>
        <v>239.87844311377245</v>
      </c>
      <c r="UY56" s="42"/>
      <c r="UZ56" s="42"/>
      <c r="VA56" s="42"/>
      <c r="VB56" s="23"/>
      <c r="VC56" s="55"/>
      <c r="VD56" s="167" t="e">
        <f>VD54-VD55</f>
        <v>#DIV/0!</v>
      </c>
      <c r="VE56" s="42"/>
      <c r="VF56" s="42"/>
      <c r="VG56" s="42"/>
      <c r="VH56" s="23"/>
      <c r="VI56" s="55"/>
      <c r="VJ56" s="167" t="e">
        <f>VJ54-VJ55</f>
        <v>#DIV/0!</v>
      </c>
      <c r="VK56" s="42"/>
      <c r="VL56" s="42"/>
      <c r="VM56" s="42"/>
      <c r="VN56" s="23"/>
      <c r="VO56" s="55"/>
    </row>
    <row r="57" spans="2:587" s="1" customFormat="1" x14ac:dyDescent="0.2">
      <c r="C57" s="215" t="s">
        <v>223</v>
      </c>
      <c r="D57" s="216">
        <v>115</v>
      </c>
      <c r="E57" s="18"/>
      <c r="F57" s="23"/>
      <c r="G57" s="55"/>
      <c r="H57" s="100">
        <f>H56/H13*1000</f>
        <v>115.81187357630979</v>
      </c>
      <c r="I57" s="19">
        <f>(H57-$D$57)/$D$57</f>
        <v>7.0597702287808093E-3</v>
      </c>
      <c r="J57" s="63">
        <f>J51*H57/1000</f>
        <v>0.17424071143339842</v>
      </c>
      <c r="K57" s="63"/>
      <c r="L57" s="23"/>
      <c r="M57" s="55"/>
      <c r="N57" s="100">
        <f>N56/N13*1000</f>
        <v>115.81187357630981</v>
      </c>
      <c r="O57" s="19">
        <f>(N57-$D$57)/$D$57</f>
        <v>7.0597702287809325E-3</v>
      </c>
      <c r="P57" s="63">
        <f>P51*N57/1000</f>
        <v>0.17424071143339842</v>
      </c>
      <c r="Q57" s="63"/>
      <c r="R57" s="23"/>
      <c r="S57" s="55"/>
      <c r="T57" s="100">
        <f>T56/T13*1000</f>
        <v>103.97619047619047</v>
      </c>
      <c r="U57" s="19">
        <f>(T57-$D$57)/$D$57</f>
        <v>-9.5859213250517675E-2</v>
      </c>
      <c r="V57" s="63">
        <f>V51*T57/1000</f>
        <v>0.16820004191725346</v>
      </c>
      <c r="W57" s="63"/>
      <c r="X57" s="23"/>
      <c r="Y57" s="100">
        <f>Y56/Y13*1000</f>
        <v>115.73499999999999</v>
      </c>
      <c r="Z57" s="19">
        <f>(Y57-$D$57)/$D$57</f>
        <v>6.3913043478259586E-3</v>
      </c>
      <c r="AA57" s="63">
        <f>AA51*Y57/1000</f>
        <v>0.1763612175025204</v>
      </c>
      <c r="AB57" s="63"/>
      <c r="AC57" s="23"/>
      <c r="AD57" s="100">
        <f>AD56/AD13*1000</f>
        <v>112.9404761904762</v>
      </c>
      <c r="AE57" s="19">
        <f t="shared" ref="AE57" si="2197">(AD57-$D$57)/$D$57</f>
        <v>-1.7908902691511269E-2</v>
      </c>
      <c r="AF57" s="63">
        <f t="shared" ref="AF57" si="2198">AF51*AD57/1000</f>
        <v>0.16308188715945435</v>
      </c>
      <c r="AG57" s="63"/>
      <c r="AH57" s="23"/>
      <c r="AI57" s="100">
        <f>AI56/AI13*1000</f>
        <v>117.22406779661019</v>
      </c>
      <c r="AJ57" s="19">
        <f t="shared" ref="AJ57" si="2199">(AI57-$D$57)/$D$57</f>
        <v>1.9339719970523354E-2</v>
      </c>
      <c r="AK57" s="63">
        <f t="shared" ref="AK57" si="2200">AK51*AI57/1000</f>
        <v>0.17329809456661349</v>
      </c>
      <c r="AL57" s="63"/>
      <c r="AM57" s="23"/>
      <c r="AN57" s="100">
        <f>AN56/AN13*1000</f>
        <v>118.42500000000001</v>
      </c>
      <c r="AO57" s="19">
        <f t="shared" ref="AO57" si="2201">(AN57-$D$57)/$D$57</f>
        <v>2.9782608695652274E-2</v>
      </c>
      <c r="AP57" s="63">
        <f t="shared" ref="AP57" si="2202">AP51*AN57/1000</f>
        <v>0.17507135392264833</v>
      </c>
      <c r="AQ57" s="63"/>
      <c r="AR57" s="23"/>
      <c r="AS57" s="100">
        <f>AS56/AS13*1000</f>
        <v>119.91688034188034</v>
      </c>
      <c r="AT57" s="19">
        <f t="shared" ref="AT57" si="2203">(AS57-$D$57)/$D$57</f>
        <v>4.2755481233742121E-2</v>
      </c>
      <c r="AU57" s="63">
        <f t="shared" ref="AU57" si="2204">AU51*AS57/1000</f>
        <v>0.18002230219084356</v>
      </c>
      <c r="AV57" s="63"/>
      <c r="AW57" s="23"/>
      <c r="AX57" s="100">
        <f>AX56/AX13*1000</f>
        <v>119.95880149812731</v>
      </c>
      <c r="AY57" s="19">
        <f t="shared" ref="AY57" si="2205">(AX57-$D$57)/$D$57</f>
        <v>4.3120013027194044E-2</v>
      </c>
      <c r="AZ57" s="63">
        <f t="shared" ref="AZ57" si="2206">AZ51*AX57/1000</f>
        <v>0.18094255713447152</v>
      </c>
      <c r="BA57" s="63"/>
      <c r="BB57" s="23"/>
      <c r="BC57" s="100" t="e">
        <f>BC56/BC13*1000</f>
        <v>#DIV/0!</v>
      </c>
      <c r="BD57" s="19" t="e">
        <f t="shared" ref="BD57" si="2207">(BC57-$D$57)/$D$57</f>
        <v>#DIV/0!</v>
      </c>
      <c r="BE57" s="63" t="e">
        <f t="shared" ref="BE57" si="2208">BE51*BC57/1000</f>
        <v>#DIV/0!</v>
      </c>
      <c r="BF57" s="63"/>
      <c r="BG57" s="23"/>
      <c r="BH57" s="100" t="e">
        <f>BH56/BH13*1000</f>
        <v>#DIV/0!</v>
      </c>
      <c r="BI57" s="19" t="e">
        <f t="shared" ref="BI57" si="2209">(BH57-$D$57)/$D$57</f>
        <v>#DIV/0!</v>
      </c>
      <c r="BJ57" s="63" t="e">
        <f t="shared" ref="BJ57" si="2210">BJ51*BH57/1000</f>
        <v>#DIV/0!</v>
      </c>
      <c r="BK57" s="63"/>
      <c r="BL57" s="23"/>
      <c r="BM57" s="100" t="e">
        <f>BM56/BM13*1000</f>
        <v>#DIV/0!</v>
      </c>
      <c r="BN57" s="19" t="e">
        <f t="shared" ref="BN57" si="2211">(BM57-$D$57)/$D$57</f>
        <v>#DIV/0!</v>
      </c>
      <c r="BO57" s="63" t="e">
        <f t="shared" ref="BO57" si="2212">BO51*BM57/1000</f>
        <v>#DIV/0!</v>
      </c>
      <c r="BP57" s="63"/>
      <c r="BQ57" s="23"/>
      <c r="BR57" s="100" t="e">
        <f>BR56/BR13*1000</f>
        <v>#DIV/0!</v>
      </c>
      <c r="BS57" s="19" t="e">
        <f t="shared" ref="BS57" si="2213">(BR57-$D$57)/$D$57</f>
        <v>#DIV/0!</v>
      </c>
      <c r="BT57" s="63" t="e">
        <f t="shared" ref="BT57" si="2214">BT51*BR57/1000</f>
        <v>#DIV/0!</v>
      </c>
      <c r="BU57" s="63"/>
      <c r="BV57" s="23"/>
      <c r="BW57" s="100" t="e">
        <f>BW56/BW13*1000</f>
        <v>#DIV/0!</v>
      </c>
      <c r="BX57" s="19" t="e">
        <f t="shared" ref="BX57" si="2215">(BW57-$D$57)/$D$57</f>
        <v>#DIV/0!</v>
      </c>
      <c r="BY57" s="63" t="e">
        <f t="shared" ref="BY57" si="2216">BY51*BW57/1000</f>
        <v>#DIV/0!</v>
      </c>
      <c r="BZ57" s="63"/>
      <c r="CA57" s="23"/>
      <c r="CB57" s="100" t="e">
        <f>CB56/CB13*1000</f>
        <v>#DIV/0!</v>
      </c>
      <c r="CC57" s="19" t="e">
        <f t="shared" ref="CC57" si="2217">(CB57-$D$57)/$D$57</f>
        <v>#DIV/0!</v>
      </c>
      <c r="CD57" s="63" t="e">
        <f t="shared" ref="CD57" si="2218">CD51*CB57/1000</f>
        <v>#DIV/0!</v>
      </c>
      <c r="CE57" s="63"/>
      <c r="CF57" s="23"/>
      <c r="CG57" s="100" t="e">
        <f>CG56/CG13*1000</f>
        <v>#DIV/0!</v>
      </c>
      <c r="CH57" s="19" t="e">
        <f t="shared" ref="CH57" si="2219">(CG57-$D$57)/$D$57</f>
        <v>#DIV/0!</v>
      </c>
      <c r="CI57" s="63" t="e">
        <f t="shared" ref="CI57" si="2220">CI51*CG57/1000</f>
        <v>#DIV/0!</v>
      </c>
      <c r="CJ57" s="63"/>
      <c r="CK57" s="23"/>
      <c r="CL57" s="100" t="e">
        <f>CL56/CL13*1000</f>
        <v>#DIV/0!</v>
      </c>
      <c r="CM57" s="19" t="e">
        <f t="shared" ref="CM57" si="2221">(CL57-$D$57)/$D$57</f>
        <v>#DIV/0!</v>
      </c>
      <c r="CN57" s="63" t="e">
        <f t="shared" ref="CN57" si="2222">CN51*CL57/1000</f>
        <v>#DIV/0!</v>
      </c>
      <c r="CO57" s="63"/>
      <c r="CP57" s="23"/>
      <c r="CQ57" s="100" t="e">
        <f>CQ56/CQ13*1000</f>
        <v>#DIV/0!</v>
      </c>
      <c r="CR57" s="19" t="e">
        <f t="shared" ref="CR57" si="2223">(CQ57-$D$57)/$D$57</f>
        <v>#DIV/0!</v>
      </c>
      <c r="CS57" s="63" t="e">
        <f t="shared" ref="CS57" si="2224">CS51*CQ57/1000</f>
        <v>#DIV/0!</v>
      </c>
      <c r="CT57" s="63"/>
      <c r="CU57" s="23"/>
      <c r="CV57" s="100" t="e">
        <f>CV56/CV13*1000</f>
        <v>#DIV/0!</v>
      </c>
      <c r="CW57" s="19" t="e">
        <f t="shared" ref="CW57" si="2225">(CV57-$D$57)/$D$57</f>
        <v>#DIV/0!</v>
      </c>
      <c r="CX57" s="63" t="e">
        <f t="shared" ref="CX57" si="2226">CX51*CV57/1000</f>
        <v>#DIV/0!</v>
      </c>
      <c r="CY57" s="63"/>
      <c r="CZ57" s="23"/>
      <c r="DA57" s="100" t="e">
        <f>DA56/DA13*1000</f>
        <v>#DIV/0!</v>
      </c>
      <c r="DB57" s="19" t="e">
        <f t="shared" ref="DB57" si="2227">(DA57-$D$57)/$D$57</f>
        <v>#DIV/0!</v>
      </c>
      <c r="DC57" s="63" t="e">
        <f t="shared" ref="DC57" si="2228">DC51*DA57/1000</f>
        <v>#DIV/0!</v>
      </c>
      <c r="DD57" s="63"/>
      <c r="DE57" s="23"/>
      <c r="DF57" s="100" t="e">
        <f>DF56/DF13*1000</f>
        <v>#DIV/0!</v>
      </c>
      <c r="DG57" s="19" t="e">
        <f t="shared" ref="DG57" si="2229">(DF57-$D$57)/$D$57</f>
        <v>#DIV/0!</v>
      </c>
      <c r="DH57" s="63" t="e">
        <f t="shared" ref="DH57" si="2230">DH51*DF57/1000</f>
        <v>#DIV/0!</v>
      </c>
      <c r="DI57" s="63"/>
      <c r="DJ57" s="23"/>
      <c r="DK57" s="100" t="e">
        <f>DK56/DK13*1000</f>
        <v>#DIV/0!</v>
      </c>
      <c r="DL57" s="19" t="e">
        <f t="shared" ref="DL57" si="2231">(DK57-$D$57)/$D$57</f>
        <v>#DIV/0!</v>
      </c>
      <c r="DM57" s="63" t="e">
        <f t="shared" ref="DM57" si="2232">DM51*DK57/1000</f>
        <v>#DIV/0!</v>
      </c>
      <c r="DN57" s="63"/>
      <c r="DO57" s="23"/>
      <c r="DP57" s="100" t="e">
        <f>DP56/DP13*1000</f>
        <v>#DIV/0!</v>
      </c>
      <c r="DQ57" s="19" t="e">
        <f t="shared" ref="DQ57" si="2233">(DP57-$D$57)/$D$57</f>
        <v>#DIV/0!</v>
      </c>
      <c r="DR57" s="63" t="e">
        <f t="shared" ref="DR57" si="2234">DR51*DP57/1000</f>
        <v>#DIV/0!</v>
      </c>
      <c r="DS57" s="63"/>
      <c r="DT57" s="23"/>
      <c r="DU57" s="100" t="e">
        <f>DU56/DU13*1000</f>
        <v>#DIV/0!</v>
      </c>
      <c r="DV57" s="19" t="e">
        <f t="shared" ref="DV57" si="2235">(DU57-$D$57)/$D$57</f>
        <v>#DIV/0!</v>
      </c>
      <c r="DW57" s="63" t="e">
        <f t="shared" ref="DW57" si="2236">DW51*DU57/1000</f>
        <v>#DIV/0!</v>
      </c>
      <c r="DX57" s="63"/>
      <c r="DY57" s="23"/>
      <c r="DZ57" s="100" t="e">
        <f>DZ56/DZ13*1000</f>
        <v>#DIV/0!</v>
      </c>
      <c r="EA57" s="19" t="e">
        <f t="shared" ref="EA57" si="2237">(DZ57-$D$57)/$D$57</f>
        <v>#DIV/0!</v>
      </c>
      <c r="EB57" s="63" t="e">
        <f t="shared" ref="EB57" si="2238">EB51*DZ57/1000</f>
        <v>#DIV/0!</v>
      </c>
      <c r="EC57" s="63"/>
      <c r="ED57" s="23"/>
      <c r="EE57" s="100" t="e">
        <f>EE56/EE13*1000</f>
        <v>#DIV/0!</v>
      </c>
      <c r="EF57" s="19" t="e">
        <f t="shared" ref="EF57" si="2239">(EE57-$D$57)/$D$57</f>
        <v>#DIV/0!</v>
      </c>
      <c r="EG57" s="63" t="e">
        <f t="shared" ref="EG57" si="2240">EG51*EE57/1000</f>
        <v>#DIV/0!</v>
      </c>
      <c r="EH57" s="63"/>
      <c r="EI57" s="23"/>
      <c r="EJ57" s="100" t="e">
        <f>EJ56/EJ13*1000</f>
        <v>#DIV/0!</v>
      </c>
      <c r="EK57" s="19" t="e">
        <f t="shared" ref="EK57" si="2241">(EJ57-$D$57)/$D$57</f>
        <v>#DIV/0!</v>
      </c>
      <c r="EL57" s="63" t="e">
        <f t="shared" ref="EL57" si="2242">EL51*EJ57/1000</f>
        <v>#DIV/0!</v>
      </c>
      <c r="EM57" s="63"/>
      <c r="EN57" s="23"/>
      <c r="EO57" s="100" t="e">
        <f>EO56/EO13*1000</f>
        <v>#DIV/0!</v>
      </c>
      <c r="EP57" s="19" t="e">
        <f t="shared" ref="EP57" si="2243">(EO57-$D$57)/$D$57</f>
        <v>#DIV/0!</v>
      </c>
      <c r="EQ57" s="63" t="e">
        <f t="shared" ref="EQ57" si="2244">EQ51*EO57/1000</f>
        <v>#DIV/0!</v>
      </c>
      <c r="ER57" s="63"/>
      <c r="ES57" s="23"/>
      <c r="ET57" s="100" t="e">
        <f>ET56/ET13*1000</f>
        <v>#DIV/0!</v>
      </c>
      <c r="EU57" s="19" t="e">
        <f t="shared" ref="EU57" si="2245">(ET57-$D$57)/$D$57</f>
        <v>#DIV/0!</v>
      </c>
      <c r="EV57" s="63" t="e">
        <f t="shared" ref="EV57" si="2246">EV51*ET57/1000</f>
        <v>#DIV/0!</v>
      </c>
      <c r="EW57" s="63"/>
      <c r="EX57" s="23"/>
      <c r="EY57" s="100" t="e">
        <f>EY56/EY13*1000</f>
        <v>#DIV/0!</v>
      </c>
      <c r="EZ57" s="19" t="e">
        <f t="shared" ref="EZ57" si="2247">(EY57-$D$57)/$D$57</f>
        <v>#DIV/0!</v>
      </c>
      <c r="FA57" s="63" t="e">
        <f t="shared" ref="FA57" si="2248">FA51*EY57/1000</f>
        <v>#DIV/0!</v>
      </c>
      <c r="FB57" s="63"/>
      <c r="FC57" s="23"/>
      <c r="FD57" s="100" t="e">
        <f>FD56/FD13*1000</f>
        <v>#DIV/0!</v>
      </c>
      <c r="FE57" s="19" t="e">
        <f t="shared" ref="FE57" si="2249">(FD57-$D$57)/$D$57</f>
        <v>#DIV/0!</v>
      </c>
      <c r="FF57" s="63" t="e">
        <f t="shared" ref="FF57" si="2250">FF51*FD57/1000</f>
        <v>#DIV/0!</v>
      </c>
      <c r="FG57" s="63"/>
      <c r="FH57" s="23"/>
      <c r="FI57" s="100" t="e">
        <f>FI56/FI13*1000</f>
        <v>#DIV/0!</v>
      </c>
      <c r="FJ57" s="19" t="e">
        <f t="shared" ref="FJ57" si="2251">(FI57-$D$57)/$D$57</f>
        <v>#DIV/0!</v>
      </c>
      <c r="FK57" s="63" t="e">
        <f t="shared" ref="FK57" si="2252">FK51*FI57/1000</f>
        <v>#DIV/0!</v>
      </c>
      <c r="FL57" s="63"/>
      <c r="FM57" s="23"/>
      <c r="FN57" s="100" t="e">
        <f>FN56/FN13*1000</f>
        <v>#DIV/0!</v>
      </c>
      <c r="FO57" s="19" t="e">
        <f t="shared" ref="FO57" si="2253">(FN57-$D$57)/$D$57</f>
        <v>#DIV/0!</v>
      </c>
      <c r="FP57" s="63" t="e">
        <f t="shared" ref="FP57" si="2254">FP51*FN57/1000</f>
        <v>#DIV/0!</v>
      </c>
      <c r="FQ57" s="63"/>
      <c r="FR57" s="23"/>
      <c r="FS57" s="100" t="e">
        <f>FS56/FS13*1000</f>
        <v>#DIV/0!</v>
      </c>
      <c r="FT57" s="19" t="e">
        <f t="shared" ref="FT57" si="2255">(FS57-$D$57)/$D$57</f>
        <v>#DIV/0!</v>
      </c>
      <c r="FU57" s="63" t="e">
        <f t="shared" ref="FU57" si="2256">FU51*FS57/1000</f>
        <v>#DIV/0!</v>
      </c>
      <c r="FV57" s="63"/>
      <c r="FW57" s="23"/>
      <c r="FX57" s="100" t="e">
        <f>FX56/FX13*1000</f>
        <v>#DIV/0!</v>
      </c>
      <c r="FY57" s="19" t="e">
        <f t="shared" ref="FY57" si="2257">(FX57-$D$57)/$D$57</f>
        <v>#DIV/0!</v>
      </c>
      <c r="FZ57" s="63" t="e">
        <f t="shared" ref="FZ57" si="2258">FZ51*FX57/1000</f>
        <v>#DIV/0!</v>
      </c>
      <c r="GA57" s="63"/>
      <c r="GB57" s="23"/>
      <c r="GC57" s="100" t="e">
        <f>GC56/GC13*1000</f>
        <v>#DIV/0!</v>
      </c>
      <c r="GD57" s="19" t="e">
        <f t="shared" ref="GD57" si="2259">(GC57-$D$57)/$D$57</f>
        <v>#DIV/0!</v>
      </c>
      <c r="GE57" s="63" t="e">
        <f t="shared" ref="GE57" si="2260">GE51*GC57/1000</f>
        <v>#DIV/0!</v>
      </c>
      <c r="GF57" s="63"/>
      <c r="GG57" s="23"/>
      <c r="GH57" s="100" t="e">
        <f>GH56/GH13*1000</f>
        <v>#DIV/0!</v>
      </c>
      <c r="GI57" s="19" t="e">
        <f t="shared" ref="GI57" si="2261">(GH57-$D$57)/$D$57</f>
        <v>#DIV/0!</v>
      </c>
      <c r="GJ57" s="63" t="e">
        <f t="shared" ref="GJ57" si="2262">GJ51*GH57/1000</f>
        <v>#DIV/0!</v>
      </c>
      <c r="GK57" s="63"/>
      <c r="GL57" s="23"/>
      <c r="GM57" s="100" t="e">
        <f>GM56/GM13*1000</f>
        <v>#DIV/0!</v>
      </c>
      <c r="GN57" s="19" t="e">
        <f t="shared" ref="GN57" si="2263">(GM57-$D$57)/$D$57</f>
        <v>#DIV/0!</v>
      </c>
      <c r="GO57" s="63" t="e">
        <f t="shared" ref="GO57" si="2264">GO51*GM57/1000</f>
        <v>#DIV/0!</v>
      </c>
      <c r="GP57" s="63"/>
      <c r="GQ57" s="23"/>
      <c r="GR57" s="100" t="e">
        <f>GR56/GR13*1000</f>
        <v>#DIV/0!</v>
      </c>
      <c r="GS57" s="19" t="e">
        <f t="shared" ref="GS57" si="2265">(GR57-$D$57)/$D$57</f>
        <v>#DIV/0!</v>
      </c>
      <c r="GT57" s="63" t="e">
        <f t="shared" ref="GT57" si="2266">GT51*GR57/1000</f>
        <v>#DIV/0!</v>
      </c>
      <c r="GU57" s="63"/>
      <c r="GV57" s="23"/>
      <c r="GW57" s="100" t="e">
        <f>GW56/GW13*1000</f>
        <v>#DIV/0!</v>
      </c>
      <c r="GX57" s="19" t="e">
        <f t="shared" ref="GX57" si="2267">(GW57-$D$57)/$D$57</f>
        <v>#DIV/0!</v>
      </c>
      <c r="GY57" s="63" t="e">
        <f t="shared" ref="GY57" si="2268">GY51*GW57/1000</f>
        <v>#DIV/0!</v>
      </c>
      <c r="GZ57" s="63"/>
      <c r="HA57" s="23"/>
      <c r="HB57" s="100" t="e">
        <f>HB56/HB13*1000</f>
        <v>#DIV/0!</v>
      </c>
      <c r="HC57" s="19" t="e">
        <f t="shared" ref="HC57" si="2269">(HB57-$D$57)/$D$57</f>
        <v>#DIV/0!</v>
      </c>
      <c r="HD57" s="63" t="e">
        <f t="shared" ref="HD57" si="2270">HD51*HB57/1000</f>
        <v>#DIV/0!</v>
      </c>
      <c r="HE57" s="63"/>
      <c r="HF57" s="23"/>
      <c r="HG57" s="100" t="e">
        <f>HG56/HG13*1000</f>
        <v>#DIV/0!</v>
      </c>
      <c r="HH57" s="19" t="e">
        <f t="shared" ref="HH57" si="2271">(HG57-$D$57)/$D$57</f>
        <v>#DIV/0!</v>
      </c>
      <c r="HI57" s="63" t="e">
        <f t="shared" ref="HI57" si="2272">HI51*HG57/1000</f>
        <v>#DIV/0!</v>
      </c>
      <c r="HJ57" s="63"/>
      <c r="HK57" s="23"/>
      <c r="HL57" s="100" t="e">
        <f>HL56/HL13*1000</f>
        <v>#DIV/0!</v>
      </c>
      <c r="HM57" s="19" t="e">
        <f t="shared" ref="HM57" si="2273">(HL57-$D$57)/$D$57</f>
        <v>#DIV/0!</v>
      </c>
      <c r="HN57" s="63" t="e">
        <f t="shared" ref="HN57" si="2274">HN51*HL57/1000</f>
        <v>#DIV/0!</v>
      </c>
      <c r="HO57" s="63"/>
      <c r="HP57" s="23"/>
      <c r="HQ57" s="100" t="e">
        <f>HQ56/HQ13*1000</f>
        <v>#DIV/0!</v>
      </c>
      <c r="HR57" s="19" t="e">
        <f t="shared" ref="HR57" si="2275">(HQ57-$D$57)/$D$57</f>
        <v>#DIV/0!</v>
      </c>
      <c r="HS57" s="63" t="e">
        <f t="shared" ref="HS57" si="2276">HS51*HQ57/1000</f>
        <v>#DIV/0!</v>
      </c>
      <c r="HT57" s="63"/>
      <c r="HU57" s="23"/>
      <c r="HV57" s="100" t="e">
        <f>HV56/HV13*1000</f>
        <v>#DIV/0!</v>
      </c>
      <c r="HW57" s="19" t="e">
        <f t="shared" ref="HW57" si="2277">(HV57-$D$57)/$D$57</f>
        <v>#DIV/0!</v>
      </c>
      <c r="HX57" s="63" t="e">
        <f t="shared" ref="HX57" si="2278">HX51*HV57/1000</f>
        <v>#DIV/0!</v>
      </c>
      <c r="HY57" s="63"/>
      <c r="HZ57" s="23"/>
      <c r="IA57" s="100" t="e">
        <f>IA56/IA13*1000</f>
        <v>#DIV/0!</v>
      </c>
      <c r="IB57" s="19" t="e">
        <f t="shared" ref="IB57" si="2279">(IA57-$D$57)/$D$57</f>
        <v>#DIV/0!</v>
      </c>
      <c r="IC57" s="63" t="e">
        <f t="shared" ref="IC57" si="2280">IC51*IA57/1000</f>
        <v>#DIV/0!</v>
      </c>
      <c r="ID57" s="63"/>
      <c r="IE57" s="23"/>
      <c r="IF57" s="100" t="e">
        <f>IF56/IF13*1000</f>
        <v>#DIV/0!</v>
      </c>
      <c r="IG57" s="19" t="e">
        <f t="shared" ref="IG57" si="2281">(IF57-$D$57)/$D$57</f>
        <v>#DIV/0!</v>
      </c>
      <c r="IH57" s="63" t="e">
        <f t="shared" ref="IH57" si="2282">IH51*IF57/1000</f>
        <v>#DIV/0!</v>
      </c>
      <c r="II57" s="63"/>
      <c r="IJ57" s="23"/>
      <c r="IK57" s="100" t="e">
        <f>IK56/IK13*1000</f>
        <v>#DIV/0!</v>
      </c>
      <c r="IL57" s="19" t="e">
        <f t="shared" ref="IL57" si="2283">(IK57-$D$57)/$D$57</f>
        <v>#DIV/0!</v>
      </c>
      <c r="IM57" s="63" t="e">
        <f t="shared" ref="IM57" si="2284">IM51*IK57/1000</f>
        <v>#DIV/0!</v>
      </c>
      <c r="IN57" s="63"/>
      <c r="IO57" s="23"/>
      <c r="IP57" s="100" t="e">
        <f>IP56/IP13*1000</f>
        <v>#DIV/0!</v>
      </c>
      <c r="IQ57" s="19" t="e">
        <f t="shared" ref="IQ57" si="2285">(IP57-$D$57)/$D$57</f>
        <v>#DIV/0!</v>
      </c>
      <c r="IR57" s="63" t="e">
        <f t="shared" ref="IR57" si="2286">IR51*IP57/1000</f>
        <v>#DIV/0!</v>
      </c>
      <c r="IS57" s="63"/>
      <c r="IT57" s="23"/>
      <c r="IU57" s="100" t="e">
        <f>IU56/IU13*1000</f>
        <v>#DIV/0!</v>
      </c>
      <c r="IV57" s="19" t="e">
        <f t="shared" ref="IV57" si="2287">(IU57-$D$57)/$D$57</f>
        <v>#DIV/0!</v>
      </c>
      <c r="IW57" s="63" t="e">
        <f t="shared" ref="IW57" si="2288">IW51*IU57/1000</f>
        <v>#DIV/0!</v>
      </c>
      <c r="IX57" s="63"/>
      <c r="IY57" s="23"/>
      <c r="IZ57" s="100" t="e">
        <f>IZ56/IZ13*1000</f>
        <v>#DIV/0!</v>
      </c>
      <c r="JA57" s="19" t="e">
        <f t="shared" ref="JA57" si="2289">(IZ57-$D$57)/$D$57</f>
        <v>#DIV/0!</v>
      </c>
      <c r="JB57" s="63" t="e">
        <f t="shared" ref="JB57" si="2290">JB51*IZ57/1000</f>
        <v>#DIV/0!</v>
      </c>
      <c r="JC57" s="63"/>
      <c r="JD57" s="23"/>
      <c r="JE57" s="100" t="e">
        <f>JE56/JE13*1000</f>
        <v>#DIV/0!</v>
      </c>
      <c r="JF57" s="19" t="e">
        <f t="shared" ref="JF57" si="2291">(JE57-$D$57)/$D$57</f>
        <v>#DIV/0!</v>
      </c>
      <c r="JG57" s="63" t="e">
        <f t="shared" ref="JG57" si="2292">JG51*JE57/1000</f>
        <v>#DIV/0!</v>
      </c>
      <c r="JH57" s="63"/>
      <c r="JI57" s="23"/>
      <c r="JJ57" s="100" t="e">
        <f>JJ56/JJ13*1000</f>
        <v>#DIV/0!</v>
      </c>
      <c r="JK57" s="19" t="e">
        <f t="shared" ref="JK57" si="2293">(JJ57-$D$57)/$D$57</f>
        <v>#DIV/0!</v>
      </c>
      <c r="JL57" s="63" t="e">
        <f t="shared" ref="JL57" si="2294">JL51*JJ57/1000</f>
        <v>#DIV/0!</v>
      </c>
      <c r="JM57" s="63"/>
      <c r="JN57" s="23"/>
      <c r="JO57" s="100" t="e">
        <f>JO56/JO13*1000</f>
        <v>#DIV/0!</v>
      </c>
      <c r="JP57" s="19" t="e">
        <f t="shared" ref="JP57" si="2295">(JO57-$D$57)/$D$57</f>
        <v>#DIV/0!</v>
      </c>
      <c r="JQ57" s="63" t="e">
        <f t="shared" ref="JQ57" si="2296">JQ51*JO57/1000</f>
        <v>#DIV/0!</v>
      </c>
      <c r="JR57" s="63"/>
      <c r="JS57" s="23"/>
      <c r="JT57" s="100" t="e">
        <f>JT56/JT13*1000</f>
        <v>#DIV/0!</v>
      </c>
      <c r="JU57" s="19" t="e">
        <f t="shared" ref="JU57" si="2297">(JT57-$D$57)/$D$57</f>
        <v>#DIV/0!</v>
      </c>
      <c r="JV57" s="63" t="e">
        <f t="shared" ref="JV57" si="2298">JV51*JT57/1000</f>
        <v>#DIV/0!</v>
      </c>
      <c r="JW57" s="63"/>
      <c r="JX57" s="23"/>
      <c r="JY57" s="100" t="e">
        <f>JY56/JY13*1000</f>
        <v>#DIV/0!</v>
      </c>
      <c r="JZ57" s="19" t="e">
        <f t="shared" ref="JZ57" si="2299">(JY57-$D$57)/$D$57</f>
        <v>#DIV/0!</v>
      </c>
      <c r="KA57" s="63" t="e">
        <f t="shared" ref="KA57" si="2300">KA51*JY57/1000</f>
        <v>#DIV/0!</v>
      </c>
      <c r="KB57" s="63"/>
      <c r="KC57" s="23"/>
      <c r="KD57" s="100" t="e">
        <f>KD56/KD13*1000</f>
        <v>#DIV/0!</v>
      </c>
      <c r="KE57" s="19" t="e">
        <f t="shared" ref="KE57" si="2301">(KD57-$D$57)/$D$57</f>
        <v>#DIV/0!</v>
      </c>
      <c r="KF57" s="63" t="e">
        <f t="shared" ref="KF57" si="2302">KF51*KD57/1000</f>
        <v>#DIV/0!</v>
      </c>
      <c r="KG57" s="63"/>
      <c r="KH57" s="23"/>
      <c r="KI57" s="100" t="e">
        <f>KI56/KI13*1000</f>
        <v>#DIV/0!</v>
      </c>
      <c r="KJ57" s="19" t="e">
        <f t="shared" ref="KJ57" si="2303">(KI57-$D$57)/$D$57</f>
        <v>#DIV/0!</v>
      </c>
      <c r="KK57" s="63" t="e">
        <f t="shared" ref="KK57" si="2304">KK51*KI57/1000</f>
        <v>#DIV/0!</v>
      </c>
      <c r="KL57" s="63"/>
      <c r="KM57" s="23"/>
      <c r="KN57" s="100" t="e">
        <f>KN56/KN13*1000</f>
        <v>#DIV/0!</v>
      </c>
      <c r="KO57" s="19" t="e">
        <f t="shared" ref="KO57" si="2305">(KN57-$D$57)/$D$57</f>
        <v>#DIV/0!</v>
      </c>
      <c r="KP57" s="63" t="e">
        <f t="shared" ref="KP57" si="2306">KP51*KN57/1000</f>
        <v>#DIV/0!</v>
      </c>
      <c r="KQ57" s="63"/>
      <c r="KR57" s="23"/>
      <c r="KS57" s="100" t="e">
        <f>KS56/KS13*1000</f>
        <v>#DIV/0!</v>
      </c>
      <c r="KT57" s="19" t="e">
        <f t="shared" ref="KT57" si="2307">(KS57-$D$57)/$D$57</f>
        <v>#DIV/0!</v>
      </c>
      <c r="KU57" s="63" t="e">
        <f t="shared" ref="KU57" si="2308">KU51*KS57/1000</f>
        <v>#DIV/0!</v>
      </c>
      <c r="KV57" s="63"/>
      <c r="KW57" s="23"/>
      <c r="KX57" s="100" t="e">
        <f>KX56/KX13*1000</f>
        <v>#DIV/0!</v>
      </c>
      <c r="KY57" s="19" t="e">
        <f t="shared" ref="KY57" si="2309">(KX57-$D$57)/$D$57</f>
        <v>#DIV/0!</v>
      </c>
      <c r="KZ57" s="63" t="e">
        <f t="shared" ref="KZ57" si="2310">KZ51*KX57/1000</f>
        <v>#DIV/0!</v>
      </c>
      <c r="LA57" s="63"/>
      <c r="LB57" s="23"/>
      <c r="LC57" s="100" t="e">
        <f>LC56/LC13*1000</f>
        <v>#DIV/0!</v>
      </c>
      <c r="LD57" s="19" t="e">
        <f t="shared" ref="LD57" si="2311">(LC57-$D$57)/$D$57</f>
        <v>#DIV/0!</v>
      </c>
      <c r="LE57" s="63" t="e">
        <f t="shared" ref="LE57" si="2312">LE51*LC57/1000</f>
        <v>#DIV/0!</v>
      </c>
      <c r="LF57" s="63"/>
      <c r="LG57" s="23"/>
      <c r="LH57" s="100" t="e">
        <f>LH56/LH13*1000</f>
        <v>#DIV/0!</v>
      </c>
      <c r="LI57" s="19" t="e">
        <f t="shared" ref="LI57" si="2313">(LH57-$D$57)/$D$57</f>
        <v>#DIV/0!</v>
      </c>
      <c r="LJ57" s="63" t="e">
        <f t="shared" ref="LJ57" si="2314">LJ51*LH57/1000</f>
        <v>#DIV/0!</v>
      </c>
      <c r="LK57" s="63"/>
      <c r="LL57" s="23"/>
      <c r="LM57" s="100" t="e">
        <f>LM56/LM13*1000</f>
        <v>#DIV/0!</v>
      </c>
      <c r="LN57" s="19" t="e">
        <f t="shared" ref="LN57" si="2315">(LM57-$D$57)/$D$57</f>
        <v>#DIV/0!</v>
      </c>
      <c r="LO57" s="63" t="e">
        <f t="shared" ref="LO57" si="2316">LO51*LM57/1000</f>
        <v>#DIV/0!</v>
      </c>
      <c r="LP57" s="63"/>
      <c r="LQ57" s="23"/>
      <c r="LR57" s="100" t="e">
        <f>LR56/LR13*1000</f>
        <v>#DIV/0!</v>
      </c>
      <c r="LS57" s="19" t="e">
        <f t="shared" ref="LS57" si="2317">(LR57-$D$57)/$D$57</f>
        <v>#DIV/0!</v>
      </c>
      <c r="LT57" s="63" t="e">
        <f t="shared" ref="LT57" si="2318">LT51*LR57/1000</f>
        <v>#DIV/0!</v>
      </c>
      <c r="LU57" s="63"/>
      <c r="LV57" s="23"/>
      <c r="LW57" s="100" t="e">
        <f>LW56/LW13*1000</f>
        <v>#DIV/0!</v>
      </c>
      <c r="LX57" s="19" t="e">
        <f t="shared" ref="LX57" si="2319">(LW57-$D$57)/$D$57</f>
        <v>#DIV/0!</v>
      </c>
      <c r="LY57" s="63" t="e">
        <f t="shared" ref="LY57" si="2320">LY51*LW57/1000</f>
        <v>#DIV/0!</v>
      </c>
      <c r="LZ57" s="63"/>
      <c r="MA57" s="23"/>
      <c r="MB57" s="100" t="e">
        <f>MB56/MB13*1000</f>
        <v>#DIV/0!</v>
      </c>
      <c r="MC57" s="19" t="e">
        <f t="shared" ref="MC57" si="2321">(MB57-$D$57)/$D$57</f>
        <v>#DIV/0!</v>
      </c>
      <c r="MD57" s="63" t="e">
        <f t="shared" ref="MD57" si="2322">MD51*MB57/1000</f>
        <v>#DIV/0!</v>
      </c>
      <c r="ME57" s="63"/>
      <c r="MF57" s="23"/>
      <c r="MG57" s="100" t="e">
        <f>MG56/MG13*1000</f>
        <v>#DIV/0!</v>
      </c>
      <c r="MH57" s="19" t="e">
        <f t="shared" ref="MH57" si="2323">(MG57-$D$57)/$D$57</f>
        <v>#DIV/0!</v>
      </c>
      <c r="MI57" s="63" t="e">
        <f t="shared" ref="MI57" si="2324">MI51*MG57/1000</f>
        <v>#DIV/0!</v>
      </c>
      <c r="MJ57" s="63"/>
      <c r="MK57" s="23"/>
      <c r="ML57" s="100" t="e">
        <f>ML56/ML13*1000</f>
        <v>#DIV/0!</v>
      </c>
      <c r="MM57" s="19" t="e">
        <f t="shared" ref="MM57" si="2325">(ML57-$D$57)/$D$57</f>
        <v>#DIV/0!</v>
      </c>
      <c r="MN57" s="63" t="e">
        <f t="shared" ref="MN57" si="2326">MN51*ML57/1000</f>
        <v>#DIV/0!</v>
      </c>
      <c r="MO57" s="63"/>
      <c r="MP57" s="23"/>
      <c r="MQ57" s="100" t="e">
        <f>MQ56/MQ13*1000</f>
        <v>#DIV/0!</v>
      </c>
      <c r="MR57" s="19" t="e">
        <f t="shared" ref="MR57" si="2327">(MQ57-$D$57)/$D$57</f>
        <v>#DIV/0!</v>
      </c>
      <c r="MS57" s="63" t="e">
        <f t="shared" ref="MS57" si="2328">MS51*MQ57/1000</f>
        <v>#DIV/0!</v>
      </c>
      <c r="MT57" s="63"/>
      <c r="MU57" s="23"/>
      <c r="MV57" s="100" t="e">
        <f>MV56/MV13*1000</f>
        <v>#DIV/0!</v>
      </c>
      <c r="MW57" s="19" t="e">
        <f t="shared" ref="MW57" si="2329">(MV57-$D$57)/$D$57</f>
        <v>#DIV/0!</v>
      </c>
      <c r="MX57" s="63" t="e">
        <f t="shared" ref="MX57" si="2330">MX51*MV57/1000</f>
        <v>#DIV/0!</v>
      </c>
      <c r="MY57" s="63"/>
      <c r="MZ57" s="23"/>
      <c r="NA57" s="100" t="e">
        <f>NA56/NA13*1000</f>
        <v>#DIV/0!</v>
      </c>
      <c r="NB57" s="19" t="e">
        <f t="shared" ref="NB57" si="2331">(NA57-$D$57)/$D$57</f>
        <v>#DIV/0!</v>
      </c>
      <c r="NC57" s="63" t="e">
        <f t="shared" ref="NC57" si="2332">NC51*NA57/1000</f>
        <v>#DIV/0!</v>
      </c>
      <c r="ND57" s="63"/>
      <c r="NE57" s="23"/>
      <c r="NF57" s="100" t="e">
        <f>NF56/NF13*1000</f>
        <v>#DIV/0!</v>
      </c>
      <c r="NG57" s="19" t="e">
        <f t="shared" ref="NG57" si="2333">(NF57-$D$57)/$D$57</f>
        <v>#DIV/0!</v>
      </c>
      <c r="NH57" s="63" t="e">
        <f t="shared" ref="NH57" si="2334">NH51*NF57/1000</f>
        <v>#DIV/0!</v>
      </c>
      <c r="NI57" s="63"/>
      <c r="NJ57" s="23"/>
      <c r="NK57" s="100" t="e">
        <f>NK56/NK13*1000</f>
        <v>#DIV/0!</v>
      </c>
      <c r="NL57" s="19" t="e">
        <f t="shared" ref="NL57" si="2335">(NK57-$D$57)/$D$57</f>
        <v>#DIV/0!</v>
      </c>
      <c r="NM57" s="63" t="e">
        <f t="shared" ref="NM57" si="2336">NM51*NK57/1000</f>
        <v>#DIV/0!</v>
      </c>
      <c r="NN57" s="63"/>
      <c r="NO57" s="23"/>
      <c r="NP57" s="100" t="e">
        <f>NP56/NP13*1000</f>
        <v>#DIV/0!</v>
      </c>
      <c r="NQ57" s="19" t="e">
        <f t="shared" ref="NQ57" si="2337">(NP57-$D$57)/$D$57</f>
        <v>#DIV/0!</v>
      </c>
      <c r="NR57" s="63" t="e">
        <f t="shared" ref="NR57" si="2338">NR51*NP57/1000</f>
        <v>#DIV/0!</v>
      </c>
      <c r="NS57" s="63"/>
      <c r="NT57" s="23"/>
      <c r="NU57" s="100" t="e">
        <f>NU56/NU13*1000</f>
        <v>#DIV/0!</v>
      </c>
      <c r="NV57" s="19" t="e">
        <f t="shared" ref="NV57" si="2339">(NU57-$D$57)/$D$57</f>
        <v>#DIV/0!</v>
      </c>
      <c r="NW57" s="63" t="e">
        <f t="shared" ref="NW57" si="2340">NW51*NU57/1000</f>
        <v>#DIV/0!</v>
      </c>
      <c r="NX57" s="63"/>
      <c r="NY57" s="23"/>
      <c r="NZ57" s="100" t="e">
        <f>NZ56/NZ13*1000</f>
        <v>#DIV/0!</v>
      </c>
      <c r="OA57" s="19" t="e">
        <f t="shared" ref="OA57" si="2341">(NZ57-$D$57)/$D$57</f>
        <v>#DIV/0!</v>
      </c>
      <c r="OB57" s="63" t="e">
        <f t="shared" ref="OB57" si="2342">OB51*NZ57/1000</f>
        <v>#DIV/0!</v>
      </c>
      <c r="OC57" s="63"/>
      <c r="OD57" s="23"/>
      <c r="OE57" s="100" t="e">
        <f>OE56/OE13*1000</f>
        <v>#DIV/0!</v>
      </c>
      <c r="OF57" s="19" t="e">
        <f t="shared" ref="OF57" si="2343">(OE57-$D$57)/$D$57</f>
        <v>#DIV/0!</v>
      </c>
      <c r="OG57" s="63" t="e">
        <f t="shared" ref="OG57" si="2344">OG51*OE57/1000</f>
        <v>#DIV/0!</v>
      </c>
      <c r="OH57" s="63"/>
      <c r="OI57" s="23"/>
      <c r="OJ57" s="100" t="e">
        <f>OJ56/OJ13*1000</f>
        <v>#DIV/0!</v>
      </c>
      <c r="OK57" s="19" t="e">
        <f t="shared" ref="OK57" si="2345">(OJ57-$D$57)/$D$57</f>
        <v>#DIV/0!</v>
      </c>
      <c r="OL57" s="63" t="e">
        <f t="shared" ref="OL57" si="2346">OL51*OJ57/1000</f>
        <v>#DIV/0!</v>
      </c>
      <c r="OM57" s="63"/>
      <c r="ON57" s="23"/>
      <c r="OO57" s="100" t="e">
        <f>OO56/OO13*1000</f>
        <v>#DIV/0!</v>
      </c>
      <c r="OP57" s="19" t="e">
        <f t="shared" ref="OP57" si="2347">(OO57-$D$57)/$D$57</f>
        <v>#DIV/0!</v>
      </c>
      <c r="OQ57" s="63" t="e">
        <f t="shared" ref="OQ57" si="2348">OQ51*OO57/1000</f>
        <v>#DIV/0!</v>
      </c>
      <c r="OR57" s="63"/>
      <c r="OS57" s="23"/>
      <c r="OT57" s="100" t="e">
        <f>OT56/OT13*1000</f>
        <v>#DIV/0!</v>
      </c>
      <c r="OU57" s="19" t="e">
        <f t="shared" ref="OU57" si="2349">(OT57-$D$57)/$D$57</f>
        <v>#DIV/0!</v>
      </c>
      <c r="OV57" s="63" t="e">
        <f t="shared" ref="OV57" si="2350">OV51*OT57/1000</f>
        <v>#DIV/0!</v>
      </c>
      <c r="OW57" s="63"/>
      <c r="OX57" s="23"/>
      <c r="OY57" s="100" t="e">
        <f>OY56/OY13*1000</f>
        <v>#DIV/0!</v>
      </c>
      <c r="OZ57" s="19" t="e">
        <f t="shared" ref="OZ57" si="2351">(OY57-$D$57)/$D$57</f>
        <v>#DIV/0!</v>
      </c>
      <c r="PA57" s="63" t="e">
        <f t="shared" ref="PA57" si="2352">PA51*OY57/1000</f>
        <v>#DIV/0!</v>
      </c>
      <c r="PB57" s="63"/>
      <c r="PC57" s="23"/>
      <c r="PD57" s="100" t="e">
        <f>PD56/PD13*1000</f>
        <v>#DIV/0!</v>
      </c>
      <c r="PE57" s="19" t="e">
        <f t="shared" ref="PE57" si="2353">(PD57-$D$57)/$D$57</f>
        <v>#DIV/0!</v>
      </c>
      <c r="PF57" s="63" t="e">
        <f t="shared" ref="PF57" si="2354">PF51*PD57/1000</f>
        <v>#DIV/0!</v>
      </c>
      <c r="PG57" s="63"/>
      <c r="PH57" s="23"/>
      <c r="PI57" s="100" t="e">
        <f>PI56/PI13*1000</f>
        <v>#DIV/0!</v>
      </c>
      <c r="PJ57" s="19" t="e">
        <f t="shared" ref="PJ57" si="2355">(PI57-$D$57)/$D$57</f>
        <v>#DIV/0!</v>
      </c>
      <c r="PK57" s="63" t="e">
        <f t="shared" ref="PK57" si="2356">PK51*PI57/1000</f>
        <v>#DIV/0!</v>
      </c>
      <c r="PL57" s="63"/>
      <c r="PM57" s="23"/>
      <c r="PN57" s="100" t="e">
        <f>PN56/PN13*1000</f>
        <v>#DIV/0!</v>
      </c>
      <c r="PO57" s="19" t="e">
        <f t="shared" ref="PO57" si="2357">(PN57-$D$57)/$D$57</f>
        <v>#DIV/0!</v>
      </c>
      <c r="PP57" s="63" t="e">
        <f t="shared" ref="PP57" si="2358">PP51*PN57/1000</f>
        <v>#DIV/0!</v>
      </c>
      <c r="PQ57" s="63"/>
      <c r="PR57" s="23"/>
      <c r="PS57" s="100" t="e">
        <f>PS56/PS13*1000</f>
        <v>#DIV/0!</v>
      </c>
      <c r="PT57" s="19" t="e">
        <f t="shared" ref="PT57" si="2359">(PS57-$D$57)/$D$57</f>
        <v>#DIV/0!</v>
      </c>
      <c r="PU57" s="63" t="e">
        <f t="shared" ref="PU57" si="2360">PU51*PS57/1000</f>
        <v>#DIV/0!</v>
      </c>
      <c r="PV57" s="63"/>
      <c r="PW57" s="23"/>
      <c r="PX57" s="100" t="e">
        <f>PX56/PX13*1000</f>
        <v>#DIV/0!</v>
      </c>
      <c r="PY57" s="19" t="e">
        <f t="shared" ref="PY57" si="2361">(PX57-$D$57)/$D$57</f>
        <v>#DIV/0!</v>
      </c>
      <c r="PZ57" s="63" t="e">
        <f t="shared" ref="PZ57" si="2362">PZ51*PX57/1000</f>
        <v>#DIV/0!</v>
      </c>
      <c r="QA57" s="63"/>
      <c r="QB57" s="23"/>
      <c r="QC57" s="100" t="e">
        <f>QC56/QC13*1000</f>
        <v>#DIV/0!</v>
      </c>
      <c r="QD57" s="19" t="e">
        <f t="shared" ref="QD57" si="2363">(QC57-$D$57)/$D$57</f>
        <v>#DIV/0!</v>
      </c>
      <c r="QE57" s="63" t="e">
        <f t="shared" ref="QE57" si="2364">QE51*QC57/1000</f>
        <v>#DIV/0!</v>
      </c>
      <c r="QF57" s="63"/>
      <c r="QG57" s="23"/>
      <c r="QH57" s="100" t="e">
        <f>QH56/QH13*1000</f>
        <v>#DIV/0!</v>
      </c>
      <c r="QI57" s="19" t="e">
        <f t="shared" ref="QI57" si="2365">(QH57-$D$57)/$D$57</f>
        <v>#DIV/0!</v>
      </c>
      <c r="QJ57" s="63" t="e">
        <f t="shared" ref="QJ57" si="2366">QJ51*QH57/1000</f>
        <v>#DIV/0!</v>
      </c>
      <c r="QK57" s="63"/>
      <c r="QL57" s="23"/>
      <c r="QM57" s="100" t="e">
        <f>QM56/QM13*1000</f>
        <v>#DIV/0!</v>
      </c>
      <c r="QN57" s="19" t="e">
        <f t="shared" ref="QN57" si="2367">(QM57-$D$57)/$D$57</f>
        <v>#DIV/0!</v>
      </c>
      <c r="QO57" s="63" t="e">
        <f t="shared" ref="QO57" si="2368">QO51*QM57/1000</f>
        <v>#DIV/0!</v>
      </c>
      <c r="QP57" s="63"/>
      <c r="QQ57" s="23"/>
      <c r="QR57" s="100" t="e">
        <f>QR56/QR13*1000</f>
        <v>#DIV/0!</v>
      </c>
      <c r="QS57" s="19" t="e">
        <f t="shared" ref="QS57" si="2369">(QR57-$D$57)/$D$57</f>
        <v>#DIV/0!</v>
      </c>
      <c r="QT57" s="63" t="e">
        <f t="shared" ref="QT57" si="2370">QT51*QR57/1000</f>
        <v>#DIV/0!</v>
      </c>
      <c r="QU57" s="63"/>
      <c r="QV57" s="23"/>
      <c r="QW57" s="100" t="e">
        <f>QW56/QW13*1000</f>
        <v>#DIV/0!</v>
      </c>
      <c r="QX57" s="19" t="e">
        <f t="shared" ref="QX57" si="2371">(QW57-$D$57)/$D$57</f>
        <v>#DIV/0!</v>
      </c>
      <c r="QY57" s="63" t="e">
        <f t="shared" ref="QY57" si="2372">QY51*QW57/1000</f>
        <v>#DIV/0!</v>
      </c>
      <c r="QZ57" s="63"/>
      <c r="RA57" s="23"/>
      <c r="RB57" s="100" t="e">
        <f>RB56/RB13*1000</f>
        <v>#DIV/0!</v>
      </c>
      <c r="RC57" s="19" t="e">
        <f t="shared" ref="RC57" si="2373">(RB57-$D$57)/$D$57</f>
        <v>#DIV/0!</v>
      </c>
      <c r="RD57" s="63" t="e">
        <f t="shared" ref="RD57" si="2374">RD51*RB57/1000</f>
        <v>#DIV/0!</v>
      </c>
      <c r="RE57" s="63"/>
      <c r="RF57" s="23"/>
      <c r="RG57" s="100" t="e">
        <f>RG56/RG13*1000</f>
        <v>#DIV/0!</v>
      </c>
      <c r="RH57" s="19" t="e">
        <f t="shared" ref="RH57" si="2375">(RG57-$D$57)/$D$57</f>
        <v>#DIV/0!</v>
      </c>
      <c r="RI57" s="63" t="e">
        <f t="shared" ref="RI57" si="2376">RI51*RG57/1000</f>
        <v>#DIV/0!</v>
      </c>
      <c r="RJ57" s="63"/>
      <c r="RK57" s="23"/>
      <c r="RL57" s="100" t="e">
        <f>RL56/RL13*1000</f>
        <v>#DIV/0!</v>
      </c>
      <c r="RM57" s="19" t="e">
        <f t="shared" ref="RM57" si="2377">(RL57-$D$57)/$D$57</f>
        <v>#DIV/0!</v>
      </c>
      <c r="RN57" s="63" t="e">
        <f t="shared" ref="RN57" si="2378">RN51*RL57/1000</f>
        <v>#DIV/0!</v>
      </c>
      <c r="RO57" s="63"/>
      <c r="RP57" s="23"/>
      <c r="RQ57" s="100" t="e">
        <f>RQ56/RQ13*1000</f>
        <v>#DIV/0!</v>
      </c>
      <c r="RR57" s="19" t="e">
        <f t="shared" ref="RR57" si="2379">(RQ57-$D$57)/$D$57</f>
        <v>#DIV/0!</v>
      </c>
      <c r="RS57" s="63" t="e">
        <f t="shared" ref="RS57" si="2380">RS51*RQ57/1000</f>
        <v>#DIV/0!</v>
      </c>
      <c r="RT57" s="63"/>
      <c r="RU57" s="23"/>
      <c r="RV57" s="100" t="e">
        <f>RV56/RV13*1000</f>
        <v>#DIV/0!</v>
      </c>
      <c r="RW57" s="19" t="e">
        <f t="shared" ref="RW57" si="2381">(RV57-$D$57)/$D$57</f>
        <v>#DIV/0!</v>
      </c>
      <c r="RX57" s="63" t="e">
        <f t="shared" ref="RX57" si="2382">RX51*RV57/1000</f>
        <v>#DIV/0!</v>
      </c>
      <c r="RY57" s="63"/>
      <c r="RZ57" s="23"/>
      <c r="SA57" s="100" t="e">
        <f>SA56/SA13*1000</f>
        <v>#DIV/0!</v>
      </c>
      <c r="SB57" s="19" t="e">
        <f t="shared" ref="SB57" si="2383">(SA57-$D$57)/$D$57</f>
        <v>#DIV/0!</v>
      </c>
      <c r="SC57" s="63" t="e">
        <f t="shared" ref="SC57" si="2384">SC51*SA57/1000</f>
        <v>#DIV/0!</v>
      </c>
      <c r="SD57" s="63"/>
      <c r="SE57" s="23"/>
      <c r="SF57" s="100" t="e">
        <f>SF56/SF13*1000</f>
        <v>#DIV/0!</v>
      </c>
      <c r="SG57" s="19" t="e">
        <f t="shared" ref="SG57" si="2385">(SF57-$D$57)/$D$57</f>
        <v>#DIV/0!</v>
      </c>
      <c r="SH57" s="63" t="e">
        <f t="shared" ref="SH57" si="2386">SH51*SF57/1000</f>
        <v>#DIV/0!</v>
      </c>
      <c r="SI57" s="63"/>
      <c r="SJ57" s="23"/>
      <c r="SK57" s="100" t="e">
        <f>SK56/SK13*1000</f>
        <v>#DIV/0!</v>
      </c>
      <c r="SL57" s="19" t="e">
        <f t="shared" ref="SL57" si="2387">(SK57-$D$57)/$D$57</f>
        <v>#DIV/0!</v>
      </c>
      <c r="SM57" s="63" t="e">
        <f t="shared" ref="SM57" si="2388">SM51*SK57/1000</f>
        <v>#DIV/0!</v>
      </c>
      <c r="SN57" s="63"/>
      <c r="SO57" s="23"/>
      <c r="SP57" s="100" t="e">
        <f>SP56/SP13*1000</f>
        <v>#DIV/0!</v>
      </c>
      <c r="SQ57" s="19" t="e">
        <f t="shared" ref="SQ57" si="2389">(SP57-$D$57)/$D$57</f>
        <v>#DIV/0!</v>
      </c>
      <c r="SR57" s="63" t="e">
        <f t="shared" ref="SR57" si="2390">SR51*SP57/1000</f>
        <v>#DIV/0!</v>
      </c>
      <c r="SS57" s="63"/>
      <c r="ST57" s="23"/>
      <c r="SU57" s="55"/>
      <c r="SV57" s="100">
        <f>SV56/SV13*1000</f>
        <v>103.97619047619047</v>
      </c>
      <c r="SW57" s="19">
        <f t="shared" ref="SW57" si="2391">(SV57-$D$57)/$D$57</f>
        <v>-9.5859213250517675E-2</v>
      </c>
      <c r="SX57" s="63">
        <f>SX51*SV57/1000</f>
        <v>0.16820004191725349</v>
      </c>
      <c r="SY57" s="63"/>
      <c r="SZ57" s="23"/>
      <c r="TA57" s="55"/>
      <c r="TB57" s="100">
        <f>TB56/TB13*1000</f>
        <v>115.735</v>
      </c>
      <c r="TC57" s="19">
        <f t="shared" ref="TC57" si="2392">(TB57-$D$57)/$D$57</f>
        <v>6.3913043478260817E-3</v>
      </c>
      <c r="TD57" s="63">
        <f>TD51*TB57/1000</f>
        <v>0.17636121750252048</v>
      </c>
      <c r="TE57" s="63"/>
      <c r="TF57" s="23"/>
      <c r="TG57" s="55"/>
      <c r="TH57" s="100" t="e">
        <f>TH56/TH13*1000</f>
        <v>#DIV/0!</v>
      </c>
      <c r="TI57" s="19" t="e">
        <f t="shared" ref="TI57" si="2393">(TH57-$D$57)/$D$57</f>
        <v>#DIV/0!</v>
      </c>
      <c r="TJ57" s="63" t="e">
        <f>TJ51*TH57/1000</f>
        <v>#DIV/0!</v>
      </c>
      <c r="TK57" s="63"/>
      <c r="TL57" s="23"/>
      <c r="TM57" s="55"/>
      <c r="TN57" s="100">
        <f>TN56/TN13*1000</f>
        <v>112.9404761904762</v>
      </c>
      <c r="TO57" s="19">
        <f t="shared" ref="TO57" si="2394">(TN57-$D$57)/$D$57</f>
        <v>-1.7908902691511269E-2</v>
      </c>
      <c r="TP57" s="63">
        <f>TP51*TN57/1000</f>
        <v>0.16308188715945435</v>
      </c>
      <c r="TQ57" s="63"/>
      <c r="TR57" s="23"/>
      <c r="TS57" s="55"/>
      <c r="TT57" s="100" t="e">
        <f>TT56/TT13*1000</f>
        <v>#DIV/0!</v>
      </c>
      <c r="TU57" s="19" t="e">
        <f t="shared" ref="TU57" si="2395">(TT57-$D$57)/$D$57</f>
        <v>#DIV/0!</v>
      </c>
      <c r="TV57" s="63" t="e">
        <f>TV51*TT57/1000</f>
        <v>#DIV/0!</v>
      </c>
      <c r="TW57" s="63"/>
      <c r="TX57" s="23"/>
      <c r="TY57" s="55"/>
      <c r="TZ57" s="100">
        <f>TZ56/TZ13*1000</f>
        <v>117.22406779661017</v>
      </c>
      <c r="UA57" s="19">
        <f t="shared" ref="UA57" si="2396">(TZ57-$D$57)/$D$57</f>
        <v>1.9339719970523229E-2</v>
      </c>
      <c r="UB57" s="63">
        <f>UB51*TZ57/1000</f>
        <v>0.17329809456661352</v>
      </c>
      <c r="UC57" s="63"/>
      <c r="UD57" s="23"/>
      <c r="UE57" s="55"/>
      <c r="UF57" s="100">
        <f>UF56/UF13*1000</f>
        <v>118.425</v>
      </c>
      <c r="UG57" s="19">
        <f t="shared" ref="UG57" si="2397">(UF57-$D$57)/$D$57</f>
        <v>2.9782608695652149E-2</v>
      </c>
      <c r="UH57" s="63">
        <f>UH51*UF57/1000</f>
        <v>0.17507135392264836</v>
      </c>
      <c r="UI57" s="63"/>
      <c r="UJ57" s="23"/>
      <c r="UK57" s="55"/>
      <c r="UL57" s="100" t="e">
        <f>UL56/UL13*1000</f>
        <v>#DIV/0!</v>
      </c>
      <c r="UM57" s="19" t="e">
        <f t="shared" ref="UM57" si="2398">(UL57-$D$57)/$D$57</f>
        <v>#DIV/0!</v>
      </c>
      <c r="UN57" s="63" t="e">
        <f>UN51*UL57/1000</f>
        <v>#DIV/0!</v>
      </c>
      <c r="UO57" s="63"/>
      <c r="UP57" s="23"/>
      <c r="UQ57" s="55"/>
      <c r="UR57" s="100" t="e">
        <f>UR56/UR13*1000</f>
        <v>#DIV/0!</v>
      </c>
      <c r="US57" s="19" t="e">
        <f t="shared" ref="US57" si="2399">(UR57-$D$57)/$D$57</f>
        <v>#DIV/0!</v>
      </c>
      <c r="UT57" s="63" t="e">
        <f>UT51*UR57/1000</f>
        <v>#DIV/0!</v>
      </c>
      <c r="UU57" s="63"/>
      <c r="UV57" s="23"/>
      <c r="UW57" s="55"/>
      <c r="UX57" s="100">
        <f>UX56/UX13*1000</f>
        <v>119.93922155688622</v>
      </c>
      <c r="UY57" s="19">
        <f t="shared" ref="UY57" si="2400">(UX57-$D$57)/$D$57</f>
        <v>4.2949752668575862E-2</v>
      </c>
      <c r="UZ57" s="63">
        <f>UZ51*UX57/1000</f>
        <v>0.18048303241569513</v>
      </c>
      <c r="VA57" s="63"/>
      <c r="VB57" s="23"/>
      <c r="VC57" s="55"/>
      <c r="VD57" s="100" t="e">
        <f>VD56/VD13*1000</f>
        <v>#DIV/0!</v>
      </c>
      <c r="VE57" s="19" t="e">
        <f t="shared" ref="VE57" si="2401">(VD57-$D$57)/$D$57</f>
        <v>#DIV/0!</v>
      </c>
      <c r="VF57" s="63" t="e">
        <f>VF51*VD57/1000</f>
        <v>#DIV/0!</v>
      </c>
      <c r="VG57" s="63"/>
      <c r="VH57" s="23"/>
      <c r="VI57" s="55"/>
      <c r="VJ57" s="100" t="e">
        <f>VJ56/VJ13*1000</f>
        <v>#DIV/0!</v>
      </c>
      <c r="VK57" s="19" t="e">
        <f t="shared" ref="VK57" si="2402">(VJ57-$D$57)/$D$57</f>
        <v>#DIV/0!</v>
      </c>
      <c r="VL57" s="63" t="e">
        <f>VL51*VJ57/1000</f>
        <v>#DIV/0!</v>
      </c>
      <c r="VM57" s="63"/>
      <c r="VN57" s="23"/>
      <c r="VO57" s="55"/>
    </row>
    <row r="58" spans="2:587" ht="13.5" thickBot="1" x14ac:dyDescent="0.25">
      <c r="C58" s="182"/>
      <c r="D58" s="9"/>
      <c r="E58" s="10"/>
      <c r="F58" s="11"/>
      <c r="G58" s="53"/>
      <c r="H58" s="9"/>
      <c r="I58" s="10"/>
      <c r="J58" s="10"/>
      <c r="K58" s="10"/>
      <c r="L58" s="11"/>
      <c r="M58" s="53"/>
      <c r="N58" s="9"/>
      <c r="O58" s="10"/>
      <c r="P58" s="10"/>
      <c r="Q58" s="10"/>
      <c r="R58" s="11"/>
      <c r="S58" s="53"/>
      <c r="T58" s="9"/>
      <c r="U58" s="10"/>
      <c r="V58" s="10"/>
      <c r="W58" s="10"/>
      <c r="X58" s="11"/>
      <c r="Y58" s="9"/>
      <c r="Z58" s="10"/>
      <c r="AA58" s="10"/>
      <c r="AB58" s="10"/>
      <c r="AC58" s="11"/>
      <c r="AD58" s="9"/>
      <c r="AE58" s="10"/>
      <c r="AF58" s="10"/>
      <c r="AG58" s="10"/>
      <c r="AH58" s="11"/>
      <c r="AI58" s="9"/>
      <c r="AJ58" s="10"/>
      <c r="AK58" s="10"/>
      <c r="AL58" s="10"/>
      <c r="AM58" s="11"/>
      <c r="AN58" s="9"/>
      <c r="AO58" s="10"/>
      <c r="AP58" s="10"/>
      <c r="AQ58" s="10"/>
      <c r="AR58" s="11"/>
      <c r="AS58" s="9"/>
      <c r="AT58" s="10"/>
      <c r="AU58" s="10"/>
      <c r="AV58" s="10"/>
      <c r="AW58" s="11"/>
      <c r="AX58" s="9"/>
      <c r="AY58" s="10"/>
      <c r="AZ58" s="10"/>
      <c r="BA58" s="10"/>
      <c r="BB58" s="11"/>
      <c r="BC58" s="9"/>
      <c r="BD58" s="10"/>
      <c r="BE58" s="10"/>
      <c r="BF58" s="10"/>
      <c r="BG58" s="11"/>
      <c r="BH58" s="9"/>
      <c r="BI58" s="10"/>
      <c r="BJ58" s="10"/>
      <c r="BK58" s="10"/>
      <c r="BL58" s="11"/>
      <c r="BM58" s="9"/>
      <c r="BN58" s="10"/>
      <c r="BO58" s="10"/>
      <c r="BP58" s="10"/>
      <c r="BQ58" s="11"/>
      <c r="BR58" s="9"/>
      <c r="BS58" s="10"/>
      <c r="BT58" s="10"/>
      <c r="BU58" s="10"/>
      <c r="BV58" s="11"/>
      <c r="BW58" s="9"/>
      <c r="BX58" s="10"/>
      <c r="BY58" s="10"/>
      <c r="BZ58" s="10"/>
      <c r="CA58" s="11"/>
      <c r="CB58" s="9"/>
      <c r="CC58" s="10"/>
      <c r="CD58" s="10"/>
      <c r="CE58" s="10"/>
      <c r="CF58" s="11"/>
      <c r="CG58" s="9"/>
      <c r="CH58" s="10"/>
      <c r="CI58" s="10"/>
      <c r="CJ58" s="10"/>
      <c r="CK58" s="11"/>
      <c r="CL58" s="9"/>
      <c r="CM58" s="10"/>
      <c r="CN58" s="10"/>
      <c r="CO58" s="10"/>
      <c r="CP58" s="11"/>
      <c r="CQ58" s="9"/>
      <c r="CR58" s="10"/>
      <c r="CS58" s="10"/>
      <c r="CT58" s="10"/>
      <c r="CU58" s="11"/>
      <c r="CV58" s="9"/>
      <c r="CW58" s="10"/>
      <c r="CX58" s="10"/>
      <c r="CY58" s="10"/>
      <c r="CZ58" s="11"/>
      <c r="DA58" s="9"/>
      <c r="DB58" s="10"/>
      <c r="DC58" s="10"/>
      <c r="DD58" s="10"/>
      <c r="DE58" s="11"/>
      <c r="DF58" s="9"/>
      <c r="DG58" s="10"/>
      <c r="DH58" s="10"/>
      <c r="DI58" s="10"/>
      <c r="DJ58" s="11"/>
      <c r="DK58" s="9"/>
      <c r="DL58" s="10"/>
      <c r="DM58" s="10"/>
      <c r="DN58" s="10"/>
      <c r="DO58" s="11"/>
      <c r="DP58" s="9"/>
      <c r="DQ58" s="10"/>
      <c r="DR58" s="10"/>
      <c r="DS58" s="10"/>
      <c r="DT58" s="11"/>
      <c r="DU58" s="9"/>
      <c r="DV58" s="10"/>
      <c r="DW58" s="10"/>
      <c r="DX58" s="10"/>
      <c r="DY58" s="11"/>
      <c r="DZ58" s="9"/>
      <c r="EA58" s="10"/>
      <c r="EB58" s="10"/>
      <c r="EC58" s="10"/>
      <c r="ED58" s="11"/>
      <c r="EE58" s="9"/>
      <c r="EF58" s="10"/>
      <c r="EG58" s="10"/>
      <c r="EH58" s="10"/>
      <c r="EI58" s="11"/>
      <c r="EJ58" s="9"/>
      <c r="EK58" s="10"/>
      <c r="EL58" s="10"/>
      <c r="EM58" s="10"/>
      <c r="EN58" s="11"/>
      <c r="EO58" s="9"/>
      <c r="EP58" s="10"/>
      <c r="EQ58" s="10"/>
      <c r="ER58" s="10"/>
      <c r="ES58" s="11"/>
      <c r="ET58" s="9"/>
      <c r="EU58" s="10"/>
      <c r="EV58" s="10"/>
      <c r="EW58" s="10"/>
      <c r="EX58" s="11"/>
      <c r="EY58" s="9"/>
      <c r="EZ58" s="10"/>
      <c r="FA58" s="10"/>
      <c r="FB58" s="10"/>
      <c r="FC58" s="11"/>
      <c r="FD58" s="9"/>
      <c r="FE58" s="10"/>
      <c r="FF58" s="10"/>
      <c r="FG58" s="10"/>
      <c r="FH58" s="11"/>
      <c r="FI58" s="9"/>
      <c r="FJ58" s="10"/>
      <c r="FK58" s="10"/>
      <c r="FL58" s="10"/>
      <c r="FM58" s="11"/>
      <c r="FN58" s="9"/>
      <c r="FO58" s="10"/>
      <c r="FP58" s="10"/>
      <c r="FQ58" s="10"/>
      <c r="FR58" s="11"/>
      <c r="FS58" s="9"/>
      <c r="FT58" s="10"/>
      <c r="FU58" s="10"/>
      <c r="FV58" s="10"/>
      <c r="FW58" s="11"/>
      <c r="FX58" s="9"/>
      <c r="FY58" s="10"/>
      <c r="FZ58" s="10"/>
      <c r="GA58" s="10"/>
      <c r="GB58" s="11"/>
      <c r="GC58" s="9"/>
      <c r="GD58" s="10"/>
      <c r="GE58" s="10"/>
      <c r="GF58" s="10"/>
      <c r="GG58" s="11"/>
      <c r="GH58" s="9"/>
      <c r="GI58" s="10"/>
      <c r="GJ58" s="10"/>
      <c r="GK58" s="10"/>
      <c r="GL58" s="11"/>
      <c r="GM58" s="9"/>
      <c r="GN58" s="10"/>
      <c r="GO58" s="10"/>
      <c r="GP58" s="10"/>
      <c r="GQ58" s="11"/>
      <c r="GR58" s="9"/>
      <c r="GS58" s="10"/>
      <c r="GT58" s="10"/>
      <c r="GU58" s="10"/>
      <c r="GV58" s="11"/>
      <c r="GW58" s="9"/>
      <c r="GX58" s="10"/>
      <c r="GY58" s="10"/>
      <c r="GZ58" s="10"/>
      <c r="HA58" s="11"/>
      <c r="HB58" s="9"/>
      <c r="HC58" s="10"/>
      <c r="HD58" s="10"/>
      <c r="HE58" s="10"/>
      <c r="HF58" s="11"/>
      <c r="HG58" s="9"/>
      <c r="HH58" s="10"/>
      <c r="HI58" s="10"/>
      <c r="HJ58" s="10"/>
      <c r="HK58" s="11"/>
      <c r="HL58" s="9"/>
      <c r="HM58" s="10"/>
      <c r="HN58" s="10"/>
      <c r="HO58" s="10"/>
      <c r="HP58" s="11"/>
      <c r="HQ58" s="9"/>
      <c r="HR58" s="10"/>
      <c r="HS58" s="10"/>
      <c r="HT58" s="10"/>
      <c r="HU58" s="11"/>
      <c r="HV58" s="9"/>
      <c r="HW58" s="10"/>
      <c r="HX58" s="10"/>
      <c r="HY58" s="10"/>
      <c r="HZ58" s="11"/>
      <c r="IA58" s="9"/>
      <c r="IB58" s="10"/>
      <c r="IC58" s="10"/>
      <c r="ID58" s="10"/>
      <c r="IE58" s="11"/>
      <c r="IF58" s="9"/>
      <c r="IG58" s="10"/>
      <c r="IH58" s="10"/>
      <c r="II58" s="10"/>
      <c r="IJ58" s="11"/>
      <c r="IK58" s="9"/>
      <c r="IL58" s="10"/>
      <c r="IM58" s="10"/>
      <c r="IN58" s="10"/>
      <c r="IO58" s="11"/>
      <c r="IP58" s="9"/>
      <c r="IQ58" s="10"/>
      <c r="IR58" s="10"/>
      <c r="IS58" s="10"/>
      <c r="IT58" s="11"/>
      <c r="IU58" s="9"/>
      <c r="IV58" s="10"/>
      <c r="IW58" s="10"/>
      <c r="IX58" s="10"/>
      <c r="IY58" s="11"/>
      <c r="IZ58" s="9"/>
      <c r="JA58" s="10"/>
      <c r="JB58" s="10"/>
      <c r="JC58" s="10"/>
      <c r="JD58" s="11"/>
      <c r="JE58" s="9"/>
      <c r="JF58" s="10"/>
      <c r="JG58" s="10"/>
      <c r="JH58" s="10"/>
      <c r="JI58" s="11"/>
      <c r="JJ58" s="9"/>
      <c r="JK58" s="10"/>
      <c r="JL58" s="10"/>
      <c r="JM58" s="10"/>
      <c r="JN58" s="11"/>
      <c r="JO58" s="9"/>
      <c r="JP58" s="10"/>
      <c r="JQ58" s="10"/>
      <c r="JR58" s="10"/>
      <c r="JS58" s="11"/>
      <c r="JT58" s="9"/>
      <c r="JU58" s="10"/>
      <c r="JV58" s="10"/>
      <c r="JW58" s="10"/>
      <c r="JX58" s="11"/>
      <c r="JY58" s="9"/>
      <c r="JZ58" s="10"/>
      <c r="KA58" s="10"/>
      <c r="KB58" s="10"/>
      <c r="KC58" s="11"/>
      <c r="KD58" s="9"/>
      <c r="KE58" s="10"/>
      <c r="KF58" s="10"/>
      <c r="KG58" s="10"/>
      <c r="KH58" s="11"/>
      <c r="KI58" s="9"/>
      <c r="KJ58" s="10"/>
      <c r="KK58" s="10"/>
      <c r="KL58" s="10"/>
      <c r="KM58" s="11"/>
      <c r="KN58" s="9"/>
      <c r="KO58" s="10"/>
      <c r="KP58" s="10"/>
      <c r="KQ58" s="10"/>
      <c r="KR58" s="11"/>
      <c r="KS58" s="9"/>
      <c r="KT58" s="10"/>
      <c r="KU58" s="10"/>
      <c r="KV58" s="10"/>
      <c r="KW58" s="11"/>
      <c r="KX58" s="9"/>
      <c r="KY58" s="10"/>
      <c r="KZ58" s="10"/>
      <c r="LA58" s="10"/>
      <c r="LB58" s="11"/>
      <c r="LC58" s="9"/>
      <c r="LD58" s="10"/>
      <c r="LE58" s="10"/>
      <c r="LF58" s="10"/>
      <c r="LG58" s="11"/>
      <c r="LH58" s="9"/>
      <c r="LI58" s="10"/>
      <c r="LJ58" s="10"/>
      <c r="LK58" s="10"/>
      <c r="LL58" s="11"/>
      <c r="LM58" s="9"/>
      <c r="LN58" s="10"/>
      <c r="LO58" s="10"/>
      <c r="LP58" s="10"/>
      <c r="LQ58" s="11"/>
      <c r="LR58" s="9"/>
      <c r="LS58" s="10"/>
      <c r="LT58" s="10"/>
      <c r="LU58" s="10"/>
      <c r="LV58" s="11"/>
      <c r="LW58" s="9"/>
      <c r="LX58" s="10"/>
      <c r="LY58" s="10"/>
      <c r="LZ58" s="10"/>
      <c r="MA58" s="11"/>
      <c r="MB58" s="9"/>
      <c r="MC58" s="10"/>
      <c r="MD58" s="10"/>
      <c r="ME58" s="10"/>
      <c r="MF58" s="11"/>
      <c r="MG58" s="9"/>
      <c r="MH58" s="10"/>
      <c r="MI58" s="10"/>
      <c r="MJ58" s="10"/>
      <c r="MK58" s="11"/>
      <c r="ML58" s="9"/>
      <c r="MM58" s="10"/>
      <c r="MN58" s="10"/>
      <c r="MO58" s="10"/>
      <c r="MP58" s="11"/>
      <c r="MQ58" s="9"/>
      <c r="MR58" s="10"/>
      <c r="MS58" s="10"/>
      <c r="MT58" s="10"/>
      <c r="MU58" s="11"/>
      <c r="MV58" s="9"/>
      <c r="MW58" s="10"/>
      <c r="MX58" s="10"/>
      <c r="MY58" s="10"/>
      <c r="MZ58" s="11"/>
      <c r="NA58" s="9"/>
      <c r="NB58" s="10"/>
      <c r="NC58" s="10"/>
      <c r="ND58" s="10"/>
      <c r="NE58" s="11"/>
      <c r="NF58" s="9"/>
      <c r="NG58" s="10"/>
      <c r="NH58" s="10"/>
      <c r="NI58" s="10"/>
      <c r="NJ58" s="11"/>
      <c r="NK58" s="9"/>
      <c r="NL58" s="10"/>
      <c r="NM58" s="10"/>
      <c r="NN58" s="10"/>
      <c r="NO58" s="11"/>
      <c r="NP58" s="9"/>
      <c r="NQ58" s="10"/>
      <c r="NR58" s="10"/>
      <c r="NS58" s="10"/>
      <c r="NT58" s="11"/>
      <c r="NU58" s="9"/>
      <c r="NV58" s="10"/>
      <c r="NW58" s="10"/>
      <c r="NX58" s="10"/>
      <c r="NY58" s="11"/>
      <c r="NZ58" s="9"/>
      <c r="OA58" s="10"/>
      <c r="OB58" s="10"/>
      <c r="OC58" s="10"/>
      <c r="OD58" s="11"/>
      <c r="OE58" s="9"/>
      <c r="OF58" s="10"/>
      <c r="OG58" s="10"/>
      <c r="OH58" s="10"/>
      <c r="OI58" s="11"/>
      <c r="OJ58" s="9"/>
      <c r="OK58" s="10"/>
      <c r="OL58" s="10"/>
      <c r="OM58" s="10"/>
      <c r="ON58" s="11"/>
      <c r="OO58" s="9"/>
      <c r="OP58" s="10"/>
      <c r="OQ58" s="10"/>
      <c r="OR58" s="10"/>
      <c r="OS58" s="11"/>
      <c r="OT58" s="9"/>
      <c r="OU58" s="10"/>
      <c r="OV58" s="10"/>
      <c r="OW58" s="10"/>
      <c r="OX58" s="11"/>
      <c r="OY58" s="9"/>
      <c r="OZ58" s="10"/>
      <c r="PA58" s="10"/>
      <c r="PB58" s="10"/>
      <c r="PC58" s="11"/>
      <c r="PD58" s="9"/>
      <c r="PE58" s="10"/>
      <c r="PF58" s="10"/>
      <c r="PG58" s="10"/>
      <c r="PH58" s="11"/>
      <c r="PI58" s="9"/>
      <c r="PJ58" s="10"/>
      <c r="PK58" s="10"/>
      <c r="PL58" s="10"/>
      <c r="PM58" s="11"/>
      <c r="PN58" s="9"/>
      <c r="PO58" s="10"/>
      <c r="PP58" s="10"/>
      <c r="PQ58" s="10"/>
      <c r="PR58" s="11"/>
      <c r="PS58" s="9"/>
      <c r="PT58" s="10"/>
      <c r="PU58" s="10"/>
      <c r="PV58" s="10"/>
      <c r="PW58" s="11"/>
      <c r="PX58" s="9"/>
      <c r="PY58" s="10"/>
      <c r="PZ58" s="10"/>
      <c r="QA58" s="10"/>
      <c r="QB58" s="11"/>
      <c r="QC58" s="9"/>
      <c r="QD58" s="10"/>
      <c r="QE58" s="10"/>
      <c r="QF58" s="10"/>
      <c r="QG58" s="11"/>
      <c r="QH58" s="9"/>
      <c r="QI58" s="10"/>
      <c r="QJ58" s="10"/>
      <c r="QK58" s="10"/>
      <c r="QL58" s="11"/>
      <c r="QM58" s="9"/>
      <c r="QN58" s="10"/>
      <c r="QO58" s="10"/>
      <c r="QP58" s="10"/>
      <c r="QQ58" s="11"/>
      <c r="QR58" s="9"/>
      <c r="QS58" s="10"/>
      <c r="QT58" s="10"/>
      <c r="QU58" s="10"/>
      <c r="QV58" s="11"/>
      <c r="QW58" s="9"/>
      <c r="QX58" s="10"/>
      <c r="QY58" s="10"/>
      <c r="QZ58" s="10"/>
      <c r="RA58" s="11"/>
      <c r="RB58" s="9"/>
      <c r="RC58" s="10"/>
      <c r="RD58" s="10"/>
      <c r="RE58" s="10"/>
      <c r="RF58" s="11"/>
      <c r="RG58" s="9"/>
      <c r="RH58" s="10"/>
      <c r="RI58" s="10"/>
      <c r="RJ58" s="10"/>
      <c r="RK58" s="11"/>
      <c r="RL58" s="9"/>
      <c r="RM58" s="10"/>
      <c r="RN58" s="10"/>
      <c r="RO58" s="10"/>
      <c r="RP58" s="11"/>
      <c r="RQ58" s="9"/>
      <c r="RR58" s="10"/>
      <c r="RS58" s="10"/>
      <c r="RT58" s="10"/>
      <c r="RU58" s="11"/>
      <c r="RV58" s="9"/>
      <c r="RW58" s="10"/>
      <c r="RX58" s="10"/>
      <c r="RY58" s="10"/>
      <c r="RZ58" s="11"/>
      <c r="SA58" s="9"/>
      <c r="SB58" s="10"/>
      <c r="SC58" s="10"/>
      <c r="SD58" s="10"/>
      <c r="SE58" s="11"/>
      <c r="SF58" s="9"/>
      <c r="SG58" s="10"/>
      <c r="SH58" s="10"/>
      <c r="SI58" s="10"/>
      <c r="SJ58" s="11"/>
      <c r="SK58" s="9"/>
      <c r="SL58" s="10"/>
      <c r="SM58" s="10"/>
      <c r="SN58" s="10"/>
      <c r="SO58" s="11"/>
      <c r="SP58" s="9"/>
      <c r="SQ58" s="10"/>
      <c r="SR58" s="10"/>
      <c r="SS58" s="10"/>
      <c r="ST58" s="11"/>
      <c r="SU58" s="53"/>
      <c r="SV58" s="9"/>
      <c r="SW58" s="10"/>
      <c r="SX58" s="10"/>
      <c r="SY58" s="10"/>
      <c r="SZ58" s="11"/>
      <c r="TA58" s="53"/>
      <c r="TB58" s="9"/>
      <c r="TC58" s="10"/>
      <c r="TD58" s="10"/>
      <c r="TE58" s="10"/>
      <c r="TF58" s="11"/>
      <c r="TG58" s="53"/>
      <c r="TH58" s="9"/>
      <c r="TI58" s="10"/>
      <c r="TJ58" s="10"/>
      <c r="TK58" s="10"/>
      <c r="TL58" s="11"/>
      <c r="TM58" s="53"/>
      <c r="TN58" s="9"/>
      <c r="TO58" s="10"/>
      <c r="TP58" s="10"/>
      <c r="TQ58" s="10"/>
      <c r="TR58" s="11"/>
      <c r="TS58" s="53"/>
      <c r="TT58" s="9"/>
      <c r="TU58" s="10"/>
      <c r="TV58" s="10"/>
      <c r="TW58" s="10"/>
      <c r="TX58" s="11"/>
      <c r="TY58" s="53"/>
      <c r="TZ58" s="9"/>
      <c r="UA58" s="10"/>
      <c r="UB58" s="10"/>
      <c r="UC58" s="10"/>
      <c r="UD58" s="11"/>
      <c r="UE58" s="53"/>
      <c r="UF58" s="9"/>
      <c r="UG58" s="10"/>
      <c r="UH58" s="10"/>
      <c r="UI58" s="10"/>
      <c r="UJ58" s="11"/>
      <c r="UK58" s="53"/>
      <c r="UL58" s="9"/>
      <c r="UM58" s="10"/>
      <c r="UN58" s="10"/>
      <c r="UO58" s="10"/>
      <c r="UP58" s="11"/>
      <c r="UQ58" s="53"/>
      <c r="UR58" s="9"/>
      <c r="US58" s="10"/>
      <c r="UT58" s="10"/>
      <c r="UU58" s="10"/>
      <c r="UV58" s="11"/>
      <c r="UW58" s="53"/>
      <c r="UX58" s="9"/>
      <c r="UY58" s="10"/>
      <c r="UZ58" s="10"/>
      <c r="VA58" s="10"/>
      <c r="VB58" s="11"/>
      <c r="VC58" s="53"/>
      <c r="VD58" s="9"/>
      <c r="VE58" s="10"/>
      <c r="VF58" s="10"/>
      <c r="VG58" s="10"/>
      <c r="VH58" s="11"/>
      <c r="VI58" s="53"/>
      <c r="VJ58" s="9"/>
      <c r="VK58" s="10"/>
      <c r="VL58" s="10"/>
      <c r="VM58" s="10"/>
      <c r="VN58" s="11"/>
      <c r="VO58" s="53"/>
    </row>
    <row r="59" spans="2:587" s="25" customFormat="1" ht="9" thickBot="1" x14ac:dyDescent="0.2">
      <c r="G59" s="52"/>
      <c r="M59" s="52"/>
      <c r="S59" s="52"/>
      <c r="SU59" s="52"/>
      <c r="TA59" s="52"/>
      <c r="TG59" s="52"/>
      <c r="TM59" s="52"/>
      <c r="TS59" s="52"/>
      <c r="TY59" s="52"/>
      <c r="UE59" s="52"/>
      <c r="UK59" s="52"/>
      <c r="UQ59" s="52"/>
      <c r="UW59" s="52"/>
      <c r="VC59" s="52"/>
      <c r="VI59" s="52"/>
      <c r="VO59" s="52"/>
    </row>
    <row r="60" spans="2:587" s="47" customFormat="1" ht="33.75" x14ac:dyDescent="0.2">
      <c r="C60" s="244"/>
      <c r="D60" s="245" t="s">
        <v>246</v>
      </c>
      <c r="E60" s="242" t="s">
        <v>23</v>
      </c>
      <c r="F60" s="246" t="s">
        <v>24</v>
      </c>
      <c r="G60" s="54"/>
      <c r="H60" s="247" t="s">
        <v>47</v>
      </c>
      <c r="I60" s="240" t="s">
        <v>23</v>
      </c>
      <c r="J60" s="240" t="s">
        <v>48</v>
      </c>
      <c r="K60" s="248" t="s">
        <v>51</v>
      </c>
      <c r="L60" s="249" t="s">
        <v>259</v>
      </c>
      <c r="M60" s="54"/>
      <c r="N60" s="247" t="s">
        <v>47</v>
      </c>
      <c r="O60" s="240" t="s">
        <v>23</v>
      </c>
      <c r="P60" s="240" t="s">
        <v>48</v>
      </c>
      <c r="Q60" s="248" t="s">
        <v>51</v>
      </c>
      <c r="R60" s="249" t="s">
        <v>259</v>
      </c>
      <c r="S60" s="54"/>
      <c r="T60" s="245" t="s">
        <v>47</v>
      </c>
      <c r="U60" s="242" t="s">
        <v>23</v>
      </c>
      <c r="V60" s="242" t="s">
        <v>48</v>
      </c>
      <c r="W60" s="250" t="s">
        <v>51</v>
      </c>
      <c r="X60" s="249" t="s">
        <v>259</v>
      </c>
      <c r="Y60" s="245" t="s">
        <v>47</v>
      </c>
      <c r="Z60" s="242" t="s">
        <v>23</v>
      </c>
      <c r="AA60" s="242" t="s">
        <v>48</v>
      </c>
      <c r="AB60" s="250" t="s">
        <v>51</v>
      </c>
      <c r="AC60" s="249" t="s">
        <v>259</v>
      </c>
      <c r="AD60" s="245" t="s">
        <v>47</v>
      </c>
      <c r="AE60" s="242" t="s">
        <v>23</v>
      </c>
      <c r="AF60" s="242" t="s">
        <v>48</v>
      </c>
      <c r="AG60" s="250" t="s">
        <v>51</v>
      </c>
      <c r="AH60" s="249" t="s">
        <v>259</v>
      </c>
      <c r="AI60" s="245" t="s">
        <v>47</v>
      </c>
      <c r="AJ60" s="242" t="s">
        <v>23</v>
      </c>
      <c r="AK60" s="242" t="s">
        <v>48</v>
      </c>
      <c r="AL60" s="250" t="s">
        <v>51</v>
      </c>
      <c r="AM60" s="249" t="s">
        <v>259</v>
      </c>
      <c r="AN60" s="245" t="s">
        <v>47</v>
      </c>
      <c r="AO60" s="242" t="s">
        <v>23</v>
      </c>
      <c r="AP60" s="242" t="s">
        <v>48</v>
      </c>
      <c r="AQ60" s="250" t="s">
        <v>51</v>
      </c>
      <c r="AR60" s="249" t="s">
        <v>259</v>
      </c>
      <c r="AS60" s="245" t="s">
        <v>47</v>
      </c>
      <c r="AT60" s="242" t="s">
        <v>23</v>
      </c>
      <c r="AU60" s="242" t="s">
        <v>48</v>
      </c>
      <c r="AV60" s="250" t="s">
        <v>51</v>
      </c>
      <c r="AW60" s="249" t="s">
        <v>259</v>
      </c>
      <c r="AX60" s="245" t="s">
        <v>47</v>
      </c>
      <c r="AY60" s="242" t="s">
        <v>23</v>
      </c>
      <c r="AZ60" s="242" t="s">
        <v>48</v>
      </c>
      <c r="BA60" s="250" t="s">
        <v>51</v>
      </c>
      <c r="BB60" s="249" t="s">
        <v>259</v>
      </c>
      <c r="BC60" s="245" t="s">
        <v>47</v>
      </c>
      <c r="BD60" s="242" t="s">
        <v>23</v>
      </c>
      <c r="BE60" s="242" t="s">
        <v>48</v>
      </c>
      <c r="BF60" s="250" t="s">
        <v>51</v>
      </c>
      <c r="BG60" s="249" t="s">
        <v>259</v>
      </c>
      <c r="BH60" s="245" t="s">
        <v>47</v>
      </c>
      <c r="BI60" s="242" t="s">
        <v>23</v>
      </c>
      <c r="BJ60" s="242" t="s">
        <v>48</v>
      </c>
      <c r="BK60" s="250" t="s">
        <v>51</v>
      </c>
      <c r="BL60" s="249" t="s">
        <v>259</v>
      </c>
      <c r="BM60" s="245" t="s">
        <v>47</v>
      </c>
      <c r="BN60" s="242" t="s">
        <v>23</v>
      </c>
      <c r="BO60" s="242" t="s">
        <v>48</v>
      </c>
      <c r="BP60" s="250" t="s">
        <v>51</v>
      </c>
      <c r="BQ60" s="249" t="s">
        <v>259</v>
      </c>
      <c r="BR60" s="245" t="s">
        <v>47</v>
      </c>
      <c r="BS60" s="242" t="s">
        <v>23</v>
      </c>
      <c r="BT60" s="242" t="s">
        <v>48</v>
      </c>
      <c r="BU60" s="250" t="s">
        <v>51</v>
      </c>
      <c r="BV60" s="249" t="s">
        <v>259</v>
      </c>
      <c r="BW60" s="245" t="s">
        <v>47</v>
      </c>
      <c r="BX60" s="242" t="s">
        <v>23</v>
      </c>
      <c r="BY60" s="242" t="s">
        <v>48</v>
      </c>
      <c r="BZ60" s="250" t="s">
        <v>51</v>
      </c>
      <c r="CA60" s="249" t="s">
        <v>259</v>
      </c>
      <c r="CB60" s="245" t="s">
        <v>47</v>
      </c>
      <c r="CC60" s="242" t="s">
        <v>23</v>
      </c>
      <c r="CD60" s="242" t="s">
        <v>48</v>
      </c>
      <c r="CE60" s="250" t="s">
        <v>51</v>
      </c>
      <c r="CF60" s="249" t="s">
        <v>259</v>
      </c>
      <c r="CG60" s="245" t="s">
        <v>47</v>
      </c>
      <c r="CH60" s="242" t="s">
        <v>23</v>
      </c>
      <c r="CI60" s="242" t="s">
        <v>48</v>
      </c>
      <c r="CJ60" s="250" t="s">
        <v>51</v>
      </c>
      <c r="CK60" s="249" t="s">
        <v>259</v>
      </c>
      <c r="CL60" s="245" t="s">
        <v>47</v>
      </c>
      <c r="CM60" s="242" t="s">
        <v>23</v>
      </c>
      <c r="CN60" s="242" t="s">
        <v>48</v>
      </c>
      <c r="CO60" s="250" t="s">
        <v>51</v>
      </c>
      <c r="CP60" s="249" t="s">
        <v>259</v>
      </c>
      <c r="CQ60" s="245" t="s">
        <v>47</v>
      </c>
      <c r="CR60" s="242" t="s">
        <v>23</v>
      </c>
      <c r="CS60" s="242" t="s">
        <v>48</v>
      </c>
      <c r="CT60" s="250" t="s">
        <v>51</v>
      </c>
      <c r="CU60" s="249" t="s">
        <v>259</v>
      </c>
      <c r="CV60" s="245" t="s">
        <v>47</v>
      </c>
      <c r="CW60" s="242" t="s">
        <v>23</v>
      </c>
      <c r="CX60" s="242" t="s">
        <v>48</v>
      </c>
      <c r="CY60" s="250" t="s">
        <v>51</v>
      </c>
      <c r="CZ60" s="249" t="s">
        <v>259</v>
      </c>
      <c r="DA60" s="245" t="s">
        <v>47</v>
      </c>
      <c r="DB60" s="242" t="s">
        <v>23</v>
      </c>
      <c r="DC60" s="242" t="s">
        <v>48</v>
      </c>
      <c r="DD60" s="250" t="s">
        <v>51</v>
      </c>
      <c r="DE60" s="249" t="s">
        <v>259</v>
      </c>
      <c r="DF60" s="245" t="s">
        <v>47</v>
      </c>
      <c r="DG60" s="242" t="s">
        <v>23</v>
      </c>
      <c r="DH60" s="242" t="s">
        <v>48</v>
      </c>
      <c r="DI60" s="250" t="s">
        <v>51</v>
      </c>
      <c r="DJ60" s="249" t="s">
        <v>259</v>
      </c>
      <c r="DK60" s="245" t="s">
        <v>47</v>
      </c>
      <c r="DL60" s="242" t="s">
        <v>23</v>
      </c>
      <c r="DM60" s="242" t="s">
        <v>48</v>
      </c>
      <c r="DN60" s="250" t="s">
        <v>51</v>
      </c>
      <c r="DO60" s="249" t="s">
        <v>259</v>
      </c>
      <c r="DP60" s="245" t="s">
        <v>47</v>
      </c>
      <c r="DQ60" s="242" t="s">
        <v>23</v>
      </c>
      <c r="DR60" s="242" t="s">
        <v>48</v>
      </c>
      <c r="DS60" s="250" t="s">
        <v>51</v>
      </c>
      <c r="DT60" s="249" t="s">
        <v>259</v>
      </c>
      <c r="DU60" s="245" t="s">
        <v>47</v>
      </c>
      <c r="DV60" s="242" t="s">
        <v>23</v>
      </c>
      <c r="DW60" s="242" t="s">
        <v>48</v>
      </c>
      <c r="DX60" s="250" t="s">
        <v>51</v>
      </c>
      <c r="DY60" s="249" t="s">
        <v>259</v>
      </c>
      <c r="DZ60" s="245" t="s">
        <v>47</v>
      </c>
      <c r="EA60" s="242" t="s">
        <v>23</v>
      </c>
      <c r="EB60" s="242" t="s">
        <v>48</v>
      </c>
      <c r="EC60" s="250" t="s">
        <v>51</v>
      </c>
      <c r="ED60" s="249" t="s">
        <v>259</v>
      </c>
      <c r="EE60" s="245" t="s">
        <v>47</v>
      </c>
      <c r="EF60" s="242" t="s">
        <v>23</v>
      </c>
      <c r="EG60" s="242" t="s">
        <v>48</v>
      </c>
      <c r="EH60" s="250" t="s">
        <v>51</v>
      </c>
      <c r="EI60" s="249" t="s">
        <v>259</v>
      </c>
      <c r="EJ60" s="245" t="s">
        <v>47</v>
      </c>
      <c r="EK60" s="242" t="s">
        <v>23</v>
      </c>
      <c r="EL60" s="242" t="s">
        <v>48</v>
      </c>
      <c r="EM60" s="250" t="s">
        <v>51</v>
      </c>
      <c r="EN60" s="249" t="s">
        <v>259</v>
      </c>
      <c r="EO60" s="245" t="s">
        <v>47</v>
      </c>
      <c r="EP60" s="242" t="s">
        <v>23</v>
      </c>
      <c r="EQ60" s="242" t="s">
        <v>48</v>
      </c>
      <c r="ER60" s="250" t="s">
        <v>51</v>
      </c>
      <c r="ES60" s="249" t="s">
        <v>259</v>
      </c>
      <c r="ET60" s="245" t="s">
        <v>47</v>
      </c>
      <c r="EU60" s="242" t="s">
        <v>23</v>
      </c>
      <c r="EV60" s="242" t="s">
        <v>48</v>
      </c>
      <c r="EW60" s="250" t="s">
        <v>51</v>
      </c>
      <c r="EX60" s="249" t="s">
        <v>259</v>
      </c>
      <c r="EY60" s="245" t="s">
        <v>47</v>
      </c>
      <c r="EZ60" s="242" t="s">
        <v>23</v>
      </c>
      <c r="FA60" s="242" t="s">
        <v>48</v>
      </c>
      <c r="FB60" s="250" t="s">
        <v>51</v>
      </c>
      <c r="FC60" s="249" t="s">
        <v>259</v>
      </c>
      <c r="FD60" s="245" t="s">
        <v>47</v>
      </c>
      <c r="FE60" s="242" t="s">
        <v>23</v>
      </c>
      <c r="FF60" s="242" t="s">
        <v>48</v>
      </c>
      <c r="FG60" s="250" t="s">
        <v>51</v>
      </c>
      <c r="FH60" s="249" t="s">
        <v>259</v>
      </c>
      <c r="FI60" s="245" t="s">
        <v>47</v>
      </c>
      <c r="FJ60" s="242" t="s">
        <v>23</v>
      </c>
      <c r="FK60" s="242" t="s">
        <v>48</v>
      </c>
      <c r="FL60" s="250" t="s">
        <v>51</v>
      </c>
      <c r="FM60" s="249" t="s">
        <v>259</v>
      </c>
      <c r="FN60" s="245" t="s">
        <v>47</v>
      </c>
      <c r="FO60" s="242" t="s">
        <v>23</v>
      </c>
      <c r="FP60" s="242" t="s">
        <v>48</v>
      </c>
      <c r="FQ60" s="250" t="s">
        <v>51</v>
      </c>
      <c r="FR60" s="249" t="s">
        <v>259</v>
      </c>
      <c r="FS60" s="245" t="s">
        <v>47</v>
      </c>
      <c r="FT60" s="242" t="s">
        <v>23</v>
      </c>
      <c r="FU60" s="242" t="s">
        <v>48</v>
      </c>
      <c r="FV60" s="250" t="s">
        <v>51</v>
      </c>
      <c r="FW60" s="249" t="s">
        <v>259</v>
      </c>
      <c r="FX60" s="245" t="s">
        <v>47</v>
      </c>
      <c r="FY60" s="242" t="s">
        <v>23</v>
      </c>
      <c r="FZ60" s="242" t="s">
        <v>48</v>
      </c>
      <c r="GA60" s="250" t="s">
        <v>51</v>
      </c>
      <c r="GB60" s="249" t="s">
        <v>259</v>
      </c>
      <c r="GC60" s="245" t="s">
        <v>47</v>
      </c>
      <c r="GD60" s="242" t="s">
        <v>23</v>
      </c>
      <c r="GE60" s="242" t="s">
        <v>48</v>
      </c>
      <c r="GF60" s="250" t="s">
        <v>51</v>
      </c>
      <c r="GG60" s="249" t="s">
        <v>259</v>
      </c>
      <c r="GH60" s="245" t="s">
        <v>47</v>
      </c>
      <c r="GI60" s="242" t="s">
        <v>23</v>
      </c>
      <c r="GJ60" s="242" t="s">
        <v>48</v>
      </c>
      <c r="GK60" s="250" t="s">
        <v>51</v>
      </c>
      <c r="GL60" s="249" t="s">
        <v>259</v>
      </c>
      <c r="GM60" s="245" t="s">
        <v>47</v>
      </c>
      <c r="GN60" s="242" t="s">
        <v>23</v>
      </c>
      <c r="GO60" s="242" t="s">
        <v>48</v>
      </c>
      <c r="GP60" s="250" t="s">
        <v>51</v>
      </c>
      <c r="GQ60" s="249" t="s">
        <v>259</v>
      </c>
      <c r="GR60" s="245" t="s">
        <v>47</v>
      </c>
      <c r="GS60" s="242" t="s">
        <v>23</v>
      </c>
      <c r="GT60" s="242" t="s">
        <v>48</v>
      </c>
      <c r="GU60" s="250" t="s">
        <v>51</v>
      </c>
      <c r="GV60" s="249" t="s">
        <v>259</v>
      </c>
      <c r="GW60" s="245" t="s">
        <v>47</v>
      </c>
      <c r="GX60" s="242" t="s">
        <v>23</v>
      </c>
      <c r="GY60" s="242" t="s">
        <v>48</v>
      </c>
      <c r="GZ60" s="250" t="s">
        <v>51</v>
      </c>
      <c r="HA60" s="249" t="s">
        <v>259</v>
      </c>
      <c r="HB60" s="245" t="s">
        <v>47</v>
      </c>
      <c r="HC60" s="242" t="s">
        <v>23</v>
      </c>
      <c r="HD60" s="242" t="s">
        <v>48</v>
      </c>
      <c r="HE60" s="250" t="s">
        <v>51</v>
      </c>
      <c r="HF60" s="249" t="s">
        <v>259</v>
      </c>
      <c r="HG60" s="245" t="s">
        <v>47</v>
      </c>
      <c r="HH60" s="242" t="s">
        <v>23</v>
      </c>
      <c r="HI60" s="242" t="s">
        <v>48</v>
      </c>
      <c r="HJ60" s="250" t="s">
        <v>51</v>
      </c>
      <c r="HK60" s="249" t="s">
        <v>259</v>
      </c>
      <c r="HL60" s="245" t="s">
        <v>47</v>
      </c>
      <c r="HM60" s="242" t="s">
        <v>23</v>
      </c>
      <c r="HN60" s="242" t="s">
        <v>48</v>
      </c>
      <c r="HO60" s="250" t="s">
        <v>51</v>
      </c>
      <c r="HP60" s="249" t="s">
        <v>259</v>
      </c>
      <c r="HQ60" s="245" t="s">
        <v>47</v>
      </c>
      <c r="HR60" s="242" t="s">
        <v>23</v>
      </c>
      <c r="HS60" s="242" t="s">
        <v>48</v>
      </c>
      <c r="HT60" s="250" t="s">
        <v>51</v>
      </c>
      <c r="HU60" s="249" t="s">
        <v>259</v>
      </c>
      <c r="HV60" s="245" t="s">
        <v>47</v>
      </c>
      <c r="HW60" s="242" t="s">
        <v>23</v>
      </c>
      <c r="HX60" s="242" t="s">
        <v>48</v>
      </c>
      <c r="HY60" s="250" t="s">
        <v>51</v>
      </c>
      <c r="HZ60" s="249" t="s">
        <v>259</v>
      </c>
      <c r="IA60" s="245" t="s">
        <v>47</v>
      </c>
      <c r="IB60" s="242" t="s">
        <v>23</v>
      </c>
      <c r="IC60" s="242" t="s">
        <v>48</v>
      </c>
      <c r="ID60" s="250" t="s">
        <v>51</v>
      </c>
      <c r="IE60" s="249" t="s">
        <v>259</v>
      </c>
      <c r="IF60" s="245" t="s">
        <v>47</v>
      </c>
      <c r="IG60" s="242" t="s">
        <v>23</v>
      </c>
      <c r="IH60" s="242" t="s">
        <v>48</v>
      </c>
      <c r="II60" s="250" t="s">
        <v>51</v>
      </c>
      <c r="IJ60" s="249" t="s">
        <v>259</v>
      </c>
      <c r="IK60" s="245" t="s">
        <v>47</v>
      </c>
      <c r="IL60" s="242" t="s">
        <v>23</v>
      </c>
      <c r="IM60" s="242" t="s">
        <v>48</v>
      </c>
      <c r="IN60" s="250" t="s">
        <v>51</v>
      </c>
      <c r="IO60" s="249" t="s">
        <v>259</v>
      </c>
      <c r="IP60" s="245" t="s">
        <v>47</v>
      </c>
      <c r="IQ60" s="242" t="s">
        <v>23</v>
      </c>
      <c r="IR60" s="242" t="s">
        <v>48</v>
      </c>
      <c r="IS60" s="250" t="s">
        <v>51</v>
      </c>
      <c r="IT60" s="249" t="s">
        <v>259</v>
      </c>
      <c r="IU60" s="245" t="s">
        <v>47</v>
      </c>
      <c r="IV60" s="242" t="s">
        <v>23</v>
      </c>
      <c r="IW60" s="242" t="s">
        <v>48</v>
      </c>
      <c r="IX60" s="250" t="s">
        <v>51</v>
      </c>
      <c r="IY60" s="249" t="s">
        <v>259</v>
      </c>
      <c r="IZ60" s="245" t="s">
        <v>47</v>
      </c>
      <c r="JA60" s="242" t="s">
        <v>23</v>
      </c>
      <c r="JB60" s="242" t="s">
        <v>48</v>
      </c>
      <c r="JC60" s="250" t="s">
        <v>51</v>
      </c>
      <c r="JD60" s="249" t="s">
        <v>259</v>
      </c>
      <c r="JE60" s="245" t="s">
        <v>47</v>
      </c>
      <c r="JF60" s="242" t="s">
        <v>23</v>
      </c>
      <c r="JG60" s="242" t="s">
        <v>48</v>
      </c>
      <c r="JH60" s="250" t="s">
        <v>51</v>
      </c>
      <c r="JI60" s="249" t="s">
        <v>259</v>
      </c>
      <c r="JJ60" s="245" t="s">
        <v>47</v>
      </c>
      <c r="JK60" s="242" t="s">
        <v>23</v>
      </c>
      <c r="JL60" s="242" t="s">
        <v>48</v>
      </c>
      <c r="JM60" s="250" t="s">
        <v>51</v>
      </c>
      <c r="JN60" s="249" t="s">
        <v>259</v>
      </c>
      <c r="JO60" s="245" t="s">
        <v>47</v>
      </c>
      <c r="JP60" s="242" t="s">
        <v>23</v>
      </c>
      <c r="JQ60" s="242" t="s">
        <v>48</v>
      </c>
      <c r="JR60" s="250" t="s">
        <v>51</v>
      </c>
      <c r="JS60" s="249" t="s">
        <v>259</v>
      </c>
      <c r="JT60" s="245" t="s">
        <v>47</v>
      </c>
      <c r="JU60" s="242" t="s">
        <v>23</v>
      </c>
      <c r="JV60" s="242" t="s">
        <v>48</v>
      </c>
      <c r="JW60" s="250" t="s">
        <v>51</v>
      </c>
      <c r="JX60" s="249" t="s">
        <v>259</v>
      </c>
      <c r="JY60" s="245" t="s">
        <v>47</v>
      </c>
      <c r="JZ60" s="242" t="s">
        <v>23</v>
      </c>
      <c r="KA60" s="242" t="s">
        <v>48</v>
      </c>
      <c r="KB60" s="250" t="s">
        <v>51</v>
      </c>
      <c r="KC60" s="249" t="s">
        <v>259</v>
      </c>
      <c r="KD60" s="245" t="s">
        <v>47</v>
      </c>
      <c r="KE60" s="242" t="s">
        <v>23</v>
      </c>
      <c r="KF60" s="242" t="s">
        <v>48</v>
      </c>
      <c r="KG60" s="250" t="s">
        <v>51</v>
      </c>
      <c r="KH60" s="249" t="s">
        <v>259</v>
      </c>
      <c r="KI60" s="245" t="s">
        <v>47</v>
      </c>
      <c r="KJ60" s="242" t="s">
        <v>23</v>
      </c>
      <c r="KK60" s="242" t="s">
        <v>48</v>
      </c>
      <c r="KL60" s="250" t="s">
        <v>51</v>
      </c>
      <c r="KM60" s="249" t="s">
        <v>259</v>
      </c>
      <c r="KN60" s="245" t="s">
        <v>47</v>
      </c>
      <c r="KO60" s="242" t="s">
        <v>23</v>
      </c>
      <c r="KP60" s="242" t="s">
        <v>48</v>
      </c>
      <c r="KQ60" s="250" t="s">
        <v>51</v>
      </c>
      <c r="KR60" s="249" t="s">
        <v>259</v>
      </c>
      <c r="KS60" s="245" t="s">
        <v>47</v>
      </c>
      <c r="KT60" s="242" t="s">
        <v>23</v>
      </c>
      <c r="KU60" s="242" t="s">
        <v>48</v>
      </c>
      <c r="KV60" s="250" t="s">
        <v>51</v>
      </c>
      <c r="KW60" s="249" t="s">
        <v>259</v>
      </c>
      <c r="KX60" s="245" t="s">
        <v>47</v>
      </c>
      <c r="KY60" s="242" t="s">
        <v>23</v>
      </c>
      <c r="KZ60" s="242" t="s">
        <v>48</v>
      </c>
      <c r="LA60" s="250" t="s">
        <v>51</v>
      </c>
      <c r="LB60" s="249" t="s">
        <v>259</v>
      </c>
      <c r="LC60" s="245" t="s">
        <v>47</v>
      </c>
      <c r="LD60" s="242" t="s">
        <v>23</v>
      </c>
      <c r="LE60" s="242" t="s">
        <v>48</v>
      </c>
      <c r="LF60" s="250" t="s">
        <v>51</v>
      </c>
      <c r="LG60" s="249" t="s">
        <v>259</v>
      </c>
      <c r="LH60" s="245" t="s">
        <v>47</v>
      </c>
      <c r="LI60" s="242" t="s">
        <v>23</v>
      </c>
      <c r="LJ60" s="242" t="s">
        <v>48</v>
      </c>
      <c r="LK60" s="250" t="s">
        <v>51</v>
      </c>
      <c r="LL60" s="249" t="s">
        <v>259</v>
      </c>
      <c r="LM60" s="245" t="s">
        <v>47</v>
      </c>
      <c r="LN60" s="242" t="s">
        <v>23</v>
      </c>
      <c r="LO60" s="242" t="s">
        <v>48</v>
      </c>
      <c r="LP60" s="250" t="s">
        <v>51</v>
      </c>
      <c r="LQ60" s="249" t="s">
        <v>259</v>
      </c>
      <c r="LR60" s="245" t="s">
        <v>47</v>
      </c>
      <c r="LS60" s="242" t="s">
        <v>23</v>
      </c>
      <c r="LT60" s="242" t="s">
        <v>48</v>
      </c>
      <c r="LU60" s="250" t="s">
        <v>51</v>
      </c>
      <c r="LV60" s="249" t="s">
        <v>259</v>
      </c>
      <c r="LW60" s="245" t="s">
        <v>47</v>
      </c>
      <c r="LX60" s="242" t="s">
        <v>23</v>
      </c>
      <c r="LY60" s="242" t="s">
        <v>48</v>
      </c>
      <c r="LZ60" s="250" t="s">
        <v>51</v>
      </c>
      <c r="MA60" s="249" t="s">
        <v>259</v>
      </c>
      <c r="MB60" s="245" t="s">
        <v>47</v>
      </c>
      <c r="MC60" s="242" t="s">
        <v>23</v>
      </c>
      <c r="MD60" s="242" t="s">
        <v>48</v>
      </c>
      <c r="ME60" s="250" t="s">
        <v>51</v>
      </c>
      <c r="MF60" s="249" t="s">
        <v>259</v>
      </c>
      <c r="MG60" s="245" t="s">
        <v>47</v>
      </c>
      <c r="MH60" s="242" t="s">
        <v>23</v>
      </c>
      <c r="MI60" s="242" t="s">
        <v>48</v>
      </c>
      <c r="MJ60" s="250" t="s">
        <v>51</v>
      </c>
      <c r="MK60" s="249" t="s">
        <v>259</v>
      </c>
      <c r="ML60" s="245" t="s">
        <v>47</v>
      </c>
      <c r="MM60" s="242" t="s">
        <v>23</v>
      </c>
      <c r="MN60" s="242" t="s">
        <v>48</v>
      </c>
      <c r="MO60" s="250" t="s">
        <v>51</v>
      </c>
      <c r="MP60" s="249" t="s">
        <v>259</v>
      </c>
      <c r="MQ60" s="245" t="s">
        <v>47</v>
      </c>
      <c r="MR60" s="242" t="s">
        <v>23</v>
      </c>
      <c r="MS60" s="242" t="s">
        <v>48</v>
      </c>
      <c r="MT60" s="250" t="s">
        <v>51</v>
      </c>
      <c r="MU60" s="249" t="s">
        <v>259</v>
      </c>
      <c r="MV60" s="245" t="s">
        <v>47</v>
      </c>
      <c r="MW60" s="242" t="s">
        <v>23</v>
      </c>
      <c r="MX60" s="242" t="s">
        <v>48</v>
      </c>
      <c r="MY60" s="250" t="s">
        <v>51</v>
      </c>
      <c r="MZ60" s="249" t="s">
        <v>259</v>
      </c>
      <c r="NA60" s="245" t="s">
        <v>47</v>
      </c>
      <c r="NB60" s="242" t="s">
        <v>23</v>
      </c>
      <c r="NC60" s="242" t="s">
        <v>48</v>
      </c>
      <c r="ND60" s="250" t="s">
        <v>51</v>
      </c>
      <c r="NE60" s="249" t="s">
        <v>259</v>
      </c>
      <c r="NF60" s="245" t="s">
        <v>47</v>
      </c>
      <c r="NG60" s="242" t="s">
        <v>23</v>
      </c>
      <c r="NH60" s="242" t="s">
        <v>48</v>
      </c>
      <c r="NI60" s="250" t="s">
        <v>51</v>
      </c>
      <c r="NJ60" s="249" t="s">
        <v>259</v>
      </c>
      <c r="NK60" s="245" t="s">
        <v>47</v>
      </c>
      <c r="NL60" s="242" t="s">
        <v>23</v>
      </c>
      <c r="NM60" s="242" t="s">
        <v>48</v>
      </c>
      <c r="NN60" s="250" t="s">
        <v>51</v>
      </c>
      <c r="NO60" s="249" t="s">
        <v>259</v>
      </c>
      <c r="NP60" s="245" t="s">
        <v>47</v>
      </c>
      <c r="NQ60" s="242" t="s">
        <v>23</v>
      </c>
      <c r="NR60" s="242" t="s">
        <v>48</v>
      </c>
      <c r="NS60" s="250" t="s">
        <v>51</v>
      </c>
      <c r="NT60" s="249" t="s">
        <v>259</v>
      </c>
      <c r="NU60" s="245" t="s">
        <v>47</v>
      </c>
      <c r="NV60" s="242" t="s">
        <v>23</v>
      </c>
      <c r="NW60" s="242" t="s">
        <v>48</v>
      </c>
      <c r="NX60" s="250" t="s">
        <v>51</v>
      </c>
      <c r="NY60" s="249" t="s">
        <v>259</v>
      </c>
      <c r="NZ60" s="245" t="s">
        <v>47</v>
      </c>
      <c r="OA60" s="242" t="s">
        <v>23</v>
      </c>
      <c r="OB60" s="242" t="s">
        <v>48</v>
      </c>
      <c r="OC60" s="250" t="s">
        <v>51</v>
      </c>
      <c r="OD60" s="249" t="s">
        <v>259</v>
      </c>
      <c r="OE60" s="245" t="s">
        <v>47</v>
      </c>
      <c r="OF60" s="242" t="s">
        <v>23</v>
      </c>
      <c r="OG60" s="242" t="s">
        <v>48</v>
      </c>
      <c r="OH60" s="250" t="s">
        <v>51</v>
      </c>
      <c r="OI60" s="249" t="s">
        <v>259</v>
      </c>
      <c r="OJ60" s="245" t="s">
        <v>47</v>
      </c>
      <c r="OK60" s="242" t="s">
        <v>23</v>
      </c>
      <c r="OL60" s="242" t="s">
        <v>48</v>
      </c>
      <c r="OM60" s="250" t="s">
        <v>51</v>
      </c>
      <c r="ON60" s="249" t="s">
        <v>259</v>
      </c>
      <c r="OO60" s="245" t="s">
        <v>47</v>
      </c>
      <c r="OP60" s="242" t="s">
        <v>23</v>
      </c>
      <c r="OQ60" s="242" t="s">
        <v>48</v>
      </c>
      <c r="OR60" s="250" t="s">
        <v>51</v>
      </c>
      <c r="OS60" s="249" t="s">
        <v>259</v>
      </c>
      <c r="OT60" s="245" t="s">
        <v>47</v>
      </c>
      <c r="OU60" s="242" t="s">
        <v>23</v>
      </c>
      <c r="OV60" s="242" t="s">
        <v>48</v>
      </c>
      <c r="OW60" s="250" t="s">
        <v>51</v>
      </c>
      <c r="OX60" s="249" t="s">
        <v>259</v>
      </c>
      <c r="OY60" s="245" t="s">
        <v>47</v>
      </c>
      <c r="OZ60" s="242" t="s">
        <v>23</v>
      </c>
      <c r="PA60" s="242" t="s">
        <v>48</v>
      </c>
      <c r="PB60" s="250" t="s">
        <v>51</v>
      </c>
      <c r="PC60" s="249" t="s">
        <v>259</v>
      </c>
      <c r="PD60" s="245" t="s">
        <v>47</v>
      </c>
      <c r="PE60" s="242" t="s">
        <v>23</v>
      </c>
      <c r="PF60" s="242" t="s">
        <v>48</v>
      </c>
      <c r="PG60" s="250" t="s">
        <v>51</v>
      </c>
      <c r="PH60" s="249" t="s">
        <v>259</v>
      </c>
      <c r="PI60" s="245" t="s">
        <v>47</v>
      </c>
      <c r="PJ60" s="242" t="s">
        <v>23</v>
      </c>
      <c r="PK60" s="242" t="s">
        <v>48</v>
      </c>
      <c r="PL60" s="250" t="s">
        <v>51</v>
      </c>
      <c r="PM60" s="249" t="s">
        <v>259</v>
      </c>
      <c r="PN60" s="245" t="s">
        <v>47</v>
      </c>
      <c r="PO60" s="242" t="s">
        <v>23</v>
      </c>
      <c r="PP60" s="242" t="s">
        <v>48</v>
      </c>
      <c r="PQ60" s="250" t="s">
        <v>51</v>
      </c>
      <c r="PR60" s="249" t="s">
        <v>259</v>
      </c>
      <c r="PS60" s="245" t="s">
        <v>47</v>
      </c>
      <c r="PT60" s="242" t="s">
        <v>23</v>
      </c>
      <c r="PU60" s="242" t="s">
        <v>48</v>
      </c>
      <c r="PV60" s="250" t="s">
        <v>51</v>
      </c>
      <c r="PW60" s="249" t="s">
        <v>259</v>
      </c>
      <c r="PX60" s="245" t="s">
        <v>47</v>
      </c>
      <c r="PY60" s="242" t="s">
        <v>23</v>
      </c>
      <c r="PZ60" s="242" t="s">
        <v>48</v>
      </c>
      <c r="QA60" s="250" t="s">
        <v>51</v>
      </c>
      <c r="QB60" s="249" t="s">
        <v>259</v>
      </c>
      <c r="QC60" s="245" t="s">
        <v>47</v>
      </c>
      <c r="QD60" s="242" t="s">
        <v>23</v>
      </c>
      <c r="QE60" s="242" t="s">
        <v>48</v>
      </c>
      <c r="QF60" s="250" t="s">
        <v>51</v>
      </c>
      <c r="QG60" s="249" t="s">
        <v>259</v>
      </c>
      <c r="QH60" s="245" t="s">
        <v>47</v>
      </c>
      <c r="QI60" s="242" t="s">
        <v>23</v>
      </c>
      <c r="QJ60" s="242" t="s">
        <v>48</v>
      </c>
      <c r="QK60" s="250" t="s">
        <v>51</v>
      </c>
      <c r="QL60" s="249" t="s">
        <v>259</v>
      </c>
      <c r="QM60" s="245" t="s">
        <v>47</v>
      </c>
      <c r="QN60" s="242" t="s">
        <v>23</v>
      </c>
      <c r="QO60" s="242" t="s">
        <v>48</v>
      </c>
      <c r="QP60" s="250" t="s">
        <v>51</v>
      </c>
      <c r="QQ60" s="249" t="s">
        <v>259</v>
      </c>
      <c r="QR60" s="245" t="s">
        <v>47</v>
      </c>
      <c r="QS60" s="242" t="s">
        <v>23</v>
      </c>
      <c r="QT60" s="242" t="s">
        <v>48</v>
      </c>
      <c r="QU60" s="250" t="s">
        <v>51</v>
      </c>
      <c r="QV60" s="249" t="s">
        <v>259</v>
      </c>
      <c r="QW60" s="245" t="s">
        <v>47</v>
      </c>
      <c r="QX60" s="242" t="s">
        <v>23</v>
      </c>
      <c r="QY60" s="242" t="s">
        <v>48</v>
      </c>
      <c r="QZ60" s="250" t="s">
        <v>51</v>
      </c>
      <c r="RA60" s="249" t="s">
        <v>259</v>
      </c>
      <c r="RB60" s="245" t="s">
        <v>47</v>
      </c>
      <c r="RC60" s="242" t="s">
        <v>23</v>
      </c>
      <c r="RD60" s="242" t="s">
        <v>48</v>
      </c>
      <c r="RE60" s="250" t="s">
        <v>51</v>
      </c>
      <c r="RF60" s="249" t="s">
        <v>259</v>
      </c>
      <c r="RG60" s="245" t="s">
        <v>47</v>
      </c>
      <c r="RH60" s="242" t="s">
        <v>23</v>
      </c>
      <c r="RI60" s="242" t="s">
        <v>48</v>
      </c>
      <c r="RJ60" s="250" t="s">
        <v>51</v>
      </c>
      <c r="RK60" s="249" t="s">
        <v>259</v>
      </c>
      <c r="RL60" s="245" t="s">
        <v>47</v>
      </c>
      <c r="RM60" s="242" t="s">
        <v>23</v>
      </c>
      <c r="RN60" s="242" t="s">
        <v>48</v>
      </c>
      <c r="RO60" s="250" t="s">
        <v>51</v>
      </c>
      <c r="RP60" s="249" t="s">
        <v>259</v>
      </c>
      <c r="RQ60" s="245" t="s">
        <v>47</v>
      </c>
      <c r="RR60" s="242" t="s">
        <v>23</v>
      </c>
      <c r="RS60" s="242" t="s">
        <v>48</v>
      </c>
      <c r="RT60" s="250" t="s">
        <v>51</v>
      </c>
      <c r="RU60" s="249" t="s">
        <v>259</v>
      </c>
      <c r="RV60" s="245" t="s">
        <v>47</v>
      </c>
      <c r="RW60" s="242" t="s">
        <v>23</v>
      </c>
      <c r="RX60" s="242" t="s">
        <v>48</v>
      </c>
      <c r="RY60" s="250" t="s">
        <v>51</v>
      </c>
      <c r="RZ60" s="249" t="s">
        <v>259</v>
      </c>
      <c r="SA60" s="245" t="s">
        <v>47</v>
      </c>
      <c r="SB60" s="242" t="s">
        <v>23</v>
      </c>
      <c r="SC60" s="242" t="s">
        <v>48</v>
      </c>
      <c r="SD60" s="250" t="s">
        <v>51</v>
      </c>
      <c r="SE60" s="249" t="s">
        <v>259</v>
      </c>
      <c r="SF60" s="245" t="s">
        <v>47</v>
      </c>
      <c r="SG60" s="242" t="s">
        <v>23</v>
      </c>
      <c r="SH60" s="242" t="s">
        <v>48</v>
      </c>
      <c r="SI60" s="250" t="s">
        <v>51</v>
      </c>
      <c r="SJ60" s="249" t="s">
        <v>259</v>
      </c>
      <c r="SK60" s="245" t="s">
        <v>47</v>
      </c>
      <c r="SL60" s="242" t="s">
        <v>23</v>
      </c>
      <c r="SM60" s="242" t="s">
        <v>48</v>
      </c>
      <c r="SN60" s="250" t="s">
        <v>51</v>
      </c>
      <c r="SO60" s="249" t="s">
        <v>259</v>
      </c>
      <c r="SP60" s="245" t="s">
        <v>47</v>
      </c>
      <c r="SQ60" s="242" t="s">
        <v>23</v>
      </c>
      <c r="SR60" s="242" t="s">
        <v>48</v>
      </c>
      <c r="SS60" s="250" t="s">
        <v>51</v>
      </c>
      <c r="ST60" s="249" t="s">
        <v>259</v>
      </c>
      <c r="SU60" s="54"/>
      <c r="SV60" s="247" t="s">
        <v>47</v>
      </c>
      <c r="SW60" s="240" t="s">
        <v>23</v>
      </c>
      <c r="SX60" s="240" t="s">
        <v>48</v>
      </c>
      <c r="SY60" s="248" t="s">
        <v>51</v>
      </c>
      <c r="SZ60" s="249" t="s">
        <v>259</v>
      </c>
      <c r="TA60" s="54"/>
      <c r="TB60" s="247" t="s">
        <v>47</v>
      </c>
      <c r="TC60" s="240" t="s">
        <v>23</v>
      </c>
      <c r="TD60" s="240" t="s">
        <v>48</v>
      </c>
      <c r="TE60" s="248" t="s">
        <v>51</v>
      </c>
      <c r="TF60" s="249" t="s">
        <v>259</v>
      </c>
      <c r="TG60" s="54"/>
      <c r="TH60" s="247" t="s">
        <v>47</v>
      </c>
      <c r="TI60" s="240" t="s">
        <v>23</v>
      </c>
      <c r="TJ60" s="240" t="s">
        <v>48</v>
      </c>
      <c r="TK60" s="248" t="s">
        <v>51</v>
      </c>
      <c r="TL60" s="249" t="s">
        <v>259</v>
      </c>
      <c r="TM60" s="54"/>
      <c r="TN60" s="247" t="s">
        <v>47</v>
      </c>
      <c r="TO60" s="240" t="s">
        <v>23</v>
      </c>
      <c r="TP60" s="240" t="s">
        <v>48</v>
      </c>
      <c r="TQ60" s="248" t="s">
        <v>51</v>
      </c>
      <c r="TR60" s="249" t="s">
        <v>259</v>
      </c>
      <c r="TS60" s="54"/>
      <c r="TT60" s="247" t="s">
        <v>47</v>
      </c>
      <c r="TU60" s="240" t="s">
        <v>23</v>
      </c>
      <c r="TV60" s="240" t="s">
        <v>48</v>
      </c>
      <c r="TW60" s="248" t="s">
        <v>51</v>
      </c>
      <c r="TX60" s="249" t="s">
        <v>259</v>
      </c>
      <c r="TY60" s="54"/>
      <c r="TZ60" s="247" t="s">
        <v>47</v>
      </c>
      <c r="UA60" s="240" t="s">
        <v>23</v>
      </c>
      <c r="UB60" s="240" t="s">
        <v>48</v>
      </c>
      <c r="UC60" s="248" t="s">
        <v>51</v>
      </c>
      <c r="UD60" s="249" t="s">
        <v>259</v>
      </c>
      <c r="UE60" s="54"/>
      <c r="UF60" s="247" t="s">
        <v>47</v>
      </c>
      <c r="UG60" s="240" t="s">
        <v>23</v>
      </c>
      <c r="UH60" s="240" t="s">
        <v>48</v>
      </c>
      <c r="UI60" s="248" t="s">
        <v>51</v>
      </c>
      <c r="UJ60" s="249" t="s">
        <v>259</v>
      </c>
      <c r="UK60" s="54"/>
      <c r="UL60" s="247" t="s">
        <v>47</v>
      </c>
      <c r="UM60" s="240" t="s">
        <v>23</v>
      </c>
      <c r="UN60" s="240" t="s">
        <v>48</v>
      </c>
      <c r="UO60" s="248" t="s">
        <v>51</v>
      </c>
      <c r="UP60" s="249" t="s">
        <v>259</v>
      </c>
      <c r="UQ60" s="54"/>
      <c r="UR60" s="247" t="s">
        <v>47</v>
      </c>
      <c r="US60" s="240" t="s">
        <v>23</v>
      </c>
      <c r="UT60" s="240" t="s">
        <v>48</v>
      </c>
      <c r="UU60" s="248" t="s">
        <v>51</v>
      </c>
      <c r="UV60" s="249" t="s">
        <v>259</v>
      </c>
      <c r="UW60" s="54"/>
      <c r="UX60" s="247" t="s">
        <v>47</v>
      </c>
      <c r="UY60" s="240" t="s">
        <v>23</v>
      </c>
      <c r="UZ60" s="240" t="s">
        <v>48</v>
      </c>
      <c r="VA60" s="248" t="s">
        <v>51</v>
      </c>
      <c r="VB60" s="249" t="s">
        <v>259</v>
      </c>
      <c r="VC60" s="54"/>
      <c r="VD60" s="247" t="s">
        <v>47</v>
      </c>
      <c r="VE60" s="240" t="s">
        <v>23</v>
      </c>
      <c r="VF60" s="240" t="s">
        <v>48</v>
      </c>
      <c r="VG60" s="248" t="s">
        <v>51</v>
      </c>
      <c r="VH60" s="249" t="s">
        <v>259</v>
      </c>
      <c r="VI60" s="54"/>
      <c r="VJ60" s="247" t="s">
        <v>47</v>
      </c>
      <c r="VK60" s="240" t="s">
        <v>23</v>
      </c>
      <c r="VL60" s="240" t="s">
        <v>48</v>
      </c>
      <c r="VM60" s="248" t="s">
        <v>51</v>
      </c>
      <c r="VN60" s="249" t="s">
        <v>259</v>
      </c>
      <c r="VO60" s="54"/>
    </row>
    <row r="61" spans="2:587" x14ac:dyDescent="0.2">
      <c r="B61" s="204" t="s">
        <v>124</v>
      </c>
      <c r="C61" s="184" t="s">
        <v>395</v>
      </c>
      <c r="D61" s="218">
        <v>0.08</v>
      </c>
      <c r="E61" s="124">
        <f>VLOOKUP($B61,'Prix MP'!$A$6:$F$187,4,FALSE)</f>
        <v>4.5999999999999996</v>
      </c>
      <c r="F61" s="60">
        <f>D61*E61</f>
        <v>0.36799999999999999</v>
      </c>
      <c r="G61" s="53"/>
      <c r="H61" s="164">
        <f t="shared" ref="H61:J61" si="2403">SUMIF($M$2:$S$2,H$2,$M61:$S61)/$P$13*$J$13</f>
        <v>62.015945330296127</v>
      </c>
      <c r="I61" s="124">
        <f>J61/H61</f>
        <v>3.5589072543618001</v>
      </c>
      <c r="J61" s="61">
        <f t="shared" si="2403"/>
        <v>220.70899772209569</v>
      </c>
      <c r="K61" s="80">
        <f>J61-$D61*I61*H$13</f>
        <v>-348.71616297579237</v>
      </c>
      <c r="L61" s="58">
        <f>H61/H$18</f>
        <v>65.014925373134332</v>
      </c>
      <c r="M61" s="53"/>
      <c r="N61" s="164">
        <f t="shared" ref="N61:P64" si="2404">SUMIF($S$2:$SU$2,N$2,$S61:$SU61)</f>
        <v>1089</v>
      </c>
      <c r="O61" s="124">
        <f>P61/N61</f>
        <v>3.5589072543618001</v>
      </c>
      <c r="P61" s="61">
        <f t="shared" si="2404"/>
        <v>3875.65</v>
      </c>
      <c r="Q61" s="80">
        <f>P61-$D61*O61*N$13</f>
        <v>-6123.4558218549155</v>
      </c>
      <c r="R61" s="58">
        <f>N61/N$18</f>
        <v>65.014925373134332</v>
      </c>
      <c r="S61" s="53"/>
      <c r="T61" s="96">
        <v>124</v>
      </c>
      <c r="U61" s="101">
        <v>3.35</v>
      </c>
      <c r="V61" s="61">
        <f>T61*U61</f>
        <v>415.40000000000003</v>
      </c>
      <c r="W61" s="102">
        <f>V61-$D61*U61*T$13</f>
        <v>-710.2</v>
      </c>
      <c r="X61" s="217">
        <f>(T61-$D61*T$13)/($D61*T$13)</f>
        <v>-0.63095238095238093</v>
      </c>
      <c r="Y61" s="96">
        <v>182</v>
      </c>
      <c r="Z61" s="101">
        <f>VLOOKUP($B61,'Prix MP'!$A$6:$F$187,4,FALSE)</f>
        <v>4.5999999999999996</v>
      </c>
      <c r="AA61" s="61">
        <f>Y61*Z61</f>
        <v>837.19999999999993</v>
      </c>
      <c r="AB61" s="102">
        <f>AA61-$D61*Z61*Y$13</f>
        <v>-1370.8000000000002</v>
      </c>
      <c r="AC61" s="217">
        <f>(Y61-$D61*Y$13)/($D61*Y$13)</f>
        <v>-0.62083333333333335</v>
      </c>
      <c r="AD61" s="96">
        <v>130</v>
      </c>
      <c r="AE61" s="101">
        <v>3.35</v>
      </c>
      <c r="AF61" s="61">
        <f t="shared" ref="AF61:AF62" si="2405">AD61*AE61</f>
        <v>435.5</v>
      </c>
      <c r="AG61" s="102">
        <f>AF61-$D61*AE61*AD$13</f>
        <v>-690.10000000000014</v>
      </c>
      <c r="AH61" s="217">
        <f>(AD61-$D61*AD$13)/($D61*AD$13)</f>
        <v>-0.61309523809523814</v>
      </c>
      <c r="AI61" s="96">
        <v>180</v>
      </c>
      <c r="AJ61" s="101">
        <v>3.35</v>
      </c>
      <c r="AK61" s="61">
        <f t="shared" ref="AK61:AK62" si="2406">AI61*AJ61</f>
        <v>603</v>
      </c>
      <c r="AL61" s="102">
        <f>AK61-$D61*AJ61*AI$13</f>
        <v>-978.2</v>
      </c>
      <c r="AM61" s="217">
        <f>(AI61-$D61*AI$13)/($D61*AI$13)</f>
        <v>-0.61864406779661019</v>
      </c>
      <c r="AN61" s="96">
        <v>150</v>
      </c>
      <c r="AO61" s="101">
        <v>3.35</v>
      </c>
      <c r="AP61" s="61">
        <f t="shared" ref="AP61:AP62" si="2407">AN61*AO61</f>
        <v>502.5</v>
      </c>
      <c r="AQ61" s="102">
        <f t="shared" ref="AQ61:AQ62" si="2408">AP61-$D61*AO61*AN$13</f>
        <v>-783.90000000000009</v>
      </c>
      <c r="AR61" s="217">
        <f>(AN61-$D61*AN$13)/($D61*AN$13)</f>
        <v>-0.609375</v>
      </c>
      <c r="AS61" s="96">
        <v>159</v>
      </c>
      <c r="AT61" s="101">
        <v>3.35</v>
      </c>
      <c r="AU61" s="61">
        <f t="shared" ref="AU61:AU62" si="2409">AS61*AT61</f>
        <v>532.65</v>
      </c>
      <c r="AV61" s="102">
        <f t="shared" ref="AV61:AV62" si="2410">AU61-$D61*AT61*AS$13</f>
        <v>-721.59</v>
      </c>
      <c r="AW61" s="217">
        <f>(AS61-$D61*AS$13)/($D61*AS$13)</f>
        <v>-0.57532051282051289</v>
      </c>
      <c r="AX61" s="96">
        <v>164</v>
      </c>
      <c r="AY61" s="101">
        <v>3.35</v>
      </c>
      <c r="AZ61" s="61">
        <f t="shared" ref="AZ61:AZ62" si="2411">AX61*AY61</f>
        <v>549.4</v>
      </c>
      <c r="BA61" s="102">
        <f t="shared" ref="BA61:BA62" si="2412">AZ61-$D61*AY61*AX$13</f>
        <v>-881.72000000000014</v>
      </c>
      <c r="BB61" s="217">
        <f>(AX61-$D61*AX$13)/($D61*AX$13)</f>
        <v>-0.61610486891385763</v>
      </c>
      <c r="BC61" s="96"/>
      <c r="BD61" s="101">
        <f>VLOOKUP($B61,'Prix MP'!$A$6:$F$187,4,FALSE)</f>
        <v>4.5999999999999996</v>
      </c>
      <c r="BE61" s="61">
        <f t="shared" ref="BE61:BE62" si="2413">BC61*BD61</f>
        <v>0</v>
      </c>
      <c r="BF61" s="102">
        <f t="shared" ref="BF61:BF62" si="2414">BE61-$D61*BD61*BC$13</f>
        <v>0</v>
      </c>
      <c r="BG61" s="58" t="e">
        <f t="shared" ref="BG61:BG62" si="2415">BC61/BC$18</f>
        <v>#DIV/0!</v>
      </c>
      <c r="BH61" s="96"/>
      <c r="BI61" s="101">
        <f>VLOOKUP($B61,'Prix MP'!$A$6:$F$187,4,FALSE)</f>
        <v>4.5999999999999996</v>
      </c>
      <c r="BJ61" s="61">
        <f t="shared" ref="BJ61:BJ62" si="2416">BH61*BI61</f>
        <v>0</v>
      </c>
      <c r="BK61" s="102">
        <f t="shared" ref="BK61:BK62" si="2417">BJ61-$D61*BI61*BH$13</f>
        <v>0</v>
      </c>
      <c r="BL61" s="58" t="e">
        <f t="shared" ref="BL61:BL62" si="2418">BH61/BH$18</f>
        <v>#DIV/0!</v>
      </c>
      <c r="BM61" s="96"/>
      <c r="BN61" s="101">
        <f>VLOOKUP($B61,'Prix MP'!$A$6:$F$187,4,FALSE)</f>
        <v>4.5999999999999996</v>
      </c>
      <c r="BO61" s="61">
        <f t="shared" ref="BO61:BO62" si="2419">BM61*BN61</f>
        <v>0</v>
      </c>
      <c r="BP61" s="102">
        <f t="shared" ref="BP61:BP62" si="2420">BO61-$D61*BN61*BM$13</f>
        <v>0</v>
      </c>
      <c r="BQ61" s="58" t="e">
        <f t="shared" ref="BQ61:BQ62" si="2421">BM61/BM$18</f>
        <v>#DIV/0!</v>
      </c>
      <c r="BR61" s="96"/>
      <c r="BS61" s="101">
        <f>VLOOKUP($B61,'Prix MP'!$A$6:$F$187,4,FALSE)</f>
        <v>4.5999999999999996</v>
      </c>
      <c r="BT61" s="61">
        <f t="shared" ref="BT61:BT62" si="2422">BR61*BS61</f>
        <v>0</v>
      </c>
      <c r="BU61" s="102">
        <f t="shared" ref="BU61:BU62" si="2423">BT61-$D61*BS61*BR$13</f>
        <v>0</v>
      </c>
      <c r="BV61" s="58" t="e">
        <f t="shared" ref="BV61:BV62" si="2424">BR61/BR$18</f>
        <v>#DIV/0!</v>
      </c>
      <c r="BW61" s="96"/>
      <c r="BX61" s="101">
        <f>VLOOKUP($B61,'Prix MP'!$A$6:$F$187,4,FALSE)</f>
        <v>4.5999999999999996</v>
      </c>
      <c r="BY61" s="61">
        <f t="shared" ref="BY61:BY62" si="2425">BW61*BX61</f>
        <v>0</v>
      </c>
      <c r="BZ61" s="102">
        <f t="shared" ref="BZ61:BZ62" si="2426">BY61-$D61*BX61*BW$13</f>
        <v>0</v>
      </c>
      <c r="CA61" s="58" t="e">
        <f t="shared" ref="CA61:CA62" si="2427">BW61/BW$18</f>
        <v>#DIV/0!</v>
      </c>
      <c r="CB61" s="96"/>
      <c r="CC61" s="101">
        <f>VLOOKUP($B61,'Prix MP'!$A$6:$F$187,4,FALSE)</f>
        <v>4.5999999999999996</v>
      </c>
      <c r="CD61" s="61">
        <f t="shared" ref="CD61:CD62" si="2428">CB61*CC61</f>
        <v>0</v>
      </c>
      <c r="CE61" s="102">
        <f t="shared" ref="CE61:CE62" si="2429">CD61-$D61*CC61*CB$13</f>
        <v>0</v>
      </c>
      <c r="CF61" s="58" t="e">
        <f t="shared" ref="CF61:CF62" si="2430">CB61/CB$18</f>
        <v>#DIV/0!</v>
      </c>
      <c r="CG61" s="96"/>
      <c r="CH61" s="101">
        <f>VLOOKUP($B61,'Prix MP'!$A$6:$F$187,4,FALSE)</f>
        <v>4.5999999999999996</v>
      </c>
      <c r="CI61" s="61">
        <f t="shared" ref="CI61:CI62" si="2431">CG61*CH61</f>
        <v>0</v>
      </c>
      <c r="CJ61" s="102">
        <f t="shared" ref="CJ61:CJ62" si="2432">CI61-$D61*CH61*CG$13</f>
        <v>0</v>
      </c>
      <c r="CK61" s="58" t="e">
        <f t="shared" ref="CK61:CK62" si="2433">CG61/CG$18</f>
        <v>#DIV/0!</v>
      </c>
      <c r="CL61" s="96"/>
      <c r="CM61" s="101">
        <f>VLOOKUP($B61,'Prix MP'!$A$6:$F$187,4,FALSE)</f>
        <v>4.5999999999999996</v>
      </c>
      <c r="CN61" s="61">
        <f t="shared" ref="CN61:CN62" si="2434">CL61*CM61</f>
        <v>0</v>
      </c>
      <c r="CO61" s="102">
        <f t="shared" ref="CO61:CO62" si="2435">CN61-$D61*CM61*CL$13</f>
        <v>0</v>
      </c>
      <c r="CP61" s="58" t="e">
        <f t="shared" ref="CP61:CP62" si="2436">CL61/CL$18</f>
        <v>#DIV/0!</v>
      </c>
      <c r="CQ61" s="96"/>
      <c r="CR61" s="101">
        <f>VLOOKUP($B61,'Prix MP'!$A$6:$F$187,4,FALSE)</f>
        <v>4.5999999999999996</v>
      </c>
      <c r="CS61" s="61">
        <f t="shared" ref="CS61:CS62" si="2437">CQ61*CR61</f>
        <v>0</v>
      </c>
      <c r="CT61" s="102">
        <f t="shared" ref="CT61:CT62" si="2438">CS61-$D61*CR61*CQ$13</f>
        <v>0</v>
      </c>
      <c r="CU61" s="58" t="e">
        <f t="shared" ref="CU61:CU62" si="2439">CQ61/CQ$18</f>
        <v>#DIV/0!</v>
      </c>
      <c r="CV61" s="96"/>
      <c r="CW61" s="101">
        <f>VLOOKUP($B61,'Prix MP'!$A$6:$F$187,4,FALSE)</f>
        <v>4.5999999999999996</v>
      </c>
      <c r="CX61" s="61">
        <f t="shared" ref="CX61:CX62" si="2440">CV61*CW61</f>
        <v>0</v>
      </c>
      <c r="CY61" s="102">
        <f t="shared" ref="CY61:CY62" si="2441">CX61-$D61*CW61*CV$13</f>
        <v>0</v>
      </c>
      <c r="CZ61" s="58" t="e">
        <f t="shared" ref="CZ61:CZ62" si="2442">CV61/CV$18</f>
        <v>#DIV/0!</v>
      </c>
      <c r="DA61" s="96"/>
      <c r="DB61" s="101">
        <f>VLOOKUP($B61,'Prix MP'!$A$6:$F$187,4,FALSE)</f>
        <v>4.5999999999999996</v>
      </c>
      <c r="DC61" s="61">
        <f t="shared" ref="DC61:DC62" si="2443">DA61*DB61</f>
        <v>0</v>
      </c>
      <c r="DD61" s="102">
        <f t="shared" ref="DD61:DD62" si="2444">DC61-$D61*DB61*DA$13</f>
        <v>0</v>
      </c>
      <c r="DE61" s="58" t="e">
        <f t="shared" ref="DE61:DE62" si="2445">DA61/DA$18</f>
        <v>#DIV/0!</v>
      </c>
      <c r="DF61" s="96"/>
      <c r="DG61" s="101">
        <f>VLOOKUP($B61,'Prix MP'!$A$6:$F$187,4,FALSE)</f>
        <v>4.5999999999999996</v>
      </c>
      <c r="DH61" s="61">
        <f t="shared" ref="DH61:DH62" si="2446">DF61*DG61</f>
        <v>0</v>
      </c>
      <c r="DI61" s="102">
        <f t="shared" ref="DI61:DI62" si="2447">DH61-$D61*DG61*DF$13</f>
        <v>0</v>
      </c>
      <c r="DJ61" s="58" t="e">
        <f t="shared" ref="DJ61:DJ62" si="2448">DF61/DF$18</f>
        <v>#DIV/0!</v>
      </c>
      <c r="DK61" s="96"/>
      <c r="DL61" s="101">
        <f>VLOOKUP($B61,'Prix MP'!$A$6:$F$187,4,FALSE)</f>
        <v>4.5999999999999996</v>
      </c>
      <c r="DM61" s="61">
        <f t="shared" ref="DM61:DM62" si="2449">DK61*DL61</f>
        <v>0</v>
      </c>
      <c r="DN61" s="102">
        <f t="shared" ref="DN61:DN62" si="2450">DM61-$D61*DL61*DK$13</f>
        <v>0</v>
      </c>
      <c r="DO61" s="58" t="e">
        <f t="shared" ref="DO61:DO62" si="2451">DK61/DK$18</f>
        <v>#DIV/0!</v>
      </c>
      <c r="DP61" s="96"/>
      <c r="DQ61" s="101">
        <f>VLOOKUP($B61,'Prix MP'!$A$6:$F$187,4,FALSE)</f>
        <v>4.5999999999999996</v>
      </c>
      <c r="DR61" s="61">
        <f t="shared" ref="DR61:DR62" si="2452">DP61*DQ61</f>
        <v>0</v>
      </c>
      <c r="DS61" s="102">
        <f t="shared" ref="DS61:DS62" si="2453">DR61-$D61*DQ61*DP$13</f>
        <v>0</v>
      </c>
      <c r="DT61" s="58" t="e">
        <f t="shared" ref="DT61:DT62" si="2454">DP61/DP$18</f>
        <v>#DIV/0!</v>
      </c>
      <c r="DU61" s="96"/>
      <c r="DV61" s="101">
        <f>VLOOKUP($B61,'Prix MP'!$A$6:$F$187,4,FALSE)</f>
        <v>4.5999999999999996</v>
      </c>
      <c r="DW61" s="61">
        <f t="shared" ref="DW61:DW62" si="2455">DU61*DV61</f>
        <v>0</v>
      </c>
      <c r="DX61" s="102">
        <f t="shared" ref="DX61:DX62" si="2456">DW61-$D61*DV61*DU$13</f>
        <v>0</v>
      </c>
      <c r="DY61" s="58" t="e">
        <f t="shared" ref="DY61:DY62" si="2457">DU61/DU$18</f>
        <v>#DIV/0!</v>
      </c>
      <c r="DZ61" s="96"/>
      <c r="EA61" s="101">
        <f>VLOOKUP($B61,'Prix MP'!$A$6:$F$187,4,FALSE)</f>
        <v>4.5999999999999996</v>
      </c>
      <c r="EB61" s="61">
        <f t="shared" ref="EB61:EB62" si="2458">DZ61*EA61</f>
        <v>0</v>
      </c>
      <c r="EC61" s="102">
        <f t="shared" ref="EC61:EC62" si="2459">EB61-$D61*EA61*DZ$13</f>
        <v>0</v>
      </c>
      <c r="ED61" s="58" t="e">
        <f t="shared" ref="ED61:ED62" si="2460">DZ61/DZ$18</f>
        <v>#DIV/0!</v>
      </c>
      <c r="EE61" s="96"/>
      <c r="EF61" s="101">
        <f>VLOOKUP($B61,'Prix MP'!$A$6:$F$187,4,FALSE)</f>
        <v>4.5999999999999996</v>
      </c>
      <c r="EG61" s="61">
        <f t="shared" ref="EG61:EG62" si="2461">EE61*EF61</f>
        <v>0</v>
      </c>
      <c r="EH61" s="102">
        <f t="shared" ref="EH61:EH62" si="2462">EG61-$D61*EF61*EE$13</f>
        <v>0</v>
      </c>
      <c r="EI61" s="58" t="e">
        <f t="shared" ref="EI61:EI62" si="2463">EE61/EE$18</f>
        <v>#DIV/0!</v>
      </c>
      <c r="EJ61" s="96"/>
      <c r="EK61" s="101">
        <f>VLOOKUP($B61,'Prix MP'!$A$6:$F$187,4,FALSE)</f>
        <v>4.5999999999999996</v>
      </c>
      <c r="EL61" s="61">
        <f t="shared" ref="EL61:EL62" si="2464">EJ61*EK61</f>
        <v>0</v>
      </c>
      <c r="EM61" s="102">
        <f t="shared" ref="EM61:EM62" si="2465">EL61-$D61*EK61*EJ$13</f>
        <v>0</v>
      </c>
      <c r="EN61" s="58" t="e">
        <f t="shared" ref="EN61:EN62" si="2466">EJ61/EJ$18</f>
        <v>#DIV/0!</v>
      </c>
      <c r="EO61" s="96"/>
      <c r="EP61" s="101">
        <f>VLOOKUP($B61,'Prix MP'!$A$6:$F$187,4,FALSE)</f>
        <v>4.5999999999999996</v>
      </c>
      <c r="EQ61" s="61">
        <f t="shared" ref="EQ61:EQ62" si="2467">EO61*EP61</f>
        <v>0</v>
      </c>
      <c r="ER61" s="102">
        <f t="shared" ref="ER61:ER62" si="2468">EQ61-$D61*EP61*EO$13</f>
        <v>0</v>
      </c>
      <c r="ES61" s="58" t="e">
        <f t="shared" ref="ES61:ES62" si="2469">EO61/EO$18</f>
        <v>#DIV/0!</v>
      </c>
      <c r="ET61" s="96"/>
      <c r="EU61" s="101">
        <f>VLOOKUP($B61,'Prix MP'!$A$6:$F$187,4,FALSE)</f>
        <v>4.5999999999999996</v>
      </c>
      <c r="EV61" s="61">
        <f t="shared" ref="EV61:EV62" si="2470">ET61*EU61</f>
        <v>0</v>
      </c>
      <c r="EW61" s="102">
        <f t="shared" ref="EW61:EW62" si="2471">EV61-$D61*EU61*ET$13</f>
        <v>0</v>
      </c>
      <c r="EX61" s="58" t="e">
        <f t="shared" ref="EX61:EX62" si="2472">ET61/ET$18</f>
        <v>#DIV/0!</v>
      </c>
      <c r="EY61" s="96"/>
      <c r="EZ61" s="101">
        <f>VLOOKUP($B61,'Prix MP'!$A$6:$F$187,4,FALSE)</f>
        <v>4.5999999999999996</v>
      </c>
      <c r="FA61" s="61">
        <f t="shared" ref="FA61:FA62" si="2473">EY61*EZ61</f>
        <v>0</v>
      </c>
      <c r="FB61" s="102">
        <f t="shared" ref="FB61:FB62" si="2474">FA61-$D61*EZ61*EY$13</f>
        <v>0</v>
      </c>
      <c r="FC61" s="58" t="e">
        <f t="shared" ref="FC61:FC62" si="2475">EY61/EY$18</f>
        <v>#DIV/0!</v>
      </c>
      <c r="FD61" s="96"/>
      <c r="FE61" s="101">
        <f>VLOOKUP($B61,'Prix MP'!$A$6:$F$187,4,FALSE)</f>
        <v>4.5999999999999996</v>
      </c>
      <c r="FF61" s="61">
        <f t="shared" ref="FF61:FF62" si="2476">FD61*FE61</f>
        <v>0</v>
      </c>
      <c r="FG61" s="102">
        <f t="shared" ref="FG61:FG62" si="2477">FF61-$D61*FE61*FD$13</f>
        <v>0</v>
      </c>
      <c r="FH61" s="58" t="e">
        <f t="shared" ref="FH61:FH62" si="2478">FD61/FD$18</f>
        <v>#DIV/0!</v>
      </c>
      <c r="FI61" s="96"/>
      <c r="FJ61" s="101">
        <f>VLOOKUP($B61,'Prix MP'!$A$6:$F$187,4,FALSE)</f>
        <v>4.5999999999999996</v>
      </c>
      <c r="FK61" s="61">
        <f t="shared" ref="FK61:FK62" si="2479">FI61*FJ61</f>
        <v>0</v>
      </c>
      <c r="FL61" s="102">
        <f t="shared" ref="FL61:FL62" si="2480">FK61-$D61*FJ61*FI$13</f>
        <v>0</v>
      </c>
      <c r="FM61" s="58" t="e">
        <f t="shared" ref="FM61:FM62" si="2481">FI61/FI$18</f>
        <v>#DIV/0!</v>
      </c>
      <c r="FN61" s="96"/>
      <c r="FO61" s="101">
        <f>VLOOKUP($B61,'Prix MP'!$A$6:$F$187,4,FALSE)</f>
        <v>4.5999999999999996</v>
      </c>
      <c r="FP61" s="61">
        <f t="shared" ref="FP61:FP62" si="2482">FN61*FO61</f>
        <v>0</v>
      </c>
      <c r="FQ61" s="102">
        <f t="shared" ref="FQ61:FQ62" si="2483">FP61-$D61*FO61*FN$13</f>
        <v>0</v>
      </c>
      <c r="FR61" s="58" t="e">
        <f t="shared" ref="FR61:FR62" si="2484">FN61/FN$18</f>
        <v>#DIV/0!</v>
      </c>
      <c r="FS61" s="96"/>
      <c r="FT61" s="101">
        <f>VLOOKUP($B61,'Prix MP'!$A$6:$F$187,4,FALSE)</f>
        <v>4.5999999999999996</v>
      </c>
      <c r="FU61" s="61">
        <f t="shared" ref="FU61:FU62" si="2485">FS61*FT61</f>
        <v>0</v>
      </c>
      <c r="FV61" s="102">
        <f t="shared" ref="FV61:FV62" si="2486">FU61-$D61*FT61*FS$13</f>
        <v>0</v>
      </c>
      <c r="FW61" s="58" t="e">
        <f t="shared" ref="FW61:FW62" si="2487">FS61/FS$18</f>
        <v>#DIV/0!</v>
      </c>
      <c r="FX61" s="96"/>
      <c r="FY61" s="101">
        <f>VLOOKUP($B61,'Prix MP'!$A$6:$F$187,4,FALSE)</f>
        <v>4.5999999999999996</v>
      </c>
      <c r="FZ61" s="61">
        <f t="shared" ref="FZ61:FZ62" si="2488">FX61*FY61</f>
        <v>0</v>
      </c>
      <c r="GA61" s="102">
        <f t="shared" ref="GA61:GA62" si="2489">FZ61-$D61*FY61*FX$13</f>
        <v>0</v>
      </c>
      <c r="GB61" s="58" t="e">
        <f t="shared" ref="GB61:GB62" si="2490">FX61/FX$18</f>
        <v>#DIV/0!</v>
      </c>
      <c r="GC61" s="96"/>
      <c r="GD61" s="101">
        <f>VLOOKUP($B61,'Prix MP'!$A$6:$F$187,4,FALSE)</f>
        <v>4.5999999999999996</v>
      </c>
      <c r="GE61" s="61">
        <f t="shared" ref="GE61:GE62" si="2491">GC61*GD61</f>
        <v>0</v>
      </c>
      <c r="GF61" s="102">
        <f t="shared" ref="GF61:GF62" si="2492">GE61-$D61*GD61*GC$13</f>
        <v>0</v>
      </c>
      <c r="GG61" s="58" t="e">
        <f t="shared" ref="GG61:GG62" si="2493">GC61/GC$18</f>
        <v>#DIV/0!</v>
      </c>
      <c r="GH61" s="96"/>
      <c r="GI61" s="101">
        <f>VLOOKUP($B61,'Prix MP'!$A$6:$F$187,4,FALSE)</f>
        <v>4.5999999999999996</v>
      </c>
      <c r="GJ61" s="61">
        <f t="shared" ref="GJ61:GJ62" si="2494">GH61*GI61</f>
        <v>0</v>
      </c>
      <c r="GK61" s="102">
        <f t="shared" ref="GK61:GK62" si="2495">GJ61-$D61*GI61*GH$13</f>
        <v>0</v>
      </c>
      <c r="GL61" s="58" t="e">
        <f t="shared" ref="GL61:GL62" si="2496">GH61/GH$18</f>
        <v>#DIV/0!</v>
      </c>
      <c r="GM61" s="96"/>
      <c r="GN61" s="101">
        <f>VLOOKUP($B61,'Prix MP'!$A$6:$F$187,4,FALSE)</f>
        <v>4.5999999999999996</v>
      </c>
      <c r="GO61" s="61">
        <f t="shared" ref="GO61:GO62" si="2497">GM61*GN61</f>
        <v>0</v>
      </c>
      <c r="GP61" s="102">
        <f t="shared" ref="GP61:GP62" si="2498">GO61-$D61*GN61*GM$13</f>
        <v>0</v>
      </c>
      <c r="GQ61" s="58" t="e">
        <f t="shared" ref="GQ61:GQ62" si="2499">GM61/GM$18</f>
        <v>#DIV/0!</v>
      </c>
      <c r="GR61" s="96"/>
      <c r="GS61" s="101">
        <f>VLOOKUP($B61,'Prix MP'!$A$6:$F$187,4,FALSE)</f>
        <v>4.5999999999999996</v>
      </c>
      <c r="GT61" s="61">
        <f t="shared" ref="GT61:GT62" si="2500">GR61*GS61</f>
        <v>0</v>
      </c>
      <c r="GU61" s="102">
        <f t="shared" ref="GU61:GU62" si="2501">GT61-$D61*GS61*GR$13</f>
        <v>0</v>
      </c>
      <c r="GV61" s="58" t="e">
        <f t="shared" ref="GV61:GV62" si="2502">GR61/GR$18</f>
        <v>#DIV/0!</v>
      </c>
      <c r="GW61" s="96"/>
      <c r="GX61" s="101">
        <f>VLOOKUP($B61,'Prix MP'!$A$6:$F$187,4,FALSE)</f>
        <v>4.5999999999999996</v>
      </c>
      <c r="GY61" s="61">
        <f t="shared" ref="GY61:GY62" si="2503">GW61*GX61</f>
        <v>0</v>
      </c>
      <c r="GZ61" s="102">
        <f t="shared" ref="GZ61:GZ62" si="2504">GY61-$D61*GX61*GW$13</f>
        <v>0</v>
      </c>
      <c r="HA61" s="58" t="e">
        <f t="shared" ref="HA61:HA62" si="2505">GW61/GW$18</f>
        <v>#DIV/0!</v>
      </c>
      <c r="HB61" s="96"/>
      <c r="HC61" s="101">
        <f>VLOOKUP($B61,'Prix MP'!$A$6:$F$187,4,FALSE)</f>
        <v>4.5999999999999996</v>
      </c>
      <c r="HD61" s="61">
        <f t="shared" ref="HD61:HD62" si="2506">HB61*HC61</f>
        <v>0</v>
      </c>
      <c r="HE61" s="102">
        <f t="shared" ref="HE61:HE62" si="2507">HD61-$D61*HC61*HB$13</f>
        <v>0</v>
      </c>
      <c r="HF61" s="58" t="e">
        <f t="shared" ref="HF61:HF62" si="2508">HB61/HB$18</f>
        <v>#DIV/0!</v>
      </c>
      <c r="HG61" s="96"/>
      <c r="HH61" s="101">
        <f>VLOOKUP($B61,'Prix MP'!$A$6:$F$187,4,FALSE)</f>
        <v>4.5999999999999996</v>
      </c>
      <c r="HI61" s="61">
        <f t="shared" ref="HI61:HI62" si="2509">HG61*HH61</f>
        <v>0</v>
      </c>
      <c r="HJ61" s="102">
        <f t="shared" ref="HJ61:HJ62" si="2510">HI61-$D61*HH61*HG$13</f>
        <v>0</v>
      </c>
      <c r="HK61" s="58" t="e">
        <f t="shared" ref="HK61:HK62" si="2511">HG61/HG$18</f>
        <v>#DIV/0!</v>
      </c>
      <c r="HL61" s="96"/>
      <c r="HM61" s="101">
        <f>VLOOKUP($B61,'Prix MP'!$A$6:$F$187,4,FALSE)</f>
        <v>4.5999999999999996</v>
      </c>
      <c r="HN61" s="61">
        <f t="shared" ref="HN61:HN62" si="2512">HL61*HM61</f>
        <v>0</v>
      </c>
      <c r="HO61" s="102">
        <f t="shared" ref="HO61:HO62" si="2513">HN61-$D61*HM61*HL$13</f>
        <v>0</v>
      </c>
      <c r="HP61" s="58" t="e">
        <f t="shared" ref="HP61:HP62" si="2514">HL61/HL$18</f>
        <v>#DIV/0!</v>
      </c>
      <c r="HQ61" s="96"/>
      <c r="HR61" s="101">
        <f>VLOOKUP($B61,'Prix MP'!$A$6:$F$187,4,FALSE)</f>
        <v>4.5999999999999996</v>
      </c>
      <c r="HS61" s="61">
        <f t="shared" ref="HS61:HS62" si="2515">HQ61*HR61</f>
        <v>0</v>
      </c>
      <c r="HT61" s="102">
        <f t="shared" ref="HT61:HT62" si="2516">HS61-$D61*HR61*HQ$13</f>
        <v>0</v>
      </c>
      <c r="HU61" s="58" t="e">
        <f t="shared" ref="HU61:HU62" si="2517">HQ61/HQ$18</f>
        <v>#DIV/0!</v>
      </c>
      <c r="HV61" s="96"/>
      <c r="HW61" s="101">
        <f>VLOOKUP($B61,'Prix MP'!$A$6:$F$187,4,FALSE)</f>
        <v>4.5999999999999996</v>
      </c>
      <c r="HX61" s="61">
        <f t="shared" ref="HX61:HX62" si="2518">HV61*HW61</f>
        <v>0</v>
      </c>
      <c r="HY61" s="102">
        <f t="shared" ref="HY61:HY62" si="2519">HX61-$D61*HW61*HV$13</f>
        <v>0</v>
      </c>
      <c r="HZ61" s="58" t="e">
        <f t="shared" ref="HZ61:HZ62" si="2520">HV61/HV$18</f>
        <v>#DIV/0!</v>
      </c>
      <c r="IA61" s="96"/>
      <c r="IB61" s="101">
        <f>VLOOKUP($B61,'Prix MP'!$A$6:$F$187,4,FALSE)</f>
        <v>4.5999999999999996</v>
      </c>
      <c r="IC61" s="61">
        <f t="shared" ref="IC61:IC62" si="2521">IA61*IB61</f>
        <v>0</v>
      </c>
      <c r="ID61" s="102">
        <f t="shared" ref="ID61:ID62" si="2522">IC61-$D61*IB61*IA$13</f>
        <v>0</v>
      </c>
      <c r="IE61" s="58" t="e">
        <f t="shared" ref="IE61:IE62" si="2523">IA61/IA$18</f>
        <v>#DIV/0!</v>
      </c>
      <c r="IF61" s="96"/>
      <c r="IG61" s="101">
        <f>VLOOKUP($B61,'Prix MP'!$A$6:$F$187,4,FALSE)</f>
        <v>4.5999999999999996</v>
      </c>
      <c r="IH61" s="61">
        <f t="shared" ref="IH61:IH62" si="2524">IF61*IG61</f>
        <v>0</v>
      </c>
      <c r="II61" s="102">
        <f t="shared" ref="II61:II62" si="2525">IH61-$D61*IG61*IF$13</f>
        <v>0</v>
      </c>
      <c r="IJ61" s="58" t="e">
        <f t="shared" ref="IJ61:IJ62" si="2526">IF61/IF$18</f>
        <v>#DIV/0!</v>
      </c>
      <c r="IK61" s="96"/>
      <c r="IL61" s="101">
        <f>VLOOKUP($B61,'Prix MP'!$A$6:$F$187,4,FALSE)</f>
        <v>4.5999999999999996</v>
      </c>
      <c r="IM61" s="61">
        <f t="shared" ref="IM61:IM62" si="2527">IK61*IL61</f>
        <v>0</v>
      </c>
      <c r="IN61" s="102">
        <f t="shared" ref="IN61:IN62" si="2528">IM61-$D61*IL61*IK$13</f>
        <v>0</v>
      </c>
      <c r="IO61" s="58" t="e">
        <f t="shared" ref="IO61:IO62" si="2529">IK61/IK$18</f>
        <v>#DIV/0!</v>
      </c>
      <c r="IP61" s="96"/>
      <c r="IQ61" s="101">
        <f>VLOOKUP($B61,'Prix MP'!$A$6:$F$187,4,FALSE)</f>
        <v>4.5999999999999996</v>
      </c>
      <c r="IR61" s="61">
        <f t="shared" ref="IR61:IR62" si="2530">IP61*IQ61</f>
        <v>0</v>
      </c>
      <c r="IS61" s="102">
        <f t="shared" ref="IS61:IS62" si="2531">IR61-$D61*IQ61*IP$13</f>
        <v>0</v>
      </c>
      <c r="IT61" s="58" t="e">
        <f t="shared" ref="IT61:IT62" si="2532">IP61/IP$18</f>
        <v>#DIV/0!</v>
      </c>
      <c r="IU61" s="96"/>
      <c r="IV61" s="101">
        <f>VLOOKUP($B61,'Prix MP'!$A$6:$F$187,4,FALSE)</f>
        <v>4.5999999999999996</v>
      </c>
      <c r="IW61" s="61">
        <f t="shared" ref="IW61:IW62" si="2533">IU61*IV61</f>
        <v>0</v>
      </c>
      <c r="IX61" s="102">
        <f t="shared" ref="IX61:IX62" si="2534">IW61-$D61*IV61*IU$13</f>
        <v>0</v>
      </c>
      <c r="IY61" s="58" t="e">
        <f t="shared" ref="IY61:IY62" si="2535">IU61/IU$18</f>
        <v>#DIV/0!</v>
      </c>
      <c r="IZ61" s="96"/>
      <c r="JA61" s="101">
        <f>VLOOKUP($B61,'Prix MP'!$A$6:$F$187,4,FALSE)</f>
        <v>4.5999999999999996</v>
      </c>
      <c r="JB61" s="61">
        <f t="shared" ref="JB61:JB62" si="2536">IZ61*JA61</f>
        <v>0</v>
      </c>
      <c r="JC61" s="102">
        <f t="shared" ref="JC61:JC62" si="2537">JB61-$D61*JA61*IZ$13</f>
        <v>0</v>
      </c>
      <c r="JD61" s="58" t="e">
        <f t="shared" ref="JD61:JD62" si="2538">IZ61/IZ$18</f>
        <v>#DIV/0!</v>
      </c>
      <c r="JE61" s="96"/>
      <c r="JF61" s="101">
        <f>VLOOKUP($B61,'Prix MP'!$A$6:$F$187,4,FALSE)</f>
        <v>4.5999999999999996</v>
      </c>
      <c r="JG61" s="61">
        <f t="shared" ref="JG61:JG62" si="2539">JE61*JF61</f>
        <v>0</v>
      </c>
      <c r="JH61" s="102">
        <f t="shared" ref="JH61:JH62" si="2540">JG61-$D61*JF61*JE$13</f>
        <v>0</v>
      </c>
      <c r="JI61" s="58" t="e">
        <f t="shared" ref="JI61:JI62" si="2541">JE61/JE$18</f>
        <v>#DIV/0!</v>
      </c>
      <c r="JJ61" s="96"/>
      <c r="JK61" s="101">
        <f>VLOOKUP($B61,'Prix MP'!$A$6:$F$187,4,FALSE)</f>
        <v>4.5999999999999996</v>
      </c>
      <c r="JL61" s="61">
        <f t="shared" ref="JL61:JL62" si="2542">JJ61*JK61</f>
        <v>0</v>
      </c>
      <c r="JM61" s="102">
        <f t="shared" ref="JM61:JM62" si="2543">JL61-$D61*JK61*JJ$13</f>
        <v>0</v>
      </c>
      <c r="JN61" s="58" t="e">
        <f t="shared" ref="JN61:JN62" si="2544">JJ61/JJ$18</f>
        <v>#DIV/0!</v>
      </c>
      <c r="JO61" s="96"/>
      <c r="JP61" s="101">
        <f>VLOOKUP($B61,'Prix MP'!$A$6:$F$187,4,FALSE)</f>
        <v>4.5999999999999996</v>
      </c>
      <c r="JQ61" s="61">
        <f t="shared" ref="JQ61:JQ62" si="2545">JO61*JP61</f>
        <v>0</v>
      </c>
      <c r="JR61" s="102">
        <f t="shared" ref="JR61:JR62" si="2546">JQ61-$D61*JP61*JO$13</f>
        <v>0</v>
      </c>
      <c r="JS61" s="58" t="e">
        <f t="shared" ref="JS61:JS62" si="2547">JO61/JO$18</f>
        <v>#DIV/0!</v>
      </c>
      <c r="JT61" s="96"/>
      <c r="JU61" s="101">
        <f>VLOOKUP($B61,'Prix MP'!$A$6:$F$187,4,FALSE)</f>
        <v>4.5999999999999996</v>
      </c>
      <c r="JV61" s="61">
        <f t="shared" ref="JV61:JV62" si="2548">JT61*JU61</f>
        <v>0</v>
      </c>
      <c r="JW61" s="102">
        <f t="shared" ref="JW61:JW62" si="2549">JV61-$D61*JU61*JT$13</f>
        <v>0</v>
      </c>
      <c r="JX61" s="58" t="e">
        <f t="shared" ref="JX61:JX62" si="2550">JT61/JT$18</f>
        <v>#DIV/0!</v>
      </c>
      <c r="JY61" s="96"/>
      <c r="JZ61" s="101">
        <f>VLOOKUP($B61,'Prix MP'!$A$6:$F$187,4,FALSE)</f>
        <v>4.5999999999999996</v>
      </c>
      <c r="KA61" s="61">
        <f t="shared" ref="KA61:KA62" si="2551">JY61*JZ61</f>
        <v>0</v>
      </c>
      <c r="KB61" s="102">
        <f t="shared" ref="KB61:KB62" si="2552">KA61-$D61*JZ61*JY$13</f>
        <v>0</v>
      </c>
      <c r="KC61" s="58" t="e">
        <f t="shared" ref="KC61:KC62" si="2553">JY61/JY$18</f>
        <v>#DIV/0!</v>
      </c>
      <c r="KD61" s="96"/>
      <c r="KE61" s="101">
        <f>VLOOKUP($B61,'Prix MP'!$A$6:$F$187,4,FALSE)</f>
        <v>4.5999999999999996</v>
      </c>
      <c r="KF61" s="61">
        <f t="shared" ref="KF61:KF62" si="2554">KD61*KE61</f>
        <v>0</v>
      </c>
      <c r="KG61" s="102">
        <f t="shared" ref="KG61:KG62" si="2555">KF61-$D61*KE61*KD$13</f>
        <v>0</v>
      </c>
      <c r="KH61" s="58" t="e">
        <f t="shared" ref="KH61:KH62" si="2556">KD61/KD$18</f>
        <v>#DIV/0!</v>
      </c>
      <c r="KI61" s="96"/>
      <c r="KJ61" s="101">
        <f>VLOOKUP($B61,'Prix MP'!$A$6:$F$187,4,FALSE)</f>
        <v>4.5999999999999996</v>
      </c>
      <c r="KK61" s="61">
        <f t="shared" ref="KK61:KK62" si="2557">KI61*KJ61</f>
        <v>0</v>
      </c>
      <c r="KL61" s="102">
        <f t="shared" ref="KL61:KL62" si="2558">KK61-$D61*KJ61*KI$13</f>
        <v>0</v>
      </c>
      <c r="KM61" s="58" t="e">
        <f t="shared" ref="KM61:KM62" si="2559">KI61/KI$18</f>
        <v>#DIV/0!</v>
      </c>
      <c r="KN61" s="96"/>
      <c r="KO61" s="101">
        <f>VLOOKUP($B61,'Prix MP'!$A$6:$F$187,4,FALSE)</f>
        <v>4.5999999999999996</v>
      </c>
      <c r="KP61" s="61">
        <f t="shared" ref="KP61:KP62" si="2560">KN61*KO61</f>
        <v>0</v>
      </c>
      <c r="KQ61" s="102">
        <f t="shared" ref="KQ61:KQ62" si="2561">KP61-$D61*KO61*KN$13</f>
        <v>0</v>
      </c>
      <c r="KR61" s="58" t="e">
        <f t="shared" ref="KR61:KR62" si="2562">KN61/KN$18</f>
        <v>#DIV/0!</v>
      </c>
      <c r="KS61" s="96"/>
      <c r="KT61" s="101">
        <f>VLOOKUP($B61,'Prix MP'!$A$6:$F$187,4,FALSE)</f>
        <v>4.5999999999999996</v>
      </c>
      <c r="KU61" s="61">
        <f t="shared" ref="KU61:KU62" si="2563">KS61*KT61</f>
        <v>0</v>
      </c>
      <c r="KV61" s="102">
        <f t="shared" ref="KV61:KV62" si="2564">KU61-$D61*KT61*KS$13</f>
        <v>0</v>
      </c>
      <c r="KW61" s="58" t="e">
        <f t="shared" ref="KW61:KW62" si="2565">KS61/KS$18</f>
        <v>#DIV/0!</v>
      </c>
      <c r="KX61" s="96"/>
      <c r="KY61" s="101">
        <f>VLOOKUP($B61,'Prix MP'!$A$6:$F$187,4,FALSE)</f>
        <v>4.5999999999999996</v>
      </c>
      <c r="KZ61" s="61">
        <f t="shared" ref="KZ61:KZ62" si="2566">KX61*KY61</f>
        <v>0</v>
      </c>
      <c r="LA61" s="102">
        <f t="shared" ref="LA61:LA62" si="2567">KZ61-$D61*KY61*KX$13</f>
        <v>0</v>
      </c>
      <c r="LB61" s="58" t="e">
        <f t="shared" ref="LB61:LB62" si="2568">KX61/KX$18</f>
        <v>#DIV/0!</v>
      </c>
      <c r="LC61" s="96"/>
      <c r="LD61" s="101">
        <f>VLOOKUP($B61,'Prix MP'!$A$6:$F$187,4,FALSE)</f>
        <v>4.5999999999999996</v>
      </c>
      <c r="LE61" s="61">
        <f t="shared" ref="LE61:LE62" si="2569">LC61*LD61</f>
        <v>0</v>
      </c>
      <c r="LF61" s="102">
        <f t="shared" ref="LF61:LF62" si="2570">LE61-$D61*LD61*LC$13</f>
        <v>0</v>
      </c>
      <c r="LG61" s="58" t="e">
        <f t="shared" ref="LG61:LG62" si="2571">LC61/LC$18</f>
        <v>#DIV/0!</v>
      </c>
      <c r="LH61" s="96"/>
      <c r="LI61" s="101">
        <f>VLOOKUP($B61,'Prix MP'!$A$6:$F$187,4,FALSE)</f>
        <v>4.5999999999999996</v>
      </c>
      <c r="LJ61" s="61">
        <f t="shared" ref="LJ61:LJ62" si="2572">LH61*LI61</f>
        <v>0</v>
      </c>
      <c r="LK61" s="102">
        <f t="shared" ref="LK61:LK62" si="2573">LJ61-$D61*LI61*LH$13</f>
        <v>0</v>
      </c>
      <c r="LL61" s="58" t="e">
        <f t="shared" ref="LL61:LL62" si="2574">LH61/LH$18</f>
        <v>#DIV/0!</v>
      </c>
      <c r="LM61" s="96"/>
      <c r="LN61" s="101">
        <f>VLOOKUP($B61,'Prix MP'!$A$6:$F$187,4,FALSE)</f>
        <v>4.5999999999999996</v>
      </c>
      <c r="LO61" s="61">
        <f t="shared" ref="LO61:LO62" si="2575">LM61*LN61</f>
        <v>0</v>
      </c>
      <c r="LP61" s="102">
        <f t="shared" ref="LP61:LP62" si="2576">LO61-$D61*LN61*LM$13</f>
        <v>0</v>
      </c>
      <c r="LQ61" s="58" t="e">
        <f t="shared" ref="LQ61:LQ62" si="2577">LM61/LM$18</f>
        <v>#DIV/0!</v>
      </c>
      <c r="LR61" s="96"/>
      <c r="LS61" s="101">
        <f>VLOOKUP($B61,'Prix MP'!$A$6:$F$187,4,FALSE)</f>
        <v>4.5999999999999996</v>
      </c>
      <c r="LT61" s="61">
        <f t="shared" ref="LT61:LT62" si="2578">LR61*LS61</f>
        <v>0</v>
      </c>
      <c r="LU61" s="102">
        <f t="shared" ref="LU61:LU62" si="2579">LT61-$D61*LS61*LR$13</f>
        <v>0</v>
      </c>
      <c r="LV61" s="58" t="e">
        <f t="shared" ref="LV61:LV62" si="2580">LR61/LR$18</f>
        <v>#DIV/0!</v>
      </c>
      <c r="LW61" s="96"/>
      <c r="LX61" s="101">
        <f>VLOOKUP($B61,'Prix MP'!$A$6:$F$187,4,FALSE)</f>
        <v>4.5999999999999996</v>
      </c>
      <c r="LY61" s="61">
        <f t="shared" ref="LY61:LY62" si="2581">LW61*LX61</f>
        <v>0</v>
      </c>
      <c r="LZ61" s="102">
        <f t="shared" ref="LZ61:LZ62" si="2582">LY61-$D61*LX61*LW$13</f>
        <v>0</v>
      </c>
      <c r="MA61" s="58" t="e">
        <f t="shared" ref="MA61:MA62" si="2583">LW61/LW$18</f>
        <v>#DIV/0!</v>
      </c>
      <c r="MB61" s="96"/>
      <c r="MC61" s="101">
        <f>VLOOKUP($B61,'Prix MP'!$A$6:$F$187,4,FALSE)</f>
        <v>4.5999999999999996</v>
      </c>
      <c r="MD61" s="61">
        <f t="shared" ref="MD61:MD62" si="2584">MB61*MC61</f>
        <v>0</v>
      </c>
      <c r="ME61" s="102">
        <f t="shared" ref="ME61:ME62" si="2585">MD61-$D61*MC61*MB$13</f>
        <v>0</v>
      </c>
      <c r="MF61" s="58" t="e">
        <f t="shared" ref="MF61:MF62" si="2586">MB61/MB$18</f>
        <v>#DIV/0!</v>
      </c>
      <c r="MG61" s="96"/>
      <c r="MH61" s="101">
        <f>VLOOKUP($B61,'Prix MP'!$A$6:$F$187,4,FALSE)</f>
        <v>4.5999999999999996</v>
      </c>
      <c r="MI61" s="61">
        <f t="shared" ref="MI61:MI62" si="2587">MG61*MH61</f>
        <v>0</v>
      </c>
      <c r="MJ61" s="102">
        <f t="shared" ref="MJ61:MJ62" si="2588">MI61-$D61*MH61*MG$13</f>
        <v>0</v>
      </c>
      <c r="MK61" s="58" t="e">
        <f t="shared" ref="MK61:MK62" si="2589">MG61/MG$18</f>
        <v>#DIV/0!</v>
      </c>
      <c r="ML61" s="96"/>
      <c r="MM61" s="101">
        <f>VLOOKUP($B61,'Prix MP'!$A$6:$F$187,4,FALSE)</f>
        <v>4.5999999999999996</v>
      </c>
      <c r="MN61" s="61">
        <f t="shared" ref="MN61:MN62" si="2590">ML61*MM61</f>
        <v>0</v>
      </c>
      <c r="MO61" s="102">
        <f t="shared" ref="MO61:MO62" si="2591">MN61-$D61*MM61*ML$13</f>
        <v>0</v>
      </c>
      <c r="MP61" s="58" t="e">
        <f t="shared" ref="MP61:MP62" si="2592">ML61/ML$18</f>
        <v>#DIV/0!</v>
      </c>
      <c r="MQ61" s="96"/>
      <c r="MR61" s="101">
        <f>VLOOKUP($B61,'Prix MP'!$A$6:$F$187,4,FALSE)</f>
        <v>4.5999999999999996</v>
      </c>
      <c r="MS61" s="61">
        <f t="shared" ref="MS61:MS62" si="2593">MQ61*MR61</f>
        <v>0</v>
      </c>
      <c r="MT61" s="102">
        <f t="shared" ref="MT61:MT62" si="2594">MS61-$D61*MR61*MQ$13</f>
        <v>0</v>
      </c>
      <c r="MU61" s="58" t="e">
        <f t="shared" ref="MU61:MU62" si="2595">MQ61/MQ$18</f>
        <v>#DIV/0!</v>
      </c>
      <c r="MV61" s="96"/>
      <c r="MW61" s="101">
        <f>VLOOKUP($B61,'Prix MP'!$A$6:$F$187,4,FALSE)</f>
        <v>4.5999999999999996</v>
      </c>
      <c r="MX61" s="61">
        <f t="shared" ref="MX61:MX62" si="2596">MV61*MW61</f>
        <v>0</v>
      </c>
      <c r="MY61" s="102">
        <f t="shared" ref="MY61:MY62" si="2597">MX61-$D61*MW61*MV$13</f>
        <v>0</v>
      </c>
      <c r="MZ61" s="58" t="e">
        <f t="shared" ref="MZ61:MZ62" si="2598">MV61/MV$18</f>
        <v>#DIV/0!</v>
      </c>
      <c r="NA61" s="96"/>
      <c r="NB61" s="101">
        <f>VLOOKUP($B61,'Prix MP'!$A$6:$F$187,4,FALSE)</f>
        <v>4.5999999999999996</v>
      </c>
      <c r="NC61" s="61">
        <f t="shared" ref="NC61:NC62" si="2599">NA61*NB61</f>
        <v>0</v>
      </c>
      <c r="ND61" s="102">
        <f t="shared" ref="ND61:ND62" si="2600">NC61-$D61*NB61*NA$13</f>
        <v>0</v>
      </c>
      <c r="NE61" s="58" t="e">
        <f t="shared" ref="NE61:NE62" si="2601">NA61/NA$18</f>
        <v>#DIV/0!</v>
      </c>
      <c r="NF61" s="96"/>
      <c r="NG61" s="101">
        <f>VLOOKUP($B61,'Prix MP'!$A$6:$F$187,4,FALSE)</f>
        <v>4.5999999999999996</v>
      </c>
      <c r="NH61" s="61">
        <f t="shared" ref="NH61:NH62" si="2602">NF61*NG61</f>
        <v>0</v>
      </c>
      <c r="NI61" s="102">
        <f t="shared" ref="NI61:NI62" si="2603">NH61-$D61*NG61*NF$13</f>
        <v>0</v>
      </c>
      <c r="NJ61" s="58" t="e">
        <f t="shared" ref="NJ61:NJ62" si="2604">NF61/NF$18</f>
        <v>#DIV/0!</v>
      </c>
      <c r="NK61" s="96"/>
      <c r="NL61" s="101">
        <f>VLOOKUP($B61,'Prix MP'!$A$6:$F$187,4,FALSE)</f>
        <v>4.5999999999999996</v>
      </c>
      <c r="NM61" s="61">
        <f t="shared" ref="NM61:NM62" si="2605">NK61*NL61</f>
        <v>0</v>
      </c>
      <c r="NN61" s="102">
        <f t="shared" ref="NN61:NN62" si="2606">NM61-$D61*NL61*NK$13</f>
        <v>0</v>
      </c>
      <c r="NO61" s="58" t="e">
        <f t="shared" ref="NO61:NO62" si="2607">NK61/NK$18</f>
        <v>#DIV/0!</v>
      </c>
      <c r="NP61" s="96"/>
      <c r="NQ61" s="101">
        <f>VLOOKUP($B61,'Prix MP'!$A$6:$F$187,4,FALSE)</f>
        <v>4.5999999999999996</v>
      </c>
      <c r="NR61" s="61">
        <f t="shared" ref="NR61:NR62" si="2608">NP61*NQ61</f>
        <v>0</v>
      </c>
      <c r="NS61" s="102">
        <f t="shared" ref="NS61:NS62" si="2609">NR61-$D61*NQ61*NP$13</f>
        <v>0</v>
      </c>
      <c r="NT61" s="58" t="e">
        <f t="shared" ref="NT61:NT62" si="2610">NP61/NP$18</f>
        <v>#DIV/0!</v>
      </c>
      <c r="NU61" s="96"/>
      <c r="NV61" s="101">
        <f>VLOOKUP($B61,'Prix MP'!$A$6:$F$187,4,FALSE)</f>
        <v>4.5999999999999996</v>
      </c>
      <c r="NW61" s="61">
        <f t="shared" ref="NW61:NW62" si="2611">NU61*NV61</f>
        <v>0</v>
      </c>
      <c r="NX61" s="102">
        <f t="shared" ref="NX61:NX62" si="2612">NW61-$D61*NV61*NU$13</f>
        <v>0</v>
      </c>
      <c r="NY61" s="58" t="e">
        <f t="shared" ref="NY61:NY62" si="2613">NU61/NU$18</f>
        <v>#DIV/0!</v>
      </c>
      <c r="NZ61" s="96"/>
      <c r="OA61" s="101">
        <f>VLOOKUP($B61,'Prix MP'!$A$6:$F$187,4,FALSE)</f>
        <v>4.5999999999999996</v>
      </c>
      <c r="OB61" s="61">
        <f t="shared" ref="OB61:OB62" si="2614">NZ61*OA61</f>
        <v>0</v>
      </c>
      <c r="OC61" s="102">
        <f t="shared" ref="OC61:OC62" si="2615">OB61-$D61*OA61*NZ$13</f>
        <v>0</v>
      </c>
      <c r="OD61" s="58" t="e">
        <f t="shared" ref="OD61:OD62" si="2616">NZ61/NZ$18</f>
        <v>#DIV/0!</v>
      </c>
      <c r="OE61" s="96"/>
      <c r="OF61" s="101">
        <f>VLOOKUP($B61,'Prix MP'!$A$6:$F$187,4,FALSE)</f>
        <v>4.5999999999999996</v>
      </c>
      <c r="OG61" s="61">
        <f t="shared" ref="OG61:OG62" si="2617">OE61*OF61</f>
        <v>0</v>
      </c>
      <c r="OH61" s="102">
        <f t="shared" ref="OH61:OH62" si="2618">OG61-$D61*OF61*OE$13</f>
        <v>0</v>
      </c>
      <c r="OI61" s="58" t="e">
        <f t="shared" ref="OI61:OI62" si="2619">OE61/OE$18</f>
        <v>#DIV/0!</v>
      </c>
      <c r="OJ61" s="96"/>
      <c r="OK61" s="101">
        <f>VLOOKUP($B61,'Prix MP'!$A$6:$F$187,4,FALSE)</f>
        <v>4.5999999999999996</v>
      </c>
      <c r="OL61" s="61">
        <f t="shared" ref="OL61:OL62" si="2620">OJ61*OK61</f>
        <v>0</v>
      </c>
      <c r="OM61" s="102">
        <f t="shared" ref="OM61:OM62" si="2621">OL61-$D61*OK61*OJ$13</f>
        <v>0</v>
      </c>
      <c r="ON61" s="58" t="e">
        <f t="shared" ref="ON61:ON62" si="2622">OJ61/OJ$18</f>
        <v>#DIV/0!</v>
      </c>
      <c r="OO61" s="96"/>
      <c r="OP61" s="101">
        <f>VLOOKUP($B61,'Prix MP'!$A$6:$F$187,4,FALSE)</f>
        <v>4.5999999999999996</v>
      </c>
      <c r="OQ61" s="61">
        <f t="shared" ref="OQ61:OQ62" si="2623">OO61*OP61</f>
        <v>0</v>
      </c>
      <c r="OR61" s="102">
        <f t="shared" ref="OR61:OR62" si="2624">OQ61-$D61*OP61*OO$13</f>
        <v>0</v>
      </c>
      <c r="OS61" s="58" t="e">
        <f t="shared" ref="OS61:OS62" si="2625">OO61/OO$18</f>
        <v>#DIV/0!</v>
      </c>
      <c r="OT61" s="96"/>
      <c r="OU61" s="101">
        <f>VLOOKUP($B61,'Prix MP'!$A$6:$F$187,4,FALSE)</f>
        <v>4.5999999999999996</v>
      </c>
      <c r="OV61" s="61">
        <f t="shared" ref="OV61:OV62" si="2626">OT61*OU61</f>
        <v>0</v>
      </c>
      <c r="OW61" s="102">
        <f t="shared" ref="OW61:OW62" si="2627">OV61-$D61*OU61*OT$13</f>
        <v>0</v>
      </c>
      <c r="OX61" s="58" t="e">
        <f t="shared" ref="OX61:OX62" si="2628">OT61/OT$18</f>
        <v>#DIV/0!</v>
      </c>
      <c r="OY61" s="96"/>
      <c r="OZ61" s="101">
        <f>VLOOKUP($B61,'Prix MP'!$A$6:$F$187,4,FALSE)</f>
        <v>4.5999999999999996</v>
      </c>
      <c r="PA61" s="61">
        <f t="shared" ref="PA61:PA62" si="2629">OY61*OZ61</f>
        <v>0</v>
      </c>
      <c r="PB61" s="102">
        <f t="shared" ref="PB61:PB62" si="2630">PA61-$D61*OZ61*OY$13</f>
        <v>0</v>
      </c>
      <c r="PC61" s="58" t="e">
        <f t="shared" ref="PC61:PC62" si="2631">OY61/OY$18</f>
        <v>#DIV/0!</v>
      </c>
      <c r="PD61" s="96"/>
      <c r="PE61" s="101">
        <f>VLOOKUP($B61,'Prix MP'!$A$6:$F$187,4,FALSE)</f>
        <v>4.5999999999999996</v>
      </c>
      <c r="PF61" s="61">
        <f t="shared" ref="PF61:PF62" si="2632">PD61*PE61</f>
        <v>0</v>
      </c>
      <c r="PG61" s="102">
        <f t="shared" ref="PG61:PG62" si="2633">PF61-$D61*PE61*PD$13</f>
        <v>0</v>
      </c>
      <c r="PH61" s="58" t="e">
        <f t="shared" ref="PH61:PH62" si="2634">PD61/PD$18</f>
        <v>#DIV/0!</v>
      </c>
      <c r="PI61" s="96"/>
      <c r="PJ61" s="101">
        <f>VLOOKUP($B61,'Prix MP'!$A$6:$F$187,4,FALSE)</f>
        <v>4.5999999999999996</v>
      </c>
      <c r="PK61" s="61">
        <f t="shared" ref="PK61:PK62" si="2635">PI61*PJ61</f>
        <v>0</v>
      </c>
      <c r="PL61" s="102">
        <f t="shared" ref="PL61:PL62" si="2636">PK61-$D61*PJ61*PI$13</f>
        <v>0</v>
      </c>
      <c r="PM61" s="58" t="e">
        <f t="shared" ref="PM61:PM62" si="2637">PI61/PI$18</f>
        <v>#DIV/0!</v>
      </c>
      <c r="PN61" s="96"/>
      <c r="PO61" s="101">
        <f>VLOOKUP($B61,'Prix MP'!$A$6:$F$187,4,FALSE)</f>
        <v>4.5999999999999996</v>
      </c>
      <c r="PP61" s="61">
        <f t="shared" ref="PP61:PP62" si="2638">PN61*PO61</f>
        <v>0</v>
      </c>
      <c r="PQ61" s="102">
        <f t="shared" ref="PQ61:PQ62" si="2639">PP61-$D61*PO61*PN$13</f>
        <v>0</v>
      </c>
      <c r="PR61" s="58" t="e">
        <f t="shared" ref="PR61:PR62" si="2640">PN61/PN$18</f>
        <v>#DIV/0!</v>
      </c>
      <c r="PS61" s="96"/>
      <c r="PT61" s="101">
        <f>VLOOKUP($B61,'Prix MP'!$A$6:$F$187,4,FALSE)</f>
        <v>4.5999999999999996</v>
      </c>
      <c r="PU61" s="61">
        <f t="shared" ref="PU61:PU62" si="2641">PS61*PT61</f>
        <v>0</v>
      </c>
      <c r="PV61" s="102">
        <f t="shared" ref="PV61:PV62" si="2642">PU61-$D61*PT61*PS$13</f>
        <v>0</v>
      </c>
      <c r="PW61" s="58" t="e">
        <f t="shared" ref="PW61:PW62" si="2643">PS61/PS$18</f>
        <v>#DIV/0!</v>
      </c>
      <c r="PX61" s="96"/>
      <c r="PY61" s="101">
        <f>VLOOKUP($B61,'Prix MP'!$A$6:$F$187,4,FALSE)</f>
        <v>4.5999999999999996</v>
      </c>
      <c r="PZ61" s="61">
        <f t="shared" ref="PZ61:PZ62" si="2644">PX61*PY61</f>
        <v>0</v>
      </c>
      <c r="QA61" s="102">
        <f t="shared" ref="QA61:QA62" si="2645">PZ61-$D61*PY61*PX$13</f>
        <v>0</v>
      </c>
      <c r="QB61" s="58" t="e">
        <f t="shared" ref="QB61:QB62" si="2646">PX61/PX$18</f>
        <v>#DIV/0!</v>
      </c>
      <c r="QC61" s="96"/>
      <c r="QD61" s="101">
        <f>VLOOKUP($B61,'Prix MP'!$A$6:$F$187,4,FALSE)</f>
        <v>4.5999999999999996</v>
      </c>
      <c r="QE61" s="61">
        <f t="shared" ref="QE61:QE62" si="2647">QC61*QD61</f>
        <v>0</v>
      </c>
      <c r="QF61" s="102">
        <f t="shared" ref="QF61:QF62" si="2648">QE61-$D61*QD61*QC$13</f>
        <v>0</v>
      </c>
      <c r="QG61" s="58" t="e">
        <f t="shared" ref="QG61:QG62" si="2649">QC61/QC$18</f>
        <v>#DIV/0!</v>
      </c>
      <c r="QH61" s="96"/>
      <c r="QI61" s="101">
        <f>VLOOKUP($B61,'Prix MP'!$A$6:$F$187,4,FALSE)</f>
        <v>4.5999999999999996</v>
      </c>
      <c r="QJ61" s="61">
        <f t="shared" ref="QJ61:QJ62" si="2650">QH61*QI61</f>
        <v>0</v>
      </c>
      <c r="QK61" s="102">
        <f t="shared" ref="QK61:QK62" si="2651">QJ61-$D61*QI61*QH$13</f>
        <v>0</v>
      </c>
      <c r="QL61" s="58" t="e">
        <f t="shared" ref="QL61:QL62" si="2652">QH61/QH$18</f>
        <v>#DIV/0!</v>
      </c>
      <c r="QM61" s="96"/>
      <c r="QN61" s="101">
        <f>VLOOKUP($B61,'Prix MP'!$A$6:$F$187,4,FALSE)</f>
        <v>4.5999999999999996</v>
      </c>
      <c r="QO61" s="61">
        <f t="shared" ref="QO61:QO62" si="2653">QM61*QN61</f>
        <v>0</v>
      </c>
      <c r="QP61" s="102">
        <f t="shared" ref="QP61:QP62" si="2654">QO61-$D61*QN61*QM$13</f>
        <v>0</v>
      </c>
      <c r="QQ61" s="58" t="e">
        <f t="shared" ref="QQ61:QQ62" si="2655">QM61/QM$18</f>
        <v>#DIV/0!</v>
      </c>
      <c r="QR61" s="96"/>
      <c r="QS61" s="101">
        <f>VLOOKUP($B61,'Prix MP'!$A$6:$F$187,4,FALSE)</f>
        <v>4.5999999999999996</v>
      </c>
      <c r="QT61" s="61">
        <f t="shared" ref="QT61:QT62" si="2656">QR61*QS61</f>
        <v>0</v>
      </c>
      <c r="QU61" s="102">
        <f t="shared" ref="QU61:QU62" si="2657">QT61-$D61*QS61*QR$13</f>
        <v>0</v>
      </c>
      <c r="QV61" s="58" t="e">
        <f t="shared" ref="QV61:QV62" si="2658">QR61/QR$18</f>
        <v>#DIV/0!</v>
      </c>
      <c r="QW61" s="96"/>
      <c r="QX61" s="101">
        <f>VLOOKUP($B61,'Prix MP'!$A$6:$F$187,4,FALSE)</f>
        <v>4.5999999999999996</v>
      </c>
      <c r="QY61" s="61">
        <f t="shared" ref="QY61:QY62" si="2659">QW61*QX61</f>
        <v>0</v>
      </c>
      <c r="QZ61" s="102">
        <f t="shared" ref="QZ61:QZ62" si="2660">QY61-$D61*QX61*QW$13</f>
        <v>0</v>
      </c>
      <c r="RA61" s="58" t="e">
        <f t="shared" ref="RA61:RA62" si="2661">QW61/QW$18</f>
        <v>#DIV/0!</v>
      </c>
      <c r="RB61" s="96"/>
      <c r="RC61" s="101">
        <f>VLOOKUP($B61,'Prix MP'!$A$6:$F$187,4,FALSE)</f>
        <v>4.5999999999999996</v>
      </c>
      <c r="RD61" s="61">
        <f t="shared" ref="RD61:RD62" si="2662">RB61*RC61</f>
        <v>0</v>
      </c>
      <c r="RE61" s="102">
        <f t="shared" ref="RE61:RE62" si="2663">RD61-$D61*RC61*RB$13</f>
        <v>0</v>
      </c>
      <c r="RF61" s="58" t="e">
        <f t="shared" ref="RF61:RF62" si="2664">RB61/RB$18</f>
        <v>#DIV/0!</v>
      </c>
      <c r="RG61" s="96"/>
      <c r="RH61" s="101">
        <f>VLOOKUP($B61,'Prix MP'!$A$6:$F$187,4,FALSE)</f>
        <v>4.5999999999999996</v>
      </c>
      <c r="RI61" s="61">
        <f t="shared" ref="RI61:RI62" si="2665">RG61*RH61</f>
        <v>0</v>
      </c>
      <c r="RJ61" s="102">
        <f t="shared" ref="RJ61:RJ62" si="2666">RI61-$D61*RH61*RG$13</f>
        <v>0</v>
      </c>
      <c r="RK61" s="58" t="e">
        <f t="shared" ref="RK61:RK62" si="2667">RG61/RG$18</f>
        <v>#DIV/0!</v>
      </c>
      <c r="RL61" s="96"/>
      <c r="RM61" s="101">
        <f>VLOOKUP($B61,'Prix MP'!$A$6:$F$187,4,FALSE)</f>
        <v>4.5999999999999996</v>
      </c>
      <c r="RN61" s="61">
        <f t="shared" ref="RN61:RN62" si="2668">RL61*RM61</f>
        <v>0</v>
      </c>
      <c r="RO61" s="102">
        <f t="shared" ref="RO61:RO62" si="2669">RN61-$D61*RM61*RL$13</f>
        <v>0</v>
      </c>
      <c r="RP61" s="58" t="e">
        <f t="shared" ref="RP61:RP62" si="2670">RL61/RL$18</f>
        <v>#DIV/0!</v>
      </c>
      <c r="RQ61" s="96"/>
      <c r="RR61" s="101">
        <f>VLOOKUP($B61,'Prix MP'!$A$6:$F$187,4,FALSE)</f>
        <v>4.5999999999999996</v>
      </c>
      <c r="RS61" s="61">
        <f t="shared" ref="RS61:RS62" si="2671">RQ61*RR61</f>
        <v>0</v>
      </c>
      <c r="RT61" s="102">
        <f t="shared" ref="RT61:RT62" si="2672">RS61-$D61*RR61*RQ$13</f>
        <v>0</v>
      </c>
      <c r="RU61" s="58" t="e">
        <f t="shared" ref="RU61:RU62" si="2673">RQ61/RQ$18</f>
        <v>#DIV/0!</v>
      </c>
      <c r="RV61" s="96"/>
      <c r="RW61" s="101">
        <f>VLOOKUP($B61,'Prix MP'!$A$6:$F$187,4,FALSE)</f>
        <v>4.5999999999999996</v>
      </c>
      <c r="RX61" s="61">
        <f t="shared" ref="RX61:RX62" si="2674">RV61*RW61</f>
        <v>0</v>
      </c>
      <c r="RY61" s="102">
        <f t="shared" ref="RY61:RY62" si="2675">RX61-$D61*RW61*RV$13</f>
        <v>0</v>
      </c>
      <c r="RZ61" s="58" t="e">
        <f t="shared" ref="RZ61:RZ62" si="2676">RV61/RV$18</f>
        <v>#DIV/0!</v>
      </c>
      <c r="SA61" s="96"/>
      <c r="SB61" s="101">
        <f>VLOOKUP($B61,'Prix MP'!$A$6:$F$187,4,FALSE)</f>
        <v>4.5999999999999996</v>
      </c>
      <c r="SC61" s="61">
        <f t="shared" ref="SC61:SC62" si="2677">SA61*SB61</f>
        <v>0</v>
      </c>
      <c r="SD61" s="102">
        <f t="shared" ref="SD61:SD62" si="2678">SC61-$D61*SB61*SA$13</f>
        <v>0</v>
      </c>
      <c r="SE61" s="58" t="e">
        <f t="shared" ref="SE61:SE62" si="2679">SA61/SA$18</f>
        <v>#DIV/0!</v>
      </c>
      <c r="SF61" s="96"/>
      <c r="SG61" s="101">
        <f>VLOOKUP($B61,'Prix MP'!$A$6:$F$187,4,FALSE)</f>
        <v>4.5999999999999996</v>
      </c>
      <c r="SH61" s="61">
        <f t="shared" ref="SH61:SH62" si="2680">SF61*SG61</f>
        <v>0</v>
      </c>
      <c r="SI61" s="102">
        <f t="shared" ref="SI61:SI62" si="2681">SH61-$D61*SG61*SF$13</f>
        <v>0</v>
      </c>
      <c r="SJ61" s="58" t="e">
        <f t="shared" ref="SJ61:SJ62" si="2682">SF61/SF$18</f>
        <v>#DIV/0!</v>
      </c>
      <c r="SK61" s="96"/>
      <c r="SL61" s="101">
        <f>VLOOKUP($B61,'Prix MP'!$A$6:$F$187,4,FALSE)</f>
        <v>4.5999999999999996</v>
      </c>
      <c r="SM61" s="61">
        <f t="shared" ref="SM61:SM62" si="2683">SK61*SL61</f>
        <v>0</v>
      </c>
      <c r="SN61" s="102">
        <f t="shared" ref="SN61:SN62" si="2684">SM61-$D61*SL61*SK$13</f>
        <v>0</v>
      </c>
      <c r="SO61" s="58" t="e">
        <f t="shared" ref="SO61:SO62" si="2685">SK61/SK$18</f>
        <v>#DIV/0!</v>
      </c>
      <c r="SP61" s="96"/>
      <c r="SQ61" s="101">
        <f>VLOOKUP($B61,'Prix MP'!$A$6:$F$187,4,FALSE)</f>
        <v>4.5999999999999996</v>
      </c>
      <c r="SR61" s="61">
        <f t="shared" ref="SR61:SR62" si="2686">SP61*SQ61</f>
        <v>0</v>
      </c>
      <c r="SS61" s="102">
        <f t="shared" ref="SS61:SS62" si="2687">SR61-$D61*SQ61*SP$13</f>
        <v>0</v>
      </c>
      <c r="ST61" s="58" t="e">
        <f t="shared" ref="ST61:ST62" si="2688">SP61/SP$18</f>
        <v>#DIV/0!</v>
      </c>
      <c r="SU61" s="53"/>
      <c r="SV61" s="164">
        <f t="shared" ref="SV61:SV62" si="2689">SUMIFS($S61:$SU61,$S$2:$SU$2,SV$2,$S$1:$SU$1,SW$11)/SX$1*SX$13</f>
        <v>59.047619047619051</v>
      </c>
      <c r="SW61" s="124">
        <f>SX61/SV61</f>
        <v>3.35</v>
      </c>
      <c r="SX61" s="61">
        <f>SUMIFS($S61:$SU61,$S$2:$SU$2,SX$2,$S$1:$SU$1,SW$11)/SX$1*SX$13</f>
        <v>197.80952380952382</v>
      </c>
      <c r="SY61" s="80">
        <f>SX61-$D61*SW61*SV$13</f>
        <v>-338.19047619047615</v>
      </c>
      <c r="SZ61" s="58">
        <f>SV61/SV$18</f>
        <v>70.857142857142861</v>
      </c>
      <c r="TA61" s="53"/>
      <c r="TB61" s="164">
        <f t="shared" ref="TB61:TB62" si="2690">SUMIFS($S61:$SU61,$S$2:$SU$2,TB$2,$S$1:$SU$1,TC$11)/TD$1*TD$13</f>
        <v>60.666666666666664</v>
      </c>
      <c r="TC61" s="124">
        <f>TD61/TB61</f>
        <v>4.5999999999999988</v>
      </c>
      <c r="TD61" s="61">
        <f>SUMIFS($S61:$SU61,$S$2:$SU$2,TD$2,$S$1:$SU$1,TC$11)/TD$1*TD$13</f>
        <v>279.06666666666661</v>
      </c>
      <c r="TE61" s="80">
        <f>TD61-$D61*TC61*TB$13</f>
        <v>-456.93333333333317</v>
      </c>
      <c r="TF61" s="58">
        <f>TB61/TB$18</f>
        <v>60.666666666666664</v>
      </c>
      <c r="TG61" s="53"/>
      <c r="TH61" s="164" t="e">
        <f t="shared" ref="TH61:TH62" si="2691">SUMIFS($S61:$SU61,$S$2:$SU$2,TH$2,$S$1:$SU$1,TI$11)/TJ$1*TJ$13</f>
        <v>#DIV/0!</v>
      </c>
      <c r="TI61" s="124" t="e">
        <f>TJ61/TH61</f>
        <v>#DIV/0!</v>
      </c>
      <c r="TJ61" s="61" t="e">
        <f>SUMIFS($S61:$SU61,$S$2:$SU$2,TJ$2,$S$1:$SU$1,TI$11)/TJ$1*TJ$13</f>
        <v>#DIV/0!</v>
      </c>
      <c r="TK61" s="80" t="e">
        <f>TJ61-$D61*TI61*TH$13</f>
        <v>#DIV/0!</v>
      </c>
      <c r="TL61" s="58" t="e">
        <f>TH61/TH$18</f>
        <v>#DIV/0!</v>
      </c>
      <c r="TM61" s="53"/>
      <c r="TN61" s="164">
        <f t="shared" ref="TN61:TN62" si="2692">SUMIFS($S61:$SU61,$S$2:$SU$2,TN$2,$S$1:$SU$1,TO$11)/TP$1*TP$13</f>
        <v>61.904761904761905</v>
      </c>
      <c r="TO61" s="124">
        <f>TP61/TN61</f>
        <v>3.35</v>
      </c>
      <c r="TP61" s="61">
        <f>SUMIFS($S61:$SU61,$S$2:$SU$2,TP$2,$S$1:$SU$1,TO$11)/TP$1*TP$13</f>
        <v>207.38095238095238</v>
      </c>
      <c r="TQ61" s="80">
        <f>TP61-$D61*TO61*TN$13</f>
        <v>-328.61904761904759</v>
      </c>
      <c r="TR61" s="58">
        <f>TN61/TN$18</f>
        <v>65</v>
      </c>
      <c r="TS61" s="53"/>
      <c r="TT61" s="164" t="e">
        <f t="shared" ref="TT61:TT62" si="2693">SUMIFS($S61:$SU61,$S$2:$SU$2,TT$2,$S$1:$SU$1,TU$11)/TV$1*TV$13</f>
        <v>#DIV/0!</v>
      </c>
      <c r="TU61" s="124" t="e">
        <f>TV61/TT61</f>
        <v>#DIV/0!</v>
      </c>
      <c r="TV61" s="61" t="e">
        <f>SUMIFS($S61:$SU61,$S$2:$SU$2,TV$2,$S$1:$SU$1,TU$11)/TV$1*TV$13</f>
        <v>#DIV/0!</v>
      </c>
      <c r="TW61" s="80" t="e">
        <f>TV61-$D61*TU61*TT$13</f>
        <v>#DIV/0!</v>
      </c>
      <c r="TX61" s="58" t="e">
        <f>TT61/TT$18</f>
        <v>#DIV/0!</v>
      </c>
      <c r="TY61" s="53"/>
      <c r="TZ61" s="164">
        <f t="shared" ref="TZ61:TZ62" si="2694">SUMIFS($S61:$SU61,$S$2:$SU$2,TZ$2,$S$1:$SU$1,UA$11)/UB$1*UB$13</f>
        <v>61.016949152542374</v>
      </c>
      <c r="UA61" s="124">
        <f>UB61/TZ61</f>
        <v>3.3499999999999996</v>
      </c>
      <c r="UB61" s="61">
        <f>SUMIFS($S61:$SU61,$S$2:$SU$2,UB$2,$S$1:$SU$1,UA$11)/UB$1*UB$13</f>
        <v>204.40677966101694</v>
      </c>
      <c r="UC61" s="80">
        <f>UB61-$D61*UA61*TZ$13</f>
        <v>-331.59322033898297</v>
      </c>
      <c r="UD61" s="58">
        <f>TZ61/TZ$18</f>
        <v>60</v>
      </c>
      <c r="UE61" s="53"/>
      <c r="UF61" s="164">
        <f t="shared" ref="UF61:UF62" si="2695">SUMIFS($S61:$SU61,$S$2:$SU$2,UF$2,$S$1:$SU$1,UG$11)/UH$1*UH$13</f>
        <v>62.5</v>
      </c>
      <c r="UG61" s="124">
        <f>UH61/UF61</f>
        <v>3.35</v>
      </c>
      <c r="UH61" s="61">
        <f>SUMIFS($S61:$SU61,$S$2:$SU$2,UH$2,$S$1:$SU$1,UG$11)/UH$1*UH$13</f>
        <v>209.375</v>
      </c>
      <c r="UI61" s="80">
        <f>UH61-$D61*UG61*UF$13</f>
        <v>-326.625</v>
      </c>
      <c r="UJ61" s="58">
        <f>UF61/UF$18</f>
        <v>75</v>
      </c>
      <c r="UK61" s="53"/>
      <c r="UL61" s="164" t="e">
        <f t="shared" ref="UL61:UL62" si="2696">SUMIFS($S61:$SU61,$S$2:$SU$2,UL$2,$S$1:$SU$1,UM$11)/UN$1*UN$13</f>
        <v>#DIV/0!</v>
      </c>
      <c r="UM61" s="124" t="e">
        <f>UN61/UL61</f>
        <v>#DIV/0!</v>
      </c>
      <c r="UN61" s="61" t="e">
        <f>SUMIFS($S61:$SU61,$S$2:$SU$2,UN$2,$S$1:$SU$1,UM$11)/UN$1*UN$13</f>
        <v>#DIV/0!</v>
      </c>
      <c r="UO61" s="80" t="e">
        <f>UN61-$D61*UM61*UL$13</f>
        <v>#DIV/0!</v>
      </c>
      <c r="UP61" s="58" t="e">
        <f>UL61/UL$18</f>
        <v>#DIV/0!</v>
      </c>
      <c r="UQ61" s="53"/>
      <c r="UR61" s="164" t="e">
        <f t="shared" ref="UR61:UR62" si="2697">SUMIFS($S61:$SU61,$S$2:$SU$2,UR$2,$S$1:$SU$1,US$11)/UT$1*UT$13</f>
        <v>#DIV/0!</v>
      </c>
      <c r="US61" s="124" t="e">
        <f>UT61/UR61</f>
        <v>#DIV/0!</v>
      </c>
      <c r="UT61" s="61" t="e">
        <f>SUMIFS($S61:$SU61,$S$2:$SU$2,UT$2,$S$1:$SU$1,US$11)/UT$1*UT$13</f>
        <v>#DIV/0!</v>
      </c>
      <c r="UU61" s="80" t="e">
        <f>UT61-$D61*US61*UR$13</f>
        <v>#DIV/0!</v>
      </c>
      <c r="UV61" s="58" t="e">
        <f>UR61/UR$18</f>
        <v>#DIV/0!</v>
      </c>
      <c r="UW61" s="53"/>
      <c r="UX61" s="164">
        <f t="shared" ref="UX61:UX62" si="2698">SUMIFS($S61:$SU61,$S$2:$SU$2,UX$2,$S$1:$SU$1,UY$11)/UZ$1*UZ$13</f>
        <v>64.471057884231527</v>
      </c>
      <c r="UY61" s="124">
        <f>UZ61/UX61</f>
        <v>3.3500000000000005</v>
      </c>
      <c r="UZ61" s="61">
        <f>SUMIFS($S61:$SU61,$S$2:$SU$2,UZ$2,$S$1:$SU$1,UY$11)/UZ$1*UZ$13</f>
        <v>215.97804391217565</v>
      </c>
      <c r="VA61" s="80">
        <f>UZ61-$D61*UY61*UX$13</f>
        <v>-320.02195608782449</v>
      </c>
      <c r="VB61" s="58">
        <f>UX61/UX$18</f>
        <v>64.599999999999994</v>
      </c>
      <c r="VC61" s="53"/>
      <c r="VD61" s="164" t="e">
        <f t="shared" ref="VD61:VD62" si="2699">SUMIFS($S61:$SU61,$S$2:$SU$2,VD$2,$S$1:$SU$1,VE$11)/VF$1*VF$13</f>
        <v>#DIV/0!</v>
      </c>
      <c r="VE61" s="124" t="e">
        <f>VF61/VD61</f>
        <v>#DIV/0!</v>
      </c>
      <c r="VF61" s="61" t="e">
        <f>SUMIFS($S61:$SU61,$S$2:$SU$2,VF$2,$S$1:$SU$1,VE$11)/VF$1*VF$13</f>
        <v>#DIV/0!</v>
      </c>
      <c r="VG61" s="80" t="e">
        <f>VF61-$D61*VE61*VD$13</f>
        <v>#DIV/0!</v>
      </c>
      <c r="VH61" s="58" t="e">
        <f>VD61/VD$18</f>
        <v>#DIV/0!</v>
      </c>
      <c r="VI61" s="53"/>
      <c r="VJ61" s="164" t="e">
        <f t="shared" ref="VJ61:VJ62" si="2700">SUMIFS($S61:$SU61,$S$2:$SU$2,VJ$2,$S$1:$SU$1,VK$11)/VL$1*VL$13</f>
        <v>#DIV/0!</v>
      </c>
      <c r="VK61" s="124" t="e">
        <f>VL61/VJ61</f>
        <v>#DIV/0!</v>
      </c>
      <c r="VL61" s="61" t="e">
        <f>SUMIFS($S61:$SU61,$S$2:$SU$2,VL$2,$S$1:$SU$1,VK$11)/VL$1*VL$13</f>
        <v>#DIV/0!</v>
      </c>
      <c r="VM61" s="80" t="e">
        <f>VL61-$D61*VK61*VJ$13</f>
        <v>#DIV/0!</v>
      </c>
      <c r="VN61" s="58" t="e">
        <f>VJ61/VJ$18</f>
        <v>#DIV/0!</v>
      </c>
      <c r="VO61" s="53"/>
    </row>
    <row r="62" spans="2:587" x14ac:dyDescent="0.2">
      <c r="B62" s="204" t="s">
        <v>31</v>
      </c>
      <c r="C62" s="184" t="s">
        <v>396</v>
      </c>
      <c r="D62" s="218">
        <v>7.4999999999999997E-2</v>
      </c>
      <c r="E62" s="124">
        <f>VLOOKUP($B62,'Prix MP'!$A$6:$F$187,4,FALSE)</f>
        <v>0.49</v>
      </c>
      <c r="F62" s="60">
        <f t="shared" ref="F62" si="2701">D62*E62</f>
        <v>3.6749999999999998E-2</v>
      </c>
      <c r="G62" s="53"/>
      <c r="H62" s="165">
        <f>SUMIF($M$2:$S$2,H$2,$M62:$S62)/$P$13*$J$13</f>
        <v>51.765375854214128</v>
      </c>
      <c r="I62" s="124">
        <f>J62/H62</f>
        <v>0.96823982398239794</v>
      </c>
      <c r="J62" s="61">
        <f>SUMIF($M$2:$S$2,J$2,$M62:$S62)/$P$13*$J$13</f>
        <v>50.121298405466959</v>
      </c>
      <c r="K62" s="80">
        <f>J62-$D62*I62*H$13</f>
        <v>-95.114675191892715</v>
      </c>
      <c r="L62" s="59">
        <f>H62/H$18</f>
        <v>54.268656716417915</v>
      </c>
      <c r="M62" s="53"/>
      <c r="N62" s="165">
        <f t="shared" si="2404"/>
        <v>909</v>
      </c>
      <c r="O62" s="124">
        <f t="shared" ref="O62" si="2702">P62/N62</f>
        <v>0.96823982398239816</v>
      </c>
      <c r="P62" s="61">
        <f t="shared" si="2404"/>
        <v>880.12999999999988</v>
      </c>
      <c r="Q62" s="80">
        <f>P62-$D62*O62*N$13</f>
        <v>-1670.2136963696364</v>
      </c>
      <c r="R62" s="59">
        <f t="shared" ref="R62" si="2703">N62/N$18</f>
        <v>54.268656716417908</v>
      </c>
      <c r="S62" s="53"/>
      <c r="T62" s="106">
        <v>104</v>
      </c>
      <c r="U62" s="101">
        <v>0.49</v>
      </c>
      <c r="V62" s="61">
        <f t="shared" ref="V62" si="2704">T62*U62</f>
        <v>50.96</v>
      </c>
      <c r="W62" s="102">
        <f>V62-$D62*U62*T$13</f>
        <v>-103.38999999999999</v>
      </c>
      <c r="X62" s="217">
        <f>(T62-$D62*T$13)/($D62*T$13)</f>
        <v>-0.66984126984126979</v>
      </c>
      <c r="Y62" s="106">
        <v>152</v>
      </c>
      <c r="Z62" s="101">
        <v>3.35</v>
      </c>
      <c r="AA62" s="61">
        <f t="shared" ref="AA62" si="2705">Y62*Z62</f>
        <v>509.2</v>
      </c>
      <c r="AB62" s="102">
        <f>AA62-$D62*Z62*Y$13</f>
        <v>-998.29999999999973</v>
      </c>
      <c r="AC62" s="217">
        <f>(Y62-$D62*Y$13)/($D62*Y$13)</f>
        <v>-0.66222222222222227</v>
      </c>
      <c r="AD62" s="106">
        <v>109</v>
      </c>
      <c r="AE62" s="101">
        <v>0.49</v>
      </c>
      <c r="AF62" s="61">
        <f t="shared" si="2405"/>
        <v>53.41</v>
      </c>
      <c r="AG62" s="102">
        <f>AF62-$D62*AE62*AD$13</f>
        <v>-100.94</v>
      </c>
      <c r="AH62" s="217">
        <f>(AD62-$D62*AD$13)/($D62*AD$13)</f>
        <v>-0.65396825396825398</v>
      </c>
      <c r="AI62" s="106">
        <v>150</v>
      </c>
      <c r="AJ62" s="101">
        <v>0.49</v>
      </c>
      <c r="AK62" s="61">
        <f t="shared" si="2406"/>
        <v>73.5</v>
      </c>
      <c r="AL62" s="102">
        <f>AK62-$D62*AJ62*AI$13</f>
        <v>-143.32499999999999</v>
      </c>
      <c r="AM62" s="217">
        <f>(AI62-$D62*AI$13)/($D62*AI$13)</f>
        <v>-0.66101694915254239</v>
      </c>
      <c r="AN62" s="106">
        <v>125</v>
      </c>
      <c r="AO62" s="101">
        <v>0.49</v>
      </c>
      <c r="AP62" s="61">
        <f t="shared" si="2407"/>
        <v>61.25</v>
      </c>
      <c r="AQ62" s="102">
        <f t="shared" si="2408"/>
        <v>-115.14999999999998</v>
      </c>
      <c r="AR62" s="217">
        <f>(AN62-$D62*AN$13)/($D62*AN$13)</f>
        <v>-0.65277777777777779</v>
      </c>
      <c r="AS62" s="106">
        <v>132</v>
      </c>
      <c r="AT62" s="101">
        <v>0.49</v>
      </c>
      <c r="AU62" s="61">
        <f t="shared" si="2409"/>
        <v>64.679999999999993</v>
      </c>
      <c r="AV62" s="102">
        <f t="shared" si="2410"/>
        <v>-107.30999999999999</v>
      </c>
      <c r="AW62" s="217">
        <f>(AS62-$D62*AS$13)/($D62*AS$13)</f>
        <v>-0.62393162393162394</v>
      </c>
      <c r="AX62" s="106">
        <v>137</v>
      </c>
      <c r="AY62" s="101">
        <v>0.49</v>
      </c>
      <c r="AZ62" s="61">
        <f t="shared" si="2411"/>
        <v>67.13</v>
      </c>
      <c r="BA62" s="102">
        <f t="shared" si="2412"/>
        <v>-129.11499999999998</v>
      </c>
      <c r="BB62" s="217">
        <f>(AX62-$D62*AX$13)/($D62*AX$13)</f>
        <v>-0.65792759051186023</v>
      </c>
      <c r="BC62" s="106"/>
      <c r="BD62" s="101">
        <f>VLOOKUP($B62,'Prix MP'!$A$6:$F$187,4,FALSE)</f>
        <v>0.49</v>
      </c>
      <c r="BE62" s="61">
        <f t="shared" si="2413"/>
        <v>0</v>
      </c>
      <c r="BF62" s="102">
        <f t="shared" si="2414"/>
        <v>0</v>
      </c>
      <c r="BG62" s="59" t="e">
        <f t="shared" si="2415"/>
        <v>#DIV/0!</v>
      </c>
      <c r="BH62" s="106"/>
      <c r="BI62" s="101">
        <f>VLOOKUP($B62,'Prix MP'!$A$6:$F$187,4,FALSE)</f>
        <v>0.49</v>
      </c>
      <c r="BJ62" s="61">
        <f t="shared" si="2416"/>
        <v>0</v>
      </c>
      <c r="BK62" s="102">
        <f t="shared" si="2417"/>
        <v>0</v>
      </c>
      <c r="BL62" s="59" t="e">
        <f t="shared" si="2418"/>
        <v>#DIV/0!</v>
      </c>
      <c r="BM62" s="106"/>
      <c r="BN62" s="101">
        <f>VLOOKUP($B62,'Prix MP'!$A$6:$F$187,4,FALSE)</f>
        <v>0.49</v>
      </c>
      <c r="BO62" s="61">
        <f t="shared" si="2419"/>
        <v>0</v>
      </c>
      <c r="BP62" s="102">
        <f t="shared" si="2420"/>
        <v>0</v>
      </c>
      <c r="BQ62" s="59" t="e">
        <f t="shared" si="2421"/>
        <v>#DIV/0!</v>
      </c>
      <c r="BR62" s="106"/>
      <c r="BS62" s="101">
        <f>VLOOKUP($B62,'Prix MP'!$A$6:$F$187,4,FALSE)</f>
        <v>0.49</v>
      </c>
      <c r="BT62" s="61">
        <f t="shared" si="2422"/>
        <v>0</v>
      </c>
      <c r="BU62" s="102">
        <f t="shared" si="2423"/>
        <v>0</v>
      </c>
      <c r="BV62" s="59" t="e">
        <f t="shared" si="2424"/>
        <v>#DIV/0!</v>
      </c>
      <c r="BW62" s="106"/>
      <c r="BX62" s="101">
        <f>VLOOKUP($B62,'Prix MP'!$A$6:$F$187,4,FALSE)</f>
        <v>0.49</v>
      </c>
      <c r="BY62" s="61">
        <f t="shared" si="2425"/>
        <v>0</v>
      </c>
      <c r="BZ62" s="102">
        <f t="shared" si="2426"/>
        <v>0</v>
      </c>
      <c r="CA62" s="59" t="e">
        <f t="shared" si="2427"/>
        <v>#DIV/0!</v>
      </c>
      <c r="CB62" s="106"/>
      <c r="CC62" s="101">
        <f>VLOOKUP($B62,'Prix MP'!$A$6:$F$187,4,FALSE)</f>
        <v>0.49</v>
      </c>
      <c r="CD62" s="61">
        <f t="shared" si="2428"/>
        <v>0</v>
      </c>
      <c r="CE62" s="102">
        <f t="shared" si="2429"/>
        <v>0</v>
      </c>
      <c r="CF62" s="59" t="e">
        <f t="shared" si="2430"/>
        <v>#DIV/0!</v>
      </c>
      <c r="CG62" s="106"/>
      <c r="CH62" s="101">
        <f>VLOOKUP($B62,'Prix MP'!$A$6:$F$187,4,FALSE)</f>
        <v>0.49</v>
      </c>
      <c r="CI62" s="61">
        <f t="shared" si="2431"/>
        <v>0</v>
      </c>
      <c r="CJ62" s="102">
        <f t="shared" si="2432"/>
        <v>0</v>
      </c>
      <c r="CK62" s="59" t="e">
        <f t="shared" si="2433"/>
        <v>#DIV/0!</v>
      </c>
      <c r="CL62" s="106"/>
      <c r="CM62" s="101">
        <f>VLOOKUP($B62,'Prix MP'!$A$6:$F$187,4,FALSE)</f>
        <v>0.49</v>
      </c>
      <c r="CN62" s="61">
        <f t="shared" si="2434"/>
        <v>0</v>
      </c>
      <c r="CO62" s="102">
        <f t="shared" si="2435"/>
        <v>0</v>
      </c>
      <c r="CP62" s="59" t="e">
        <f t="shared" si="2436"/>
        <v>#DIV/0!</v>
      </c>
      <c r="CQ62" s="106"/>
      <c r="CR62" s="101">
        <f>VLOOKUP($B62,'Prix MP'!$A$6:$F$187,4,FALSE)</f>
        <v>0.49</v>
      </c>
      <c r="CS62" s="61">
        <f t="shared" si="2437"/>
        <v>0</v>
      </c>
      <c r="CT62" s="102">
        <f t="shared" si="2438"/>
        <v>0</v>
      </c>
      <c r="CU62" s="59" t="e">
        <f t="shared" si="2439"/>
        <v>#DIV/0!</v>
      </c>
      <c r="CV62" s="106"/>
      <c r="CW62" s="101">
        <f>VLOOKUP($B62,'Prix MP'!$A$6:$F$187,4,FALSE)</f>
        <v>0.49</v>
      </c>
      <c r="CX62" s="61">
        <f t="shared" si="2440"/>
        <v>0</v>
      </c>
      <c r="CY62" s="102">
        <f t="shared" si="2441"/>
        <v>0</v>
      </c>
      <c r="CZ62" s="59" t="e">
        <f t="shared" si="2442"/>
        <v>#DIV/0!</v>
      </c>
      <c r="DA62" s="106"/>
      <c r="DB62" s="101">
        <f>VLOOKUP($B62,'Prix MP'!$A$6:$F$187,4,FALSE)</f>
        <v>0.49</v>
      </c>
      <c r="DC62" s="61">
        <f t="shared" si="2443"/>
        <v>0</v>
      </c>
      <c r="DD62" s="102">
        <f t="shared" si="2444"/>
        <v>0</v>
      </c>
      <c r="DE62" s="59" t="e">
        <f t="shared" si="2445"/>
        <v>#DIV/0!</v>
      </c>
      <c r="DF62" s="106"/>
      <c r="DG62" s="101">
        <f>VLOOKUP($B62,'Prix MP'!$A$6:$F$187,4,FALSE)</f>
        <v>0.49</v>
      </c>
      <c r="DH62" s="61">
        <f t="shared" si="2446"/>
        <v>0</v>
      </c>
      <c r="DI62" s="102">
        <f t="shared" si="2447"/>
        <v>0</v>
      </c>
      <c r="DJ62" s="59" t="e">
        <f t="shared" si="2448"/>
        <v>#DIV/0!</v>
      </c>
      <c r="DK62" s="106"/>
      <c r="DL62" s="101">
        <f>VLOOKUP($B62,'Prix MP'!$A$6:$F$187,4,FALSE)</f>
        <v>0.49</v>
      </c>
      <c r="DM62" s="61">
        <f t="shared" si="2449"/>
        <v>0</v>
      </c>
      <c r="DN62" s="102">
        <f t="shared" si="2450"/>
        <v>0</v>
      </c>
      <c r="DO62" s="59" t="e">
        <f t="shared" si="2451"/>
        <v>#DIV/0!</v>
      </c>
      <c r="DP62" s="106"/>
      <c r="DQ62" s="101">
        <f>VLOOKUP($B62,'Prix MP'!$A$6:$F$187,4,FALSE)</f>
        <v>0.49</v>
      </c>
      <c r="DR62" s="61">
        <f t="shared" si="2452"/>
        <v>0</v>
      </c>
      <c r="DS62" s="102">
        <f t="shared" si="2453"/>
        <v>0</v>
      </c>
      <c r="DT62" s="59" t="e">
        <f t="shared" si="2454"/>
        <v>#DIV/0!</v>
      </c>
      <c r="DU62" s="106"/>
      <c r="DV62" s="101">
        <f>VLOOKUP($B62,'Prix MP'!$A$6:$F$187,4,FALSE)</f>
        <v>0.49</v>
      </c>
      <c r="DW62" s="61">
        <f t="shared" si="2455"/>
        <v>0</v>
      </c>
      <c r="DX62" s="102">
        <f t="shared" si="2456"/>
        <v>0</v>
      </c>
      <c r="DY62" s="59" t="e">
        <f t="shared" si="2457"/>
        <v>#DIV/0!</v>
      </c>
      <c r="DZ62" s="106"/>
      <c r="EA62" s="101">
        <f>VLOOKUP($B62,'Prix MP'!$A$6:$F$187,4,FALSE)</f>
        <v>0.49</v>
      </c>
      <c r="EB62" s="61">
        <f t="shared" si="2458"/>
        <v>0</v>
      </c>
      <c r="EC62" s="102">
        <f t="shared" si="2459"/>
        <v>0</v>
      </c>
      <c r="ED62" s="59" t="e">
        <f t="shared" si="2460"/>
        <v>#DIV/0!</v>
      </c>
      <c r="EE62" s="106"/>
      <c r="EF62" s="101">
        <f>VLOOKUP($B62,'Prix MP'!$A$6:$F$187,4,FALSE)</f>
        <v>0.49</v>
      </c>
      <c r="EG62" s="61">
        <f t="shared" si="2461"/>
        <v>0</v>
      </c>
      <c r="EH62" s="102">
        <f t="shared" si="2462"/>
        <v>0</v>
      </c>
      <c r="EI62" s="59" t="e">
        <f t="shared" si="2463"/>
        <v>#DIV/0!</v>
      </c>
      <c r="EJ62" s="106"/>
      <c r="EK62" s="101">
        <f>VLOOKUP($B62,'Prix MP'!$A$6:$F$187,4,FALSE)</f>
        <v>0.49</v>
      </c>
      <c r="EL62" s="61">
        <f t="shared" si="2464"/>
        <v>0</v>
      </c>
      <c r="EM62" s="102">
        <f t="shared" si="2465"/>
        <v>0</v>
      </c>
      <c r="EN62" s="59" t="e">
        <f t="shared" si="2466"/>
        <v>#DIV/0!</v>
      </c>
      <c r="EO62" s="106"/>
      <c r="EP62" s="101">
        <f>VLOOKUP($B62,'Prix MP'!$A$6:$F$187,4,FALSE)</f>
        <v>0.49</v>
      </c>
      <c r="EQ62" s="61">
        <f t="shared" si="2467"/>
        <v>0</v>
      </c>
      <c r="ER62" s="102">
        <f t="shared" si="2468"/>
        <v>0</v>
      </c>
      <c r="ES62" s="59" t="e">
        <f t="shared" si="2469"/>
        <v>#DIV/0!</v>
      </c>
      <c r="ET62" s="106"/>
      <c r="EU62" s="101">
        <f>VLOOKUP($B62,'Prix MP'!$A$6:$F$187,4,FALSE)</f>
        <v>0.49</v>
      </c>
      <c r="EV62" s="61">
        <f t="shared" si="2470"/>
        <v>0</v>
      </c>
      <c r="EW62" s="102">
        <f t="shared" si="2471"/>
        <v>0</v>
      </c>
      <c r="EX62" s="59" t="e">
        <f t="shared" si="2472"/>
        <v>#DIV/0!</v>
      </c>
      <c r="EY62" s="106"/>
      <c r="EZ62" s="101">
        <f>VLOOKUP($B62,'Prix MP'!$A$6:$F$187,4,FALSE)</f>
        <v>0.49</v>
      </c>
      <c r="FA62" s="61">
        <f t="shared" si="2473"/>
        <v>0</v>
      </c>
      <c r="FB62" s="102">
        <f t="shared" si="2474"/>
        <v>0</v>
      </c>
      <c r="FC62" s="59" t="e">
        <f t="shared" si="2475"/>
        <v>#DIV/0!</v>
      </c>
      <c r="FD62" s="106"/>
      <c r="FE62" s="101">
        <f>VLOOKUP($B62,'Prix MP'!$A$6:$F$187,4,FALSE)</f>
        <v>0.49</v>
      </c>
      <c r="FF62" s="61">
        <f t="shared" si="2476"/>
        <v>0</v>
      </c>
      <c r="FG62" s="102">
        <f t="shared" si="2477"/>
        <v>0</v>
      </c>
      <c r="FH62" s="59" t="e">
        <f t="shared" si="2478"/>
        <v>#DIV/0!</v>
      </c>
      <c r="FI62" s="106"/>
      <c r="FJ62" s="101">
        <f>VLOOKUP($B62,'Prix MP'!$A$6:$F$187,4,FALSE)</f>
        <v>0.49</v>
      </c>
      <c r="FK62" s="61">
        <f t="shared" si="2479"/>
        <v>0</v>
      </c>
      <c r="FL62" s="102">
        <f t="shared" si="2480"/>
        <v>0</v>
      </c>
      <c r="FM62" s="59" t="e">
        <f t="shared" si="2481"/>
        <v>#DIV/0!</v>
      </c>
      <c r="FN62" s="106"/>
      <c r="FO62" s="101">
        <f>VLOOKUP($B62,'Prix MP'!$A$6:$F$187,4,FALSE)</f>
        <v>0.49</v>
      </c>
      <c r="FP62" s="61">
        <f t="shared" si="2482"/>
        <v>0</v>
      </c>
      <c r="FQ62" s="102">
        <f t="shared" si="2483"/>
        <v>0</v>
      </c>
      <c r="FR62" s="59" t="e">
        <f t="shared" si="2484"/>
        <v>#DIV/0!</v>
      </c>
      <c r="FS62" s="106"/>
      <c r="FT62" s="101">
        <f>VLOOKUP($B62,'Prix MP'!$A$6:$F$187,4,FALSE)</f>
        <v>0.49</v>
      </c>
      <c r="FU62" s="61">
        <f t="shared" si="2485"/>
        <v>0</v>
      </c>
      <c r="FV62" s="102">
        <f t="shared" si="2486"/>
        <v>0</v>
      </c>
      <c r="FW62" s="59" t="e">
        <f t="shared" si="2487"/>
        <v>#DIV/0!</v>
      </c>
      <c r="FX62" s="106"/>
      <c r="FY62" s="101">
        <f>VLOOKUP($B62,'Prix MP'!$A$6:$F$187,4,FALSE)</f>
        <v>0.49</v>
      </c>
      <c r="FZ62" s="61">
        <f t="shared" si="2488"/>
        <v>0</v>
      </c>
      <c r="GA62" s="102">
        <f t="shared" si="2489"/>
        <v>0</v>
      </c>
      <c r="GB62" s="59" t="e">
        <f t="shared" si="2490"/>
        <v>#DIV/0!</v>
      </c>
      <c r="GC62" s="106"/>
      <c r="GD62" s="101">
        <f>VLOOKUP($B62,'Prix MP'!$A$6:$F$187,4,FALSE)</f>
        <v>0.49</v>
      </c>
      <c r="GE62" s="61">
        <f t="shared" si="2491"/>
        <v>0</v>
      </c>
      <c r="GF62" s="102">
        <f t="shared" si="2492"/>
        <v>0</v>
      </c>
      <c r="GG62" s="59" t="e">
        <f t="shared" si="2493"/>
        <v>#DIV/0!</v>
      </c>
      <c r="GH62" s="106"/>
      <c r="GI62" s="101">
        <f>VLOOKUP($B62,'Prix MP'!$A$6:$F$187,4,FALSE)</f>
        <v>0.49</v>
      </c>
      <c r="GJ62" s="61">
        <f t="shared" si="2494"/>
        <v>0</v>
      </c>
      <c r="GK62" s="102">
        <f t="shared" si="2495"/>
        <v>0</v>
      </c>
      <c r="GL62" s="59" t="e">
        <f t="shared" si="2496"/>
        <v>#DIV/0!</v>
      </c>
      <c r="GM62" s="106"/>
      <c r="GN62" s="101">
        <f>VLOOKUP($B62,'Prix MP'!$A$6:$F$187,4,FALSE)</f>
        <v>0.49</v>
      </c>
      <c r="GO62" s="61">
        <f t="shared" si="2497"/>
        <v>0</v>
      </c>
      <c r="GP62" s="102">
        <f t="shared" si="2498"/>
        <v>0</v>
      </c>
      <c r="GQ62" s="59" t="e">
        <f t="shared" si="2499"/>
        <v>#DIV/0!</v>
      </c>
      <c r="GR62" s="106"/>
      <c r="GS62" s="101">
        <f>VLOOKUP($B62,'Prix MP'!$A$6:$F$187,4,FALSE)</f>
        <v>0.49</v>
      </c>
      <c r="GT62" s="61">
        <f t="shared" si="2500"/>
        <v>0</v>
      </c>
      <c r="GU62" s="102">
        <f t="shared" si="2501"/>
        <v>0</v>
      </c>
      <c r="GV62" s="59" t="e">
        <f t="shared" si="2502"/>
        <v>#DIV/0!</v>
      </c>
      <c r="GW62" s="106"/>
      <c r="GX62" s="101">
        <f>VLOOKUP($B62,'Prix MP'!$A$6:$F$187,4,FALSE)</f>
        <v>0.49</v>
      </c>
      <c r="GY62" s="61">
        <f t="shared" si="2503"/>
        <v>0</v>
      </c>
      <c r="GZ62" s="102">
        <f t="shared" si="2504"/>
        <v>0</v>
      </c>
      <c r="HA62" s="59" t="e">
        <f t="shared" si="2505"/>
        <v>#DIV/0!</v>
      </c>
      <c r="HB62" s="106"/>
      <c r="HC62" s="101">
        <f>VLOOKUP($B62,'Prix MP'!$A$6:$F$187,4,FALSE)</f>
        <v>0.49</v>
      </c>
      <c r="HD62" s="61">
        <f t="shared" si="2506"/>
        <v>0</v>
      </c>
      <c r="HE62" s="102">
        <f t="shared" si="2507"/>
        <v>0</v>
      </c>
      <c r="HF62" s="59" t="e">
        <f t="shared" si="2508"/>
        <v>#DIV/0!</v>
      </c>
      <c r="HG62" s="106"/>
      <c r="HH62" s="101">
        <f>VLOOKUP($B62,'Prix MP'!$A$6:$F$187,4,FALSE)</f>
        <v>0.49</v>
      </c>
      <c r="HI62" s="61">
        <f t="shared" si="2509"/>
        <v>0</v>
      </c>
      <c r="HJ62" s="102">
        <f t="shared" si="2510"/>
        <v>0</v>
      </c>
      <c r="HK62" s="59" t="e">
        <f t="shared" si="2511"/>
        <v>#DIV/0!</v>
      </c>
      <c r="HL62" s="106"/>
      <c r="HM62" s="101">
        <f>VLOOKUP($B62,'Prix MP'!$A$6:$F$187,4,FALSE)</f>
        <v>0.49</v>
      </c>
      <c r="HN62" s="61">
        <f t="shared" si="2512"/>
        <v>0</v>
      </c>
      <c r="HO62" s="102">
        <f t="shared" si="2513"/>
        <v>0</v>
      </c>
      <c r="HP62" s="59" t="e">
        <f t="shared" si="2514"/>
        <v>#DIV/0!</v>
      </c>
      <c r="HQ62" s="106"/>
      <c r="HR62" s="101">
        <f>VLOOKUP($B62,'Prix MP'!$A$6:$F$187,4,FALSE)</f>
        <v>0.49</v>
      </c>
      <c r="HS62" s="61">
        <f t="shared" si="2515"/>
        <v>0</v>
      </c>
      <c r="HT62" s="102">
        <f t="shared" si="2516"/>
        <v>0</v>
      </c>
      <c r="HU62" s="59" t="e">
        <f t="shared" si="2517"/>
        <v>#DIV/0!</v>
      </c>
      <c r="HV62" s="106"/>
      <c r="HW62" s="101">
        <f>VLOOKUP($B62,'Prix MP'!$A$6:$F$187,4,FALSE)</f>
        <v>0.49</v>
      </c>
      <c r="HX62" s="61">
        <f t="shared" si="2518"/>
        <v>0</v>
      </c>
      <c r="HY62" s="102">
        <f t="shared" si="2519"/>
        <v>0</v>
      </c>
      <c r="HZ62" s="59" t="e">
        <f t="shared" si="2520"/>
        <v>#DIV/0!</v>
      </c>
      <c r="IA62" s="106"/>
      <c r="IB62" s="101">
        <f>VLOOKUP($B62,'Prix MP'!$A$6:$F$187,4,FALSE)</f>
        <v>0.49</v>
      </c>
      <c r="IC62" s="61">
        <f t="shared" si="2521"/>
        <v>0</v>
      </c>
      <c r="ID62" s="102">
        <f t="shared" si="2522"/>
        <v>0</v>
      </c>
      <c r="IE62" s="59" t="e">
        <f t="shared" si="2523"/>
        <v>#DIV/0!</v>
      </c>
      <c r="IF62" s="106"/>
      <c r="IG62" s="101">
        <f>VLOOKUP($B62,'Prix MP'!$A$6:$F$187,4,FALSE)</f>
        <v>0.49</v>
      </c>
      <c r="IH62" s="61">
        <f t="shared" si="2524"/>
        <v>0</v>
      </c>
      <c r="II62" s="102">
        <f t="shared" si="2525"/>
        <v>0</v>
      </c>
      <c r="IJ62" s="59" t="e">
        <f t="shared" si="2526"/>
        <v>#DIV/0!</v>
      </c>
      <c r="IK62" s="106"/>
      <c r="IL62" s="101">
        <f>VLOOKUP($B62,'Prix MP'!$A$6:$F$187,4,FALSE)</f>
        <v>0.49</v>
      </c>
      <c r="IM62" s="61">
        <f t="shared" si="2527"/>
        <v>0</v>
      </c>
      <c r="IN62" s="102">
        <f t="shared" si="2528"/>
        <v>0</v>
      </c>
      <c r="IO62" s="59" t="e">
        <f t="shared" si="2529"/>
        <v>#DIV/0!</v>
      </c>
      <c r="IP62" s="106"/>
      <c r="IQ62" s="101">
        <f>VLOOKUP($B62,'Prix MP'!$A$6:$F$187,4,FALSE)</f>
        <v>0.49</v>
      </c>
      <c r="IR62" s="61">
        <f t="shared" si="2530"/>
        <v>0</v>
      </c>
      <c r="IS62" s="102">
        <f t="shared" si="2531"/>
        <v>0</v>
      </c>
      <c r="IT62" s="59" t="e">
        <f t="shared" si="2532"/>
        <v>#DIV/0!</v>
      </c>
      <c r="IU62" s="106"/>
      <c r="IV62" s="101">
        <f>VLOOKUP($B62,'Prix MP'!$A$6:$F$187,4,FALSE)</f>
        <v>0.49</v>
      </c>
      <c r="IW62" s="61">
        <f t="shared" si="2533"/>
        <v>0</v>
      </c>
      <c r="IX62" s="102">
        <f t="shared" si="2534"/>
        <v>0</v>
      </c>
      <c r="IY62" s="59" t="e">
        <f t="shared" si="2535"/>
        <v>#DIV/0!</v>
      </c>
      <c r="IZ62" s="106"/>
      <c r="JA62" s="101">
        <f>VLOOKUP($B62,'Prix MP'!$A$6:$F$187,4,FALSE)</f>
        <v>0.49</v>
      </c>
      <c r="JB62" s="61">
        <f t="shared" si="2536"/>
        <v>0</v>
      </c>
      <c r="JC62" s="102">
        <f t="shared" si="2537"/>
        <v>0</v>
      </c>
      <c r="JD62" s="59" t="e">
        <f t="shared" si="2538"/>
        <v>#DIV/0!</v>
      </c>
      <c r="JE62" s="106"/>
      <c r="JF62" s="101">
        <f>VLOOKUP($B62,'Prix MP'!$A$6:$F$187,4,FALSE)</f>
        <v>0.49</v>
      </c>
      <c r="JG62" s="61">
        <f t="shared" si="2539"/>
        <v>0</v>
      </c>
      <c r="JH62" s="102">
        <f t="shared" si="2540"/>
        <v>0</v>
      </c>
      <c r="JI62" s="59" t="e">
        <f t="shared" si="2541"/>
        <v>#DIV/0!</v>
      </c>
      <c r="JJ62" s="106"/>
      <c r="JK62" s="101">
        <f>VLOOKUP($B62,'Prix MP'!$A$6:$F$187,4,FALSE)</f>
        <v>0.49</v>
      </c>
      <c r="JL62" s="61">
        <f t="shared" si="2542"/>
        <v>0</v>
      </c>
      <c r="JM62" s="102">
        <f t="shared" si="2543"/>
        <v>0</v>
      </c>
      <c r="JN62" s="59" t="e">
        <f t="shared" si="2544"/>
        <v>#DIV/0!</v>
      </c>
      <c r="JO62" s="106"/>
      <c r="JP62" s="101">
        <f>VLOOKUP($B62,'Prix MP'!$A$6:$F$187,4,FALSE)</f>
        <v>0.49</v>
      </c>
      <c r="JQ62" s="61">
        <f t="shared" si="2545"/>
        <v>0</v>
      </c>
      <c r="JR62" s="102">
        <f t="shared" si="2546"/>
        <v>0</v>
      </c>
      <c r="JS62" s="59" t="e">
        <f t="shared" si="2547"/>
        <v>#DIV/0!</v>
      </c>
      <c r="JT62" s="106"/>
      <c r="JU62" s="101">
        <f>VLOOKUP($B62,'Prix MP'!$A$6:$F$187,4,FALSE)</f>
        <v>0.49</v>
      </c>
      <c r="JV62" s="61">
        <f t="shared" si="2548"/>
        <v>0</v>
      </c>
      <c r="JW62" s="102">
        <f t="shared" si="2549"/>
        <v>0</v>
      </c>
      <c r="JX62" s="59" t="e">
        <f t="shared" si="2550"/>
        <v>#DIV/0!</v>
      </c>
      <c r="JY62" s="106"/>
      <c r="JZ62" s="101">
        <f>VLOOKUP($B62,'Prix MP'!$A$6:$F$187,4,FALSE)</f>
        <v>0.49</v>
      </c>
      <c r="KA62" s="61">
        <f t="shared" si="2551"/>
        <v>0</v>
      </c>
      <c r="KB62" s="102">
        <f t="shared" si="2552"/>
        <v>0</v>
      </c>
      <c r="KC62" s="59" t="e">
        <f t="shared" si="2553"/>
        <v>#DIV/0!</v>
      </c>
      <c r="KD62" s="106"/>
      <c r="KE62" s="101">
        <f>VLOOKUP($B62,'Prix MP'!$A$6:$F$187,4,FALSE)</f>
        <v>0.49</v>
      </c>
      <c r="KF62" s="61">
        <f t="shared" si="2554"/>
        <v>0</v>
      </c>
      <c r="KG62" s="102">
        <f t="shared" si="2555"/>
        <v>0</v>
      </c>
      <c r="KH62" s="59" t="e">
        <f t="shared" si="2556"/>
        <v>#DIV/0!</v>
      </c>
      <c r="KI62" s="106"/>
      <c r="KJ62" s="101">
        <f>VLOOKUP($B62,'Prix MP'!$A$6:$F$187,4,FALSE)</f>
        <v>0.49</v>
      </c>
      <c r="KK62" s="61">
        <f t="shared" si="2557"/>
        <v>0</v>
      </c>
      <c r="KL62" s="102">
        <f t="shared" si="2558"/>
        <v>0</v>
      </c>
      <c r="KM62" s="59" t="e">
        <f t="shared" si="2559"/>
        <v>#DIV/0!</v>
      </c>
      <c r="KN62" s="106"/>
      <c r="KO62" s="101">
        <f>VLOOKUP($B62,'Prix MP'!$A$6:$F$187,4,FALSE)</f>
        <v>0.49</v>
      </c>
      <c r="KP62" s="61">
        <f t="shared" si="2560"/>
        <v>0</v>
      </c>
      <c r="KQ62" s="102">
        <f t="shared" si="2561"/>
        <v>0</v>
      </c>
      <c r="KR62" s="59" t="e">
        <f t="shared" si="2562"/>
        <v>#DIV/0!</v>
      </c>
      <c r="KS62" s="106"/>
      <c r="KT62" s="101">
        <f>VLOOKUP($B62,'Prix MP'!$A$6:$F$187,4,FALSE)</f>
        <v>0.49</v>
      </c>
      <c r="KU62" s="61">
        <f t="shared" si="2563"/>
        <v>0</v>
      </c>
      <c r="KV62" s="102">
        <f t="shared" si="2564"/>
        <v>0</v>
      </c>
      <c r="KW62" s="59" t="e">
        <f t="shared" si="2565"/>
        <v>#DIV/0!</v>
      </c>
      <c r="KX62" s="106"/>
      <c r="KY62" s="101">
        <f>VLOOKUP($B62,'Prix MP'!$A$6:$F$187,4,FALSE)</f>
        <v>0.49</v>
      </c>
      <c r="KZ62" s="61">
        <f t="shared" si="2566"/>
        <v>0</v>
      </c>
      <c r="LA62" s="102">
        <f t="shared" si="2567"/>
        <v>0</v>
      </c>
      <c r="LB62" s="59" t="e">
        <f t="shared" si="2568"/>
        <v>#DIV/0!</v>
      </c>
      <c r="LC62" s="106"/>
      <c r="LD62" s="101">
        <f>VLOOKUP($B62,'Prix MP'!$A$6:$F$187,4,FALSE)</f>
        <v>0.49</v>
      </c>
      <c r="LE62" s="61">
        <f t="shared" si="2569"/>
        <v>0</v>
      </c>
      <c r="LF62" s="102">
        <f t="shared" si="2570"/>
        <v>0</v>
      </c>
      <c r="LG62" s="59" t="e">
        <f t="shared" si="2571"/>
        <v>#DIV/0!</v>
      </c>
      <c r="LH62" s="106"/>
      <c r="LI62" s="101">
        <f>VLOOKUP($B62,'Prix MP'!$A$6:$F$187,4,FALSE)</f>
        <v>0.49</v>
      </c>
      <c r="LJ62" s="61">
        <f t="shared" si="2572"/>
        <v>0</v>
      </c>
      <c r="LK62" s="102">
        <f t="shared" si="2573"/>
        <v>0</v>
      </c>
      <c r="LL62" s="59" t="e">
        <f t="shared" si="2574"/>
        <v>#DIV/0!</v>
      </c>
      <c r="LM62" s="106"/>
      <c r="LN62" s="101">
        <f>VLOOKUP($B62,'Prix MP'!$A$6:$F$187,4,FALSE)</f>
        <v>0.49</v>
      </c>
      <c r="LO62" s="61">
        <f t="shared" si="2575"/>
        <v>0</v>
      </c>
      <c r="LP62" s="102">
        <f t="shared" si="2576"/>
        <v>0</v>
      </c>
      <c r="LQ62" s="59" t="e">
        <f t="shared" si="2577"/>
        <v>#DIV/0!</v>
      </c>
      <c r="LR62" s="106"/>
      <c r="LS62" s="101">
        <f>VLOOKUP($B62,'Prix MP'!$A$6:$F$187,4,FALSE)</f>
        <v>0.49</v>
      </c>
      <c r="LT62" s="61">
        <f t="shared" si="2578"/>
        <v>0</v>
      </c>
      <c r="LU62" s="102">
        <f t="shared" si="2579"/>
        <v>0</v>
      </c>
      <c r="LV62" s="59" t="e">
        <f t="shared" si="2580"/>
        <v>#DIV/0!</v>
      </c>
      <c r="LW62" s="106"/>
      <c r="LX62" s="101">
        <f>VLOOKUP($B62,'Prix MP'!$A$6:$F$187,4,FALSE)</f>
        <v>0.49</v>
      </c>
      <c r="LY62" s="61">
        <f t="shared" si="2581"/>
        <v>0</v>
      </c>
      <c r="LZ62" s="102">
        <f t="shared" si="2582"/>
        <v>0</v>
      </c>
      <c r="MA62" s="59" t="e">
        <f t="shared" si="2583"/>
        <v>#DIV/0!</v>
      </c>
      <c r="MB62" s="106"/>
      <c r="MC62" s="101">
        <f>VLOOKUP($B62,'Prix MP'!$A$6:$F$187,4,FALSE)</f>
        <v>0.49</v>
      </c>
      <c r="MD62" s="61">
        <f t="shared" si="2584"/>
        <v>0</v>
      </c>
      <c r="ME62" s="102">
        <f t="shared" si="2585"/>
        <v>0</v>
      </c>
      <c r="MF62" s="59" t="e">
        <f t="shared" si="2586"/>
        <v>#DIV/0!</v>
      </c>
      <c r="MG62" s="106"/>
      <c r="MH62" s="101">
        <f>VLOOKUP($B62,'Prix MP'!$A$6:$F$187,4,FALSE)</f>
        <v>0.49</v>
      </c>
      <c r="MI62" s="61">
        <f t="shared" si="2587"/>
        <v>0</v>
      </c>
      <c r="MJ62" s="102">
        <f t="shared" si="2588"/>
        <v>0</v>
      </c>
      <c r="MK62" s="59" t="e">
        <f t="shared" si="2589"/>
        <v>#DIV/0!</v>
      </c>
      <c r="ML62" s="106"/>
      <c r="MM62" s="101">
        <f>VLOOKUP($B62,'Prix MP'!$A$6:$F$187,4,FALSE)</f>
        <v>0.49</v>
      </c>
      <c r="MN62" s="61">
        <f t="shared" si="2590"/>
        <v>0</v>
      </c>
      <c r="MO62" s="102">
        <f t="shared" si="2591"/>
        <v>0</v>
      </c>
      <c r="MP62" s="59" t="e">
        <f t="shared" si="2592"/>
        <v>#DIV/0!</v>
      </c>
      <c r="MQ62" s="106"/>
      <c r="MR62" s="101">
        <f>VLOOKUP($B62,'Prix MP'!$A$6:$F$187,4,FALSE)</f>
        <v>0.49</v>
      </c>
      <c r="MS62" s="61">
        <f t="shared" si="2593"/>
        <v>0</v>
      </c>
      <c r="MT62" s="102">
        <f t="shared" si="2594"/>
        <v>0</v>
      </c>
      <c r="MU62" s="59" t="e">
        <f t="shared" si="2595"/>
        <v>#DIV/0!</v>
      </c>
      <c r="MV62" s="106"/>
      <c r="MW62" s="101">
        <f>VLOOKUP($B62,'Prix MP'!$A$6:$F$187,4,FALSE)</f>
        <v>0.49</v>
      </c>
      <c r="MX62" s="61">
        <f t="shared" si="2596"/>
        <v>0</v>
      </c>
      <c r="MY62" s="102">
        <f t="shared" si="2597"/>
        <v>0</v>
      </c>
      <c r="MZ62" s="59" t="e">
        <f t="shared" si="2598"/>
        <v>#DIV/0!</v>
      </c>
      <c r="NA62" s="106"/>
      <c r="NB62" s="101">
        <f>VLOOKUP($B62,'Prix MP'!$A$6:$F$187,4,FALSE)</f>
        <v>0.49</v>
      </c>
      <c r="NC62" s="61">
        <f t="shared" si="2599"/>
        <v>0</v>
      </c>
      <c r="ND62" s="102">
        <f t="shared" si="2600"/>
        <v>0</v>
      </c>
      <c r="NE62" s="59" t="e">
        <f t="shared" si="2601"/>
        <v>#DIV/0!</v>
      </c>
      <c r="NF62" s="106"/>
      <c r="NG62" s="101">
        <f>VLOOKUP($B62,'Prix MP'!$A$6:$F$187,4,FALSE)</f>
        <v>0.49</v>
      </c>
      <c r="NH62" s="61">
        <f t="shared" si="2602"/>
        <v>0</v>
      </c>
      <c r="NI62" s="102">
        <f t="shared" si="2603"/>
        <v>0</v>
      </c>
      <c r="NJ62" s="59" t="e">
        <f t="shared" si="2604"/>
        <v>#DIV/0!</v>
      </c>
      <c r="NK62" s="106"/>
      <c r="NL62" s="101">
        <f>VLOOKUP($B62,'Prix MP'!$A$6:$F$187,4,FALSE)</f>
        <v>0.49</v>
      </c>
      <c r="NM62" s="61">
        <f t="shared" si="2605"/>
        <v>0</v>
      </c>
      <c r="NN62" s="102">
        <f t="shared" si="2606"/>
        <v>0</v>
      </c>
      <c r="NO62" s="59" t="e">
        <f t="shared" si="2607"/>
        <v>#DIV/0!</v>
      </c>
      <c r="NP62" s="106"/>
      <c r="NQ62" s="101">
        <f>VLOOKUP($B62,'Prix MP'!$A$6:$F$187,4,FALSE)</f>
        <v>0.49</v>
      </c>
      <c r="NR62" s="61">
        <f t="shared" si="2608"/>
        <v>0</v>
      </c>
      <c r="NS62" s="102">
        <f t="shared" si="2609"/>
        <v>0</v>
      </c>
      <c r="NT62" s="59" t="e">
        <f t="shared" si="2610"/>
        <v>#DIV/0!</v>
      </c>
      <c r="NU62" s="106"/>
      <c r="NV62" s="101">
        <f>VLOOKUP($B62,'Prix MP'!$A$6:$F$187,4,FALSE)</f>
        <v>0.49</v>
      </c>
      <c r="NW62" s="61">
        <f t="shared" si="2611"/>
        <v>0</v>
      </c>
      <c r="NX62" s="102">
        <f t="shared" si="2612"/>
        <v>0</v>
      </c>
      <c r="NY62" s="59" t="e">
        <f t="shared" si="2613"/>
        <v>#DIV/0!</v>
      </c>
      <c r="NZ62" s="106"/>
      <c r="OA62" s="101">
        <f>VLOOKUP($B62,'Prix MP'!$A$6:$F$187,4,FALSE)</f>
        <v>0.49</v>
      </c>
      <c r="OB62" s="61">
        <f t="shared" si="2614"/>
        <v>0</v>
      </c>
      <c r="OC62" s="102">
        <f t="shared" si="2615"/>
        <v>0</v>
      </c>
      <c r="OD62" s="59" t="e">
        <f t="shared" si="2616"/>
        <v>#DIV/0!</v>
      </c>
      <c r="OE62" s="106"/>
      <c r="OF62" s="101">
        <f>VLOOKUP($B62,'Prix MP'!$A$6:$F$187,4,FALSE)</f>
        <v>0.49</v>
      </c>
      <c r="OG62" s="61">
        <f t="shared" si="2617"/>
        <v>0</v>
      </c>
      <c r="OH62" s="102">
        <f t="shared" si="2618"/>
        <v>0</v>
      </c>
      <c r="OI62" s="59" t="e">
        <f t="shared" si="2619"/>
        <v>#DIV/0!</v>
      </c>
      <c r="OJ62" s="106"/>
      <c r="OK62" s="101">
        <f>VLOOKUP($B62,'Prix MP'!$A$6:$F$187,4,FALSE)</f>
        <v>0.49</v>
      </c>
      <c r="OL62" s="61">
        <f t="shared" si="2620"/>
        <v>0</v>
      </c>
      <c r="OM62" s="102">
        <f t="shared" si="2621"/>
        <v>0</v>
      </c>
      <c r="ON62" s="59" t="e">
        <f t="shared" si="2622"/>
        <v>#DIV/0!</v>
      </c>
      <c r="OO62" s="106"/>
      <c r="OP62" s="101">
        <f>VLOOKUP($B62,'Prix MP'!$A$6:$F$187,4,FALSE)</f>
        <v>0.49</v>
      </c>
      <c r="OQ62" s="61">
        <f t="shared" si="2623"/>
        <v>0</v>
      </c>
      <c r="OR62" s="102">
        <f t="shared" si="2624"/>
        <v>0</v>
      </c>
      <c r="OS62" s="59" t="e">
        <f t="shared" si="2625"/>
        <v>#DIV/0!</v>
      </c>
      <c r="OT62" s="106"/>
      <c r="OU62" s="101">
        <f>VLOOKUP($B62,'Prix MP'!$A$6:$F$187,4,FALSE)</f>
        <v>0.49</v>
      </c>
      <c r="OV62" s="61">
        <f t="shared" si="2626"/>
        <v>0</v>
      </c>
      <c r="OW62" s="102">
        <f t="shared" si="2627"/>
        <v>0</v>
      </c>
      <c r="OX62" s="59" t="e">
        <f t="shared" si="2628"/>
        <v>#DIV/0!</v>
      </c>
      <c r="OY62" s="106"/>
      <c r="OZ62" s="101">
        <f>VLOOKUP($B62,'Prix MP'!$A$6:$F$187,4,FALSE)</f>
        <v>0.49</v>
      </c>
      <c r="PA62" s="61">
        <f t="shared" si="2629"/>
        <v>0</v>
      </c>
      <c r="PB62" s="102">
        <f t="shared" si="2630"/>
        <v>0</v>
      </c>
      <c r="PC62" s="59" t="e">
        <f t="shared" si="2631"/>
        <v>#DIV/0!</v>
      </c>
      <c r="PD62" s="106"/>
      <c r="PE62" s="101">
        <f>VLOOKUP($B62,'Prix MP'!$A$6:$F$187,4,FALSE)</f>
        <v>0.49</v>
      </c>
      <c r="PF62" s="61">
        <f t="shared" si="2632"/>
        <v>0</v>
      </c>
      <c r="PG62" s="102">
        <f t="shared" si="2633"/>
        <v>0</v>
      </c>
      <c r="PH62" s="59" t="e">
        <f t="shared" si="2634"/>
        <v>#DIV/0!</v>
      </c>
      <c r="PI62" s="106"/>
      <c r="PJ62" s="101">
        <f>VLOOKUP($B62,'Prix MP'!$A$6:$F$187,4,FALSE)</f>
        <v>0.49</v>
      </c>
      <c r="PK62" s="61">
        <f t="shared" si="2635"/>
        <v>0</v>
      </c>
      <c r="PL62" s="102">
        <f t="shared" si="2636"/>
        <v>0</v>
      </c>
      <c r="PM62" s="59" t="e">
        <f t="shared" si="2637"/>
        <v>#DIV/0!</v>
      </c>
      <c r="PN62" s="106"/>
      <c r="PO62" s="101">
        <f>VLOOKUP($B62,'Prix MP'!$A$6:$F$187,4,FALSE)</f>
        <v>0.49</v>
      </c>
      <c r="PP62" s="61">
        <f t="shared" si="2638"/>
        <v>0</v>
      </c>
      <c r="PQ62" s="102">
        <f t="shared" si="2639"/>
        <v>0</v>
      </c>
      <c r="PR62" s="59" t="e">
        <f t="shared" si="2640"/>
        <v>#DIV/0!</v>
      </c>
      <c r="PS62" s="106"/>
      <c r="PT62" s="101">
        <f>VLOOKUP($B62,'Prix MP'!$A$6:$F$187,4,FALSE)</f>
        <v>0.49</v>
      </c>
      <c r="PU62" s="61">
        <f t="shared" si="2641"/>
        <v>0</v>
      </c>
      <c r="PV62" s="102">
        <f t="shared" si="2642"/>
        <v>0</v>
      </c>
      <c r="PW62" s="59" t="e">
        <f t="shared" si="2643"/>
        <v>#DIV/0!</v>
      </c>
      <c r="PX62" s="106"/>
      <c r="PY62" s="101">
        <f>VLOOKUP($B62,'Prix MP'!$A$6:$F$187,4,FALSE)</f>
        <v>0.49</v>
      </c>
      <c r="PZ62" s="61">
        <f t="shared" si="2644"/>
        <v>0</v>
      </c>
      <c r="QA62" s="102">
        <f t="shared" si="2645"/>
        <v>0</v>
      </c>
      <c r="QB62" s="59" t="e">
        <f t="shared" si="2646"/>
        <v>#DIV/0!</v>
      </c>
      <c r="QC62" s="106"/>
      <c r="QD62" s="101">
        <f>VLOOKUP($B62,'Prix MP'!$A$6:$F$187,4,FALSE)</f>
        <v>0.49</v>
      </c>
      <c r="QE62" s="61">
        <f t="shared" si="2647"/>
        <v>0</v>
      </c>
      <c r="QF62" s="102">
        <f t="shared" si="2648"/>
        <v>0</v>
      </c>
      <c r="QG62" s="59" t="e">
        <f t="shared" si="2649"/>
        <v>#DIV/0!</v>
      </c>
      <c r="QH62" s="106"/>
      <c r="QI62" s="101">
        <f>VLOOKUP($B62,'Prix MP'!$A$6:$F$187,4,FALSE)</f>
        <v>0.49</v>
      </c>
      <c r="QJ62" s="61">
        <f t="shared" si="2650"/>
        <v>0</v>
      </c>
      <c r="QK62" s="102">
        <f t="shared" si="2651"/>
        <v>0</v>
      </c>
      <c r="QL62" s="59" t="e">
        <f t="shared" si="2652"/>
        <v>#DIV/0!</v>
      </c>
      <c r="QM62" s="106"/>
      <c r="QN62" s="101">
        <f>VLOOKUP($B62,'Prix MP'!$A$6:$F$187,4,FALSE)</f>
        <v>0.49</v>
      </c>
      <c r="QO62" s="61">
        <f t="shared" si="2653"/>
        <v>0</v>
      </c>
      <c r="QP62" s="102">
        <f t="shared" si="2654"/>
        <v>0</v>
      </c>
      <c r="QQ62" s="59" t="e">
        <f t="shared" si="2655"/>
        <v>#DIV/0!</v>
      </c>
      <c r="QR62" s="106"/>
      <c r="QS62" s="101">
        <f>VLOOKUP($B62,'Prix MP'!$A$6:$F$187,4,FALSE)</f>
        <v>0.49</v>
      </c>
      <c r="QT62" s="61">
        <f t="shared" si="2656"/>
        <v>0</v>
      </c>
      <c r="QU62" s="102">
        <f t="shared" si="2657"/>
        <v>0</v>
      </c>
      <c r="QV62" s="59" t="e">
        <f t="shared" si="2658"/>
        <v>#DIV/0!</v>
      </c>
      <c r="QW62" s="106"/>
      <c r="QX62" s="101">
        <f>VLOOKUP($B62,'Prix MP'!$A$6:$F$187,4,FALSE)</f>
        <v>0.49</v>
      </c>
      <c r="QY62" s="61">
        <f t="shared" si="2659"/>
        <v>0</v>
      </c>
      <c r="QZ62" s="102">
        <f t="shared" si="2660"/>
        <v>0</v>
      </c>
      <c r="RA62" s="59" t="e">
        <f t="shared" si="2661"/>
        <v>#DIV/0!</v>
      </c>
      <c r="RB62" s="106"/>
      <c r="RC62" s="101">
        <f>VLOOKUP($B62,'Prix MP'!$A$6:$F$187,4,FALSE)</f>
        <v>0.49</v>
      </c>
      <c r="RD62" s="61">
        <f t="shared" si="2662"/>
        <v>0</v>
      </c>
      <c r="RE62" s="102">
        <f t="shared" si="2663"/>
        <v>0</v>
      </c>
      <c r="RF62" s="59" t="e">
        <f t="shared" si="2664"/>
        <v>#DIV/0!</v>
      </c>
      <c r="RG62" s="106"/>
      <c r="RH62" s="101">
        <f>VLOOKUP($B62,'Prix MP'!$A$6:$F$187,4,FALSE)</f>
        <v>0.49</v>
      </c>
      <c r="RI62" s="61">
        <f t="shared" si="2665"/>
        <v>0</v>
      </c>
      <c r="RJ62" s="102">
        <f t="shared" si="2666"/>
        <v>0</v>
      </c>
      <c r="RK62" s="59" t="e">
        <f t="shared" si="2667"/>
        <v>#DIV/0!</v>
      </c>
      <c r="RL62" s="106"/>
      <c r="RM62" s="101">
        <f>VLOOKUP($B62,'Prix MP'!$A$6:$F$187,4,FALSE)</f>
        <v>0.49</v>
      </c>
      <c r="RN62" s="61">
        <f t="shared" si="2668"/>
        <v>0</v>
      </c>
      <c r="RO62" s="102">
        <f t="shared" si="2669"/>
        <v>0</v>
      </c>
      <c r="RP62" s="59" t="e">
        <f t="shared" si="2670"/>
        <v>#DIV/0!</v>
      </c>
      <c r="RQ62" s="106"/>
      <c r="RR62" s="101">
        <f>VLOOKUP($B62,'Prix MP'!$A$6:$F$187,4,FALSE)</f>
        <v>0.49</v>
      </c>
      <c r="RS62" s="61">
        <f t="shared" si="2671"/>
        <v>0</v>
      </c>
      <c r="RT62" s="102">
        <f t="shared" si="2672"/>
        <v>0</v>
      </c>
      <c r="RU62" s="59" t="e">
        <f t="shared" si="2673"/>
        <v>#DIV/0!</v>
      </c>
      <c r="RV62" s="106"/>
      <c r="RW62" s="101">
        <f>VLOOKUP($B62,'Prix MP'!$A$6:$F$187,4,FALSE)</f>
        <v>0.49</v>
      </c>
      <c r="RX62" s="61">
        <f t="shared" si="2674"/>
        <v>0</v>
      </c>
      <c r="RY62" s="102">
        <f t="shared" si="2675"/>
        <v>0</v>
      </c>
      <c r="RZ62" s="59" t="e">
        <f t="shared" si="2676"/>
        <v>#DIV/0!</v>
      </c>
      <c r="SA62" s="106"/>
      <c r="SB62" s="101">
        <f>VLOOKUP($B62,'Prix MP'!$A$6:$F$187,4,FALSE)</f>
        <v>0.49</v>
      </c>
      <c r="SC62" s="61">
        <f t="shared" si="2677"/>
        <v>0</v>
      </c>
      <c r="SD62" s="102">
        <f t="shared" si="2678"/>
        <v>0</v>
      </c>
      <c r="SE62" s="59" t="e">
        <f t="shared" si="2679"/>
        <v>#DIV/0!</v>
      </c>
      <c r="SF62" s="106"/>
      <c r="SG62" s="101">
        <f>VLOOKUP($B62,'Prix MP'!$A$6:$F$187,4,FALSE)</f>
        <v>0.49</v>
      </c>
      <c r="SH62" s="61">
        <f t="shared" si="2680"/>
        <v>0</v>
      </c>
      <c r="SI62" s="102">
        <f t="shared" si="2681"/>
        <v>0</v>
      </c>
      <c r="SJ62" s="59" t="e">
        <f t="shared" si="2682"/>
        <v>#DIV/0!</v>
      </c>
      <c r="SK62" s="106"/>
      <c r="SL62" s="101">
        <f>VLOOKUP($B62,'Prix MP'!$A$6:$F$187,4,FALSE)</f>
        <v>0.49</v>
      </c>
      <c r="SM62" s="61">
        <f t="shared" si="2683"/>
        <v>0</v>
      </c>
      <c r="SN62" s="102">
        <f t="shared" si="2684"/>
        <v>0</v>
      </c>
      <c r="SO62" s="59" t="e">
        <f t="shared" si="2685"/>
        <v>#DIV/0!</v>
      </c>
      <c r="SP62" s="106"/>
      <c r="SQ62" s="101">
        <f>VLOOKUP($B62,'Prix MP'!$A$6:$F$187,4,FALSE)</f>
        <v>0.49</v>
      </c>
      <c r="SR62" s="61">
        <f t="shared" si="2686"/>
        <v>0</v>
      </c>
      <c r="SS62" s="102">
        <f t="shared" si="2687"/>
        <v>0</v>
      </c>
      <c r="ST62" s="59" t="e">
        <f t="shared" si="2688"/>
        <v>#DIV/0!</v>
      </c>
      <c r="SU62" s="53"/>
      <c r="SV62" s="165">
        <f t="shared" si="2689"/>
        <v>49.523809523809526</v>
      </c>
      <c r="SW62" s="124">
        <f t="shared" ref="SW62" si="2706">SX62/SV62</f>
        <v>0.49</v>
      </c>
      <c r="SX62" s="61">
        <f t="shared" ref="SX62" si="2707">SUMIFS($S62:$SU62,$S$2:$SU$2,SX$2,$S$1:$SU$1,SW$11)/SX$1*SX$13</f>
        <v>24.266666666666666</v>
      </c>
      <c r="SY62" s="80">
        <f>SX62-$D62*SW62*SV$13</f>
        <v>-49.233333333333334</v>
      </c>
      <c r="SZ62" s="59">
        <f t="shared" ref="SZ62" si="2708">SV62/SV$18</f>
        <v>59.428571428571431</v>
      </c>
      <c r="TA62" s="53"/>
      <c r="TB62" s="165">
        <f t="shared" si="2690"/>
        <v>50.666666666666664</v>
      </c>
      <c r="TC62" s="124">
        <f t="shared" ref="TC62" si="2709">TD62/TB62</f>
        <v>3.35</v>
      </c>
      <c r="TD62" s="61">
        <f t="shared" ref="TD62" si="2710">SUMIFS($S62:$SU62,$S$2:$SU$2,TD$2,$S$1:$SU$1,TC$11)/TD$1*TD$13</f>
        <v>169.73333333333332</v>
      </c>
      <c r="TE62" s="80">
        <f>TD62-$D62*TC62*TB$13</f>
        <v>-332.76666666666665</v>
      </c>
      <c r="TF62" s="59">
        <f t="shared" ref="TF62" si="2711">TB62/TB$18</f>
        <v>50.666666666666664</v>
      </c>
      <c r="TG62" s="53"/>
      <c r="TH62" s="165" t="e">
        <f t="shared" si="2691"/>
        <v>#DIV/0!</v>
      </c>
      <c r="TI62" s="124" t="e">
        <f t="shared" ref="TI62" si="2712">TJ62/TH62</f>
        <v>#DIV/0!</v>
      </c>
      <c r="TJ62" s="61" t="e">
        <f t="shared" ref="TJ62" si="2713">SUMIFS($S62:$SU62,$S$2:$SU$2,TJ$2,$S$1:$SU$1,TI$11)/TJ$1*TJ$13</f>
        <v>#DIV/0!</v>
      </c>
      <c r="TK62" s="80" t="e">
        <f>TJ62-$D62*TI62*TH$13</f>
        <v>#DIV/0!</v>
      </c>
      <c r="TL62" s="59" t="e">
        <f t="shared" ref="TL62" si="2714">TH62/TH$18</f>
        <v>#DIV/0!</v>
      </c>
      <c r="TM62" s="53"/>
      <c r="TN62" s="165">
        <f t="shared" si="2692"/>
        <v>51.904761904761905</v>
      </c>
      <c r="TO62" s="124">
        <f t="shared" ref="TO62" si="2715">TP62/TN62</f>
        <v>0.49</v>
      </c>
      <c r="TP62" s="61">
        <f t="shared" ref="TP62" si="2716">SUMIFS($S62:$SU62,$S$2:$SU$2,TP$2,$S$1:$SU$1,TO$11)/TP$1*TP$13</f>
        <v>25.433333333333334</v>
      </c>
      <c r="TQ62" s="80">
        <f>TP62-$D62*TO62*TN$13</f>
        <v>-48.066666666666663</v>
      </c>
      <c r="TR62" s="59">
        <f t="shared" ref="TR62" si="2717">TN62/TN$18</f>
        <v>54.5</v>
      </c>
      <c r="TS62" s="53"/>
      <c r="TT62" s="165" t="e">
        <f t="shared" si="2693"/>
        <v>#DIV/0!</v>
      </c>
      <c r="TU62" s="124" t="e">
        <f t="shared" ref="TU62" si="2718">TV62/TT62</f>
        <v>#DIV/0!</v>
      </c>
      <c r="TV62" s="61" t="e">
        <f t="shared" ref="TV62" si="2719">SUMIFS($S62:$SU62,$S$2:$SU$2,TV$2,$S$1:$SU$1,TU$11)/TV$1*TV$13</f>
        <v>#DIV/0!</v>
      </c>
      <c r="TW62" s="80" t="e">
        <f>TV62-$D62*TU62*TT$13</f>
        <v>#DIV/0!</v>
      </c>
      <c r="TX62" s="59" t="e">
        <f t="shared" ref="TX62" si="2720">TT62/TT$18</f>
        <v>#DIV/0!</v>
      </c>
      <c r="TY62" s="53"/>
      <c r="TZ62" s="165">
        <f t="shared" si="2694"/>
        <v>50.847457627118651</v>
      </c>
      <c r="UA62" s="124">
        <f t="shared" ref="UA62" si="2721">UB62/TZ62</f>
        <v>0.48999999999999994</v>
      </c>
      <c r="UB62" s="61">
        <f t="shared" ref="UB62" si="2722">SUMIFS($S62:$SU62,$S$2:$SU$2,UB$2,$S$1:$SU$1,UA$11)/UB$1*UB$13</f>
        <v>24.915254237288135</v>
      </c>
      <c r="UC62" s="80">
        <f>UB62-$D62*UA62*TZ$13</f>
        <v>-48.584745762711847</v>
      </c>
      <c r="UD62" s="59">
        <f t="shared" ref="UD62" si="2723">TZ62/TZ$18</f>
        <v>50.000000000000007</v>
      </c>
      <c r="UE62" s="53"/>
      <c r="UF62" s="165">
        <f t="shared" si="2695"/>
        <v>52.083333333333336</v>
      </c>
      <c r="UG62" s="124">
        <f t="shared" ref="UG62" si="2724">UH62/UF62</f>
        <v>0.48999999999999994</v>
      </c>
      <c r="UH62" s="61">
        <f t="shared" ref="UH62" si="2725">SUMIFS($S62:$SU62,$S$2:$SU$2,UH$2,$S$1:$SU$1,UG$11)/UH$1*UH$13</f>
        <v>25.520833333333332</v>
      </c>
      <c r="UI62" s="80">
        <f>UH62-$D62*UG62*UF$13</f>
        <v>-47.979166666666657</v>
      </c>
      <c r="UJ62" s="59">
        <f t="shared" ref="UJ62" si="2726">UF62/UF$18</f>
        <v>62.5</v>
      </c>
      <c r="UK62" s="53"/>
      <c r="UL62" s="165" t="e">
        <f t="shared" si="2696"/>
        <v>#DIV/0!</v>
      </c>
      <c r="UM62" s="124" t="e">
        <f t="shared" ref="UM62" si="2727">UN62/UL62</f>
        <v>#DIV/0!</v>
      </c>
      <c r="UN62" s="61" t="e">
        <f t="shared" ref="UN62" si="2728">SUMIFS($S62:$SU62,$S$2:$SU$2,UN$2,$S$1:$SU$1,UM$11)/UN$1*UN$13</f>
        <v>#DIV/0!</v>
      </c>
      <c r="UO62" s="80" t="e">
        <f>UN62-$D62*UM62*UL$13</f>
        <v>#DIV/0!</v>
      </c>
      <c r="UP62" s="59" t="e">
        <f t="shared" ref="UP62" si="2729">UL62/UL$18</f>
        <v>#DIV/0!</v>
      </c>
      <c r="UQ62" s="53"/>
      <c r="UR62" s="165" t="e">
        <f t="shared" si="2697"/>
        <v>#DIV/0!</v>
      </c>
      <c r="US62" s="124" t="e">
        <f t="shared" ref="US62" si="2730">UT62/UR62</f>
        <v>#DIV/0!</v>
      </c>
      <c r="UT62" s="61" t="e">
        <f t="shared" ref="UT62" si="2731">SUMIFS($S62:$SU62,$S$2:$SU$2,UT$2,$S$1:$SU$1,US$11)/UT$1*UT$13</f>
        <v>#DIV/0!</v>
      </c>
      <c r="UU62" s="80" t="e">
        <f>UT62-$D62*US62*UR$13</f>
        <v>#DIV/0!</v>
      </c>
      <c r="UV62" s="59" t="e">
        <f t="shared" ref="UV62" si="2732">UR62/UR$18</f>
        <v>#DIV/0!</v>
      </c>
      <c r="UW62" s="53"/>
      <c r="UX62" s="165">
        <f t="shared" si="2698"/>
        <v>53.692614770459087</v>
      </c>
      <c r="UY62" s="124">
        <f t="shared" ref="UY62" si="2733">UZ62/UX62</f>
        <v>0.48999999999999994</v>
      </c>
      <c r="UZ62" s="61">
        <f t="shared" ref="UZ62" si="2734">SUMIFS($S62:$SU62,$S$2:$SU$2,UZ$2,$S$1:$SU$1,UY$11)/UZ$1*UZ$13</f>
        <v>26.309381237524949</v>
      </c>
      <c r="VA62" s="80">
        <f>UZ62-$D62*UY62*UX$13</f>
        <v>-47.19061876247504</v>
      </c>
      <c r="VB62" s="59">
        <f t="shared" ref="VB62" si="2735">UX62/UX$18</f>
        <v>53.800000000000011</v>
      </c>
      <c r="VC62" s="53"/>
      <c r="VD62" s="165" t="e">
        <f t="shared" si="2699"/>
        <v>#DIV/0!</v>
      </c>
      <c r="VE62" s="124" t="e">
        <f t="shared" ref="VE62" si="2736">VF62/VD62</f>
        <v>#DIV/0!</v>
      </c>
      <c r="VF62" s="61" t="e">
        <f t="shared" ref="VF62" si="2737">SUMIFS($S62:$SU62,$S$2:$SU$2,VF$2,$S$1:$SU$1,VE$11)/VF$1*VF$13</f>
        <v>#DIV/0!</v>
      </c>
      <c r="VG62" s="80" t="e">
        <f>VF62-$D62*VE62*VD$13</f>
        <v>#DIV/0!</v>
      </c>
      <c r="VH62" s="59" t="e">
        <f t="shared" ref="VH62" si="2738">VD62/VD$18</f>
        <v>#DIV/0!</v>
      </c>
      <c r="VI62" s="53"/>
      <c r="VJ62" s="165" t="e">
        <f t="shared" si="2700"/>
        <v>#DIV/0!</v>
      </c>
      <c r="VK62" s="124" t="e">
        <f t="shared" ref="VK62" si="2739">VL62/VJ62</f>
        <v>#DIV/0!</v>
      </c>
      <c r="VL62" s="61" t="e">
        <f t="shared" ref="VL62" si="2740">SUMIFS($S62:$SU62,$S$2:$SU$2,VL$2,$S$1:$SU$1,VK$11)/VL$1*VL$13</f>
        <v>#DIV/0!</v>
      </c>
      <c r="VM62" s="80" t="e">
        <f>VL62-$D62*VK62*VJ$13</f>
        <v>#DIV/0!</v>
      </c>
      <c r="VN62" s="59" t="e">
        <f t="shared" ref="VN62" si="2741">VJ62/VJ$18</f>
        <v>#DIV/0!</v>
      </c>
      <c r="VO62" s="53"/>
    </row>
    <row r="63" spans="2:587" x14ac:dyDescent="0.2">
      <c r="B63" s="204" t="s">
        <v>72</v>
      </c>
      <c r="C63" s="184" t="s">
        <v>397</v>
      </c>
      <c r="D63" s="218">
        <v>5.0000000000000001E-3</v>
      </c>
      <c r="E63" s="124">
        <f>VLOOKUP($B63,'Prix MP'!$A$6:$F$187,4,FALSE)</f>
        <v>7.19</v>
      </c>
      <c r="F63" s="60">
        <f t="shared" ref="F63:F64" si="2742">D63*E63</f>
        <v>3.5950000000000003E-2</v>
      </c>
      <c r="G63" s="53"/>
      <c r="H63" s="165">
        <f t="shared" ref="H63:H64" si="2743">SUMIF($M$2:$S$2,H$2,$M63:$S63)/$P$13*$J$13</f>
        <v>58.769931662870157</v>
      </c>
      <c r="I63" s="124">
        <f t="shared" ref="I63:I64" si="2744">J63/H63</f>
        <v>0.9112403100775196</v>
      </c>
      <c r="J63" s="61">
        <f t="shared" ref="J63:J64" si="2745">SUMIF($M$2:$S$2,J$2,$M63:$S63)/$P$13*$J$13</f>
        <v>53.553530751708436</v>
      </c>
      <c r="K63" s="80">
        <f t="shared" ref="K63:K64" si="2746">J63-$D63*I63*H$13</f>
        <v>44.44112765093324</v>
      </c>
      <c r="L63" s="59">
        <f t="shared" ref="L63:L64" si="2747">H63/H$18</f>
        <v>61.611940298507463</v>
      </c>
      <c r="M63" s="53"/>
      <c r="N63" s="165">
        <f t="shared" si="2404"/>
        <v>1032</v>
      </c>
      <c r="O63" s="124">
        <f t="shared" ref="O63:O64" si="2748">P63/N63</f>
        <v>0.91124031007751949</v>
      </c>
      <c r="P63" s="61">
        <f t="shared" si="2404"/>
        <v>940.40000000000009</v>
      </c>
      <c r="Q63" s="80">
        <f t="shared" ref="Q63:Q64" si="2749">P63-$D63*O63*N$13</f>
        <v>780.38620155038768</v>
      </c>
      <c r="R63" s="59">
        <f t="shared" ref="R63:R64" si="2750">N63/N$18</f>
        <v>61.611940298507463</v>
      </c>
      <c r="S63" s="53"/>
      <c r="T63" s="106">
        <v>500</v>
      </c>
      <c r="U63" s="101">
        <v>0.49</v>
      </c>
      <c r="V63" s="61">
        <f t="shared" ref="V63:V64" si="2751">T63*U63</f>
        <v>245</v>
      </c>
      <c r="W63" s="102">
        <f t="shared" ref="W63:W64" si="2752">V63-$D63*U63*T$13</f>
        <v>234.71</v>
      </c>
      <c r="X63" s="217">
        <f t="shared" ref="X63:X64" si="2753">(T63-$D63*T$13)/($D63*T$13)</f>
        <v>22.80952380952381</v>
      </c>
      <c r="Y63" s="106">
        <v>152</v>
      </c>
      <c r="Z63" s="101">
        <v>3.35</v>
      </c>
      <c r="AA63" s="61">
        <f t="shared" ref="AA63:AA64" si="2754">Y63*Z63</f>
        <v>509.2</v>
      </c>
      <c r="AB63" s="102">
        <f t="shared" ref="AB63:AB64" si="2755">AA63-$D63*Z63*Y$13</f>
        <v>408.7</v>
      </c>
      <c r="AC63" s="217">
        <f t="shared" ref="AC63:AC64" si="2756">(Y63-$D63*Y$13)/($D63*Y$13)</f>
        <v>4.0666666666666664</v>
      </c>
      <c r="AD63" s="106">
        <v>50</v>
      </c>
      <c r="AE63" s="101">
        <v>0.49</v>
      </c>
      <c r="AF63" s="61">
        <f t="shared" ref="AF63:AF64" si="2757">AD63*AE63</f>
        <v>24.5</v>
      </c>
      <c r="AG63" s="102">
        <f t="shared" ref="AG63:AG64" si="2758">AF63-$D63*AE63*AD$13</f>
        <v>14.21</v>
      </c>
      <c r="AH63" s="217">
        <f t="shared" ref="AH63:AH64" si="2759">(AD63-$D63*AD$13)/($D63*AD$13)</f>
        <v>1.3809523809523809</v>
      </c>
      <c r="AI63" s="106">
        <v>150</v>
      </c>
      <c r="AJ63" s="101">
        <v>0.49</v>
      </c>
      <c r="AK63" s="61">
        <f t="shared" ref="AK63:AK64" si="2760">AI63*AJ63</f>
        <v>73.5</v>
      </c>
      <c r="AL63" s="102">
        <f t="shared" ref="AL63:AL64" si="2761">AK63-$D63*AJ63*AI$13</f>
        <v>59.045000000000002</v>
      </c>
      <c r="AM63" s="217">
        <f t="shared" ref="AM63:AM64" si="2762">(AI63-$D63*AI$13)/($D63*AI$13)</f>
        <v>4.0847457627118642</v>
      </c>
      <c r="AN63" s="106">
        <v>18</v>
      </c>
      <c r="AO63" s="101">
        <v>0.49</v>
      </c>
      <c r="AP63" s="61">
        <f t="shared" ref="AP63:AP64" si="2763">AN63*AO63</f>
        <v>8.82</v>
      </c>
      <c r="AQ63" s="102">
        <f t="shared" ref="AQ63:AQ64" si="2764">AP63-$D63*AO63*AN$13</f>
        <v>-2.9399999999999995</v>
      </c>
      <c r="AR63" s="217">
        <f t="shared" ref="AR63:AR64" si="2765">(AN63-$D63*AN$13)/($D63*AN$13)</f>
        <v>-0.25</v>
      </c>
      <c r="AS63" s="106">
        <v>25</v>
      </c>
      <c r="AT63" s="101">
        <v>0.49</v>
      </c>
      <c r="AU63" s="61">
        <f t="shared" ref="AU63:AU64" si="2766">AS63*AT63</f>
        <v>12.25</v>
      </c>
      <c r="AV63" s="102">
        <f t="shared" ref="AV63:AV64" si="2767">AU63-$D63*AT63*AS$13</f>
        <v>0.7840000000000007</v>
      </c>
      <c r="AW63" s="217">
        <f t="shared" ref="AW63:AW64" si="2768">(AS63-$D63*AS$13)/($D63*AS$13)</f>
        <v>6.8376068376068272E-2</v>
      </c>
      <c r="AX63" s="106">
        <v>137</v>
      </c>
      <c r="AY63" s="101">
        <v>0.49</v>
      </c>
      <c r="AZ63" s="61">
        <f t="shared" ref="AZ63:AZ64" si="2769">AX63*AY63</f>
        <v>67.13</v>
      </c>
      <c r="BA63" s="102">
        <f t="shared" ref="BA63:BA64" si="2770">AZ63-$D63*AY63*AX$13</f>
        <v>54.046999999999997</v>
      </c>
      <c r="BB63" s="217">
        <f t="shared" ref="BB63:BB64" si="2771">(AX63-$D63*AX$13)/($D63*AX$13)</f>
        <v>4.131086142322097</v>
      </c>
      <c r="BC63" s="106"/>
      <c r="BD63" s="101"/>
      <c r="BE63" s="61"/>
      <c r="BF63" s="102"/>
      <c r="BG63" s="59"/>
      <c r="BH63" s="106"/>
      <c r="BI63" s="101"/>
      <c r="BJ63" s="61"/>
      <c r="BK63" s="102"/>
      <c r="BL63" s="59"/>
      <c r="BM63" s="106"/>
      <c r="BN63" s="101"/>
      <c r="BO63" s="61"/>
      <c r="BP63" s="102"/>
      <c r="BQ63" s="59"/>
      <c r="BR63" s="106"/>
      <c r="BS63" s="101"/>
      <c r="BT63" s="61"/>
      <c r="BU63" s="102"/>
      <c r="BV63" s="59"/>
      <c r="BW63" s="106"/>
      <c r="BX63" s="101"/>
      <c r="BY63" s="61"/>
      <c r="BZ63" s="102"/>
      <c r="CA63" s="59"/>
      <c r="CB63" s="106"/>
      <c r="CC63" s="101"/>
      <c r="CD63" s="61"/>
      <c r="CE63" s="102"/>
      <c r="CF63" s="59"/>
      <c r="CG63" s="106"/>
      <c r="CH63" s="101"/>
      <c r="CI63" s="61"/>
      <c r="CJ63" s="102"/>
      <c r="CK63" s="59"/>
      <c r="CL63" s="106"/>
      <c r="CM63" s="101"/>
      <c r="CN63" s="61"/>
      <c r="CO63" s="102"/>
      <c r="CP63" s="59"/>
      <c r="CQ63" s="106"/>
      <c r="CR63" s="101"/>
      <c r="CS63" s="61"/>
      <c r="CT63" s="102"/>
      <c r="CU63" s="59"/>
      <c r="CV63" s="106"/>
      <c r="CW63" s="101"/>
      <c r="CX63" s="61"/>
      <c r="CY63" s="102"/>
      <c r="CZ63" s="59"/>
      <c r="DA63" s="106"/>
      <c r="DB63" s="101"/>
      <c r="DC63" s="61"/>
      <c r="DD63" s="102"/>
      <c r="DE63" s="59"/>
      <c r="DF63" s="106"/>
      <c r="DG63" s="101"/>
      <c r="DH63" s="61"/>
      <c r="DI63" s="102"/>
      <c r="DJ63" s="59"/>
      <c r="DK63" s="106"/>
      <c r="DL63" s="101"/>
      <c r="DM63" s="61"/>
      <c r="DN63" s="102"/>
      <c r="DO63" s="59"/>
      <c r="DP63" s="106"/>
      <c r="DQ63" s="101"/>
      <c r="DR63" s="61"/>
      <c r="DS63" s="102"/>
      <c r="DT63" s="59"/>
      <c r="DU63" s="106"/>
      <c r="DV63" s="101"/>
      <c r="DW63" s="61"/>
      <c r="DX63" s="102"/>
      <c r="DY63" s="59"/>
      <c r="DZ63" s="106"/>
      <c r="EA63" s="101"/>
      <c r="EB63" s="61"/>
      <c r="EC63" s="102"/>
      <c r="ED63" s="59"/>
      <c r="EE63" s="106"/>
      <c r="EF63" s="101"/>
      <c r="EG63" s="61"/>
      <c r="EH63" s="102"/>
      <c r="EI63" s="59"/>
      <c r="EJ63" s="106"/>
      <c r="EK63" s="101"/>
      <c r="EL63" s="61"/>
      <c r="EM63" s="102"/>
      <c r="EN63" s="59"/>
      <c r="EO63" s="106"/>
      <c r="EP63" s="101"/>
      <c r="EQ63" s="61"/>
      <c r="ER63" s="102"/>
      <c r="ES63" s="59"/>
      <c r="ET63" s="106"/>
      <c r="EU63" s="101"/>
      <c r="EV63" s="61"/>
      <c r="EW63" s="102"/>
      <c r="EX63" s="59"/>
      <c r="EY63" s="106"/>
      <c r="EZ63" s="101"/>
      <c r="FA63" s="61"/>
      <c r="FB63" s="102"/>
      <c r="FC63" s="59"/>
      <c r="FD63" s="106"/>
      <c r="FE63" s="101"/>
      <c r="FF63" s="61"/>
      <c r="FG63" s="102"/>
      <c r="FH63" s="59"/>
      <c r="FI63" s="106"/>
      <c r="FJ63" s="101"/>
      <c r="FK63" s="61"/>
      <c r="FL63" s="102"/>
      <c r="FM63" s="59"/>
      <c r="FN63" s="106"/>
      <c r="FO63" s="101"/>
      <c r="FP63" s="61"/>
      <c r="FQ63" s="102"/>
      <c r="FR63" s="59"/>
      <c r="FS63" s="106"/>
      <c r="FT63" s="101"/>
      <c r="FU63" s="61"/>
      <c r="FV63" s="102"/>
      <c r="FW63" s="59"/>
      <c r="FX63" s="106"/>
      <c r="FY63" s="101"/>
      <c r="FZ63" s="61"/>
      <c r="GA63" s="102"/>
      <c r="GB63" s="59"/>
      <c r="GC63" s="106"/>
      <c r="GD63" s="101"/>
      <c r="GE63" s="61"/>
      <c r="GF63" s="102"/>
      <c r="GG63" s="59"/>
      <c r="GH63" s="106"/>
      <c r="GI63" s="101"/>
      <c r="GJ63" s="61"/>
      <c r="GK63" s="102"/>
      <c r="GL63" s="59"/>
      <c r="GM63" s="106"/>
      <c r="GN63" s="101"/>
      <c r="GO63" s="61"/>
      <c r="GP63" s="102"/>
      <c r="GQ63" s="59"/>
      <c r="GR63" s="106"/>
      <c r="GS63" s="101"/>
      <c r="GT63" s="61"/>
      <c r="GU63" s="102"/>
      <c r="GV63" s="59"/>
      <c r="GW63" s="106"/>
      <c r="GX63" s="101"/>
      <c r="GY63" s="61"/>
      <c r="GZ63" s="102"/>
      <c r="HA63" s="59"/>
      <c r="HB63" s="106"/>
      <c r="HC63" s="101"/>
      <c r="HD63" s="61"/>
      <c r="HE63" s="102"/>
      <c r="HF63" s="59"/>
      <c r="HG63" s="106"/>
      <c r="HH63" s="101"/>
      <c r="HI63" s="61"/>
      <c r="HJ63" s="102"/>
      <c r="HK63" s="59"/>
      <c r="HL63" s="106"/>
      <c r="HM63" s="101"/>
      <c r="HN63" s="61"/>
      <c r="HO63" s="102"/>
      <c r="HP63" s="59"/>
      <c r="HQ63" s="106"/>
      <c r="HR63" s="101"/>
      <c r="HS63" s="61"/>
      <c r="HT63" s="102"/>
      <c r="HU63" s="59"/>
      <c r="HV63" s="106"/>
      <c r="HW63" s="101"/>
      <c r="HX63" s="61"/>
      <c r="HY63" s="102"/>
      <c r="HZ63" s="59"/>
      <c r="IA63" s="106"/>
      <c r="IB63" s="101"/>
      <c r="IC63" s="61"/>
      <c r="ID63" s="102"/>
      <c r="IE63" s="59"/>
      <c r="IF63" s="106"/>
      <c r="IG63" s="101"/>
      <c r="IH63" s="61"/>
      <c r="II63" s="102"/>
      <c r="IJ63" s="59"/>
      <c r="IK63" s="106"/>
      <c r="IL63" s="101"/>
      <c r="IM63" s="61"/>
      <c r="IN63" s="102"/>
      <c r="IO63" s="59"/>
      <c r="IP63" s="106"/>
      <c r="IQ63" s="101"/>
      <c r="IR63" s="61"/>
      <c r="IS63" s="102"/>
      <c r="IT63" s="59"/>
      <c r="IU63" s="106"/>
      <c r="IV63" s="101"/>
      <c r="IW63" s="61"/>
      <c r="IX63" s="102"/>
      <c r="IY63" s="59"/>
      <c r="IZ63" s="106"/>
      <c r="JA63" s="101"/>
      <c r="JB63" s="61"/>
      <c r="JC63" s="102"/>
      <c r="JD63" s="59"/>
      <c r="JE63" s="106"/>
      <c r="JF63" s="101"/>
      <c r="JG63" s="61"/>
      <c r="JH63" s="102"/>
      <c r="JI63" s="59"/>
      <c r="JJ63" s="106"/>
      <c r="JK63" s="101"/>
      <c r="JL63" s="61"/>
      <c r="JM63" s="102"/>
      <c r="JN63" s="59"/>
      <c r="JO63" s="106"/>
      <c r="JP63" s="101"/>
      <c r="JQ63" s="61"/>
      <c r="JR63" s="102"/>
      <c r="JS63" s="59"/>
      <c r="JT63" s="106"/>
      <c r="JU63" s="101"/>
      <c r="JV63" s="61"/>
      <c r="JW63" s="102"/>
      <c r="JX63" s="59"/>
      <c r="JY63" s="106"/>
      <c r="JZ63" s="101"/>
      <c r="KA63" s="61"/>
      <c r="KB63" s="102"/>
      <c r="KC63" s="59"/>
      <c r="KD63" s="106"/>
      <c r="KE63" s="101"/>
      <c r="KF63" s="61"/>
      <c r="KG63" s="102"/>
      <c r="KH63" s="59"/>
      <c r="KI63" s="106"/>
      <c r="KJ63" s="101"/>
      <c r="KK63" s="61"/>
      <c r="KL63" s="102"/>
      <c r="KM63" s="59"/>
      <c r="KN63" s="106"/>
      <c r="KO63" s="101"/>
      <c r="KP63" s="61"/>
      <c r="KQ63" s="102"/>
      <c r="KR63" s="59"/>
      <c r="KS63" s="106"/>
      <c r="KT63" s="101"/>
      <c r="KU63" s="61"/>
      <c r="KV63" s="102"/>
      <c r="KW63" s="59"/>
      <c r="KX63" s="106"/>
      <c r="KY63" s="101"/>
      <c r="KZ63" s="61"/>
      <c r="LA63" s="102"/>
      <c r="LB63" s="59"/>
      <c r="LC63" s="106"/>
      <c r="LD63" s="101"/>
      <c r="LE63" s="61"/>
      <c r="LF63" s="102"/>
      <c r="LG63" s="59"/>
      <c r="LH63" s="106"/>
      <c r="LI63" s="101"/>
      <c r="LJ63" s="61"/>
      <c r="LK63" s="102"/>
      <c r="LL63" s="59"/>
      <c r="LM63" s="106"/>
      <c r="LN63" s="101"/>
      <c r="LO63" s="61"/>
      <c r="LP63" s="102"/>
      <c r="LQ63" s="59"/>
      <c r="LR63" s="106"/>
      <c r="LS63" s="101"/>
      <c r="LT63" s="61"/>
      <c r="LU63" s="102"/>
      <c r="LV63" s="59"/>
      <c r="LW63" s="106"/>
      <c r="LX63" s="101"/>
      <c r="LY63" s="61"/>
      <c r="LZ63" s="102"/>
      <c r="MA63" s="59"/>
      <c r="MB63" s="106"/>
      <c r="MC63" s="101"/>
      <c r="MD63" s="61"/>
      <c r="ME63" s="102"/>
      <c r="MF63" s="59"/>
      <c r="MG63" s="106"/>
      <c r="MH63" s="101"/>
      <c r="MI63" s="61"/>
      <c r="MJ63" s="102"/>
      <c r="MK63" s="59"/>
      <c r="ML63" s="106"/>
      <c r="MM63" s="101"/>
      <c r="MN63" s="61"/>
      <c r="MO63" s="102"/>
      <c r="MP63" s="59"/>
      <c r="MQ63" s="106"/>
      <c r="MR63" s="101"/>
      <c r="MS63" s="61"/>
      <c r="MT63" s="102"/>
      <c r="MU63" s="59"/>
      <c r="MV63" s="106"/>
      <c r="MW63" s="101"/>
      <c r="MX63" s="61"/>
      <c r="MY63" s="102"/>
      <c r="MZ63" s="59"/>
      <c r="NA63" s="106"/>
      <c r="NB63" s="101"/>
      <c r="NC63" s="61"/>
      <c r="ND63" s="102"/>
      <c r="NE63" s="59"/>
      <c r="NF63" s="106"/>
      <c r="NG63" s="101"/>
      <c r="NH63" s="61"/>
      <c r="NI63" s="102"/>
      <c r="NJ63" s="59"/>
      <c r="NK63" s="106"/>
      <c r="NL63" s="101"/>
      <c r="NM63" s="61"/>
      <c r="NN63" s="102"/>
      <c r="NO63" s="59"/>
      <c r="NP63" s="106"/>
      <c r="NQ63" s="101"/>
      <c r="NR63" s="61"/>
      <c r="NS63" s="102"/>
      <c r="NT63" s="59"/>
      <c r="NU63" s="106"/>
      <c r="NV63" s="101"/>
      <c r="NW63" s="61"/>
      <c r="NX63" s="102"/>
      <c r="NY63" s="59"/>
      <c r="NZ63" s="106"/>
      <c r="OA63" s="101"/>
      <c r="OB63" s="61"/>
      <c r="OC63" s="102"/>
      <c r="OD63" s="59"/>
      <c r="OE63" s="106"/>
      <c r="OF63" s="101"/>
      <c r="OG63" s="61"/>
      <c r="OH63" s="102"/>
      <c r="OI63" s="59"/>
      <c r="OJ63" s="106"/>
      <c r="OK63" s="101"/>
      <c r="OL63" s="61"/>
      <c r="OM63" s="102"/>
      <c r="ON63" s="59"/>
      <c r="OO63" s="106"/>
      <c r="OP63" s="101"/>
      <c r="OQ63" s="61"/>
      <c r="OR63" s="102"/>
      <c r="OS63" s="59"/>
      <c r="OT63" s="106"/>
      <c r="OU63" s="101"/>
      <c r="OV63" s="61"/>
      <c r="OW63" s="102"/>
      <c r="OX63" s="59"/>
      <c r="OY63" s="106"/>
      <c r="OZ63" s="101"/>
      <c r="PA63" s="61"/>
      <c r="PB63" s="102"/>
      <c r="PC63" s="59"/>
      <c r="PD63" s="106"/>
      <c r="PE63" s="101"/>
      <c r="PF63" s="61"/>
      <c r="PG63" s="102"/>
      <c r="PH63" s="59"/>
      <c r="PI63" s="106"/>
      <c r="PJ63" s="101"/>
      <c r="PK63" s="61"/>
      <c r="PL63" s="102"/>
      <c r="PM63" s="59"/>
      <c r="PN63" s="106"/>
      <c r="PO63" s="101"/>
      <c r="PP63" s="61"/>
      <c r="PQ63" s="102"/>
      <c r="PR63" s="59"/>
      <c r="PS63" s="106"/>
      <c r="PT63" s="101"/>
      <c r="PU63" s="61"/>
      <c r="PV63" s="102"/>
      <c r="PW63" s="59"/>
      <c r="PX63" s="106"/>
      <c r="PY63" s="101"/>
      <c r="PZ63" s="61"/>
      <c r="QA63" s="102"/>
      <c r="QB63" s="59"/>
      <c r="QC63" s="106"/>
      <c r="QD63" s="101"/>
      <c r="QE63" s="61"/>
      <c r="QF63" s="102"/>
      <c r="QG63" s="59"/>
      <c r="QH63" s="106"/>
      <c r="QI63" s="101"/>
      <c r="QJ63" s="61"/>
      <c r="QK63" s="102"/>
      <c r="QL63" s="59"/>
      <c r="QM63" s="106"/>
      <c r="QN63" s="101"/>
      <c r="QO63" s="61"/>
      <c r="QP63" s="102"/>
      <c r="QQ63" s="59"/>
      <c r="QR63" s="106"/>
      <c r="QS63" s="101"/>
      <c r="QT63" s="61"/>
      <c r="QU63" s="102"/>
      <c r="QV63" s="59"/>
      <c r="QW63" s="106"/>
      <c r="QX63" s="101"/>
      <c r="QY63" s="61"/>
      <c r="QZ63" s="102"/>
      <c r="RA63" s="59"/>
      <c r="RB63" s="106"/>
      <c r="RC63" s="101"/>
      <c r="RD63" s="61"/>
      <c r="RE63" s="102"/>
      <c r="RF63" s="59"/>
      <c r="RG63" s="106"/>
      <c r="RH63" s="101"/>
      <c r="RI63" s="61"/>
      <c r="RJ63" s="102"/>
      <c r="RK63" s="59"/>
      <c r="RL63" s="106"/>
      <c r="RM63" s="101"/>
      <c r="RN63" s="61"/>
      <c r="RO63" s="102"/>
      <c r="RP63" s="59"/>
      <c r="RQ63" s="106"/>
      <c r="RR63" s="101"/>
      <c r="RS63" s="61"/>
      <c r="RT63" s="102"/>
      <c r="RU63" s="59"/>
      <c r="RV63" s="106"/>
      <c r="RW63" s="101"/>
      <c r="RX63" s="61"/>
      <c r="RY63" s="102"/>
      <c r="RZ63" s="59"/>
      <c r="SA63" s="106"/>
      <c r="SB63" s="101"/>
      <c r="SC63" s="61"/>
      <c r="SD63" s="102"/>
      <c r="SE63" s="59"/>
      <c r="SF63" s="106"/>
      <c r="SG63" s="101"/>
      <c r="SH63" s="61"/>
      <c r="SI63" s="102"/>
      <c r="SJ63" s="59"/>
      <c r="SK63" s="106"/>
      <c r="SL63" s="101"/>
      <c r="SM63" s="61"/>
      <c r="SN63" s="102"/>
      <c r="SO63" s="59"/>
      <c r="SP63" s="106"/>
      <c r="SQ63" s="101"/>
      <c r="SR63" s="61"/>
      <c r="SS63" s="102"/>
      <c r="ST63" s="59"/>
      <c r="SU63" s="53"/>
      <c r="SV63" s="165">
        <f t="shared" ref="SV63:SV64" si="2772">SUMIFS($S63:$SU63,$S$2:$SU$2,SV$2,$S$1:$SU$1,SW$11)/SX$1*SX$13</f>
        <v>238.09523809523807</v>
      </c>
      <c r="SW63" s="124">
        <f t="shared" ref="SW63:SW64" si="2773">SX63/SV63</f>
        <v>0.49000000000000005</v>
      </c>
      <c r="SX63" s="61">
        <f t="shared" ref="SX63:SX64" si="2774">SUMIFS($S63:$SU63,$S$2:$SU$2,SX$2,$S$1:$SU$1,SW$11)/SX$1*SX$13</f>
        <v>116.66666666666667</v>
      </c>
      <c r="SY63" s="80">
        <f t="shared" ref="SY63:SY64" si="2775">SX63-$D63*SW63*SV$13</f>
        <v>111.76666666666667</v>
      </c>
      <c r="SZ63" s="59">
        <f t="shared" ref="SZ63:SZ64" si="2776">SV63/SV$18</f>
        <v>285.71428571428567</v>
      </c>
      <c r="TA63" s="53"/>
      <c r="TB63" s="165">
        <f t="shared" ref="TB63:TB64" si="2777">SUMIFS($S63:$SU63,$S$2:$SU$2,TB$2,$S$1:$SU$1,TC$11)/TD$1*TD$13</f>
        <v>50.666666666666664</v>
      </c>
      <c r="TC63" s="124">
        <f t="shared" ref="TC63:TC64" si="2778">TD63/TB63</f>
        <v>3.35</v>
      </c>
      <c r="TD63" s="61">
        <f t="shared" ref="TD63:TD64" si="2779">SUMIFS($S63:$SU63,$S$2:$SU$2,TD$2,$S$1:$SU$1,TC$11)/TD$1*TD$13</f>
        <v>169.73333333333332</v>
      </c>
      <c r="TE63" s="80">
        <f t="shared" ref="TE63:TE64" si="2780">TD63-$D63*TC63*TB$13</f>
        <v>136.23333333333332</v>
      </c>
      <c r="TF63" s="59">
        <f t="shared" ref="TF63:TF64" si="2781">TB63/TB$18</f>
        <v>50.666666666666664</v>
      </c>
      <c r="TG63" s="53"/>
      <c r="TH63" s="165" t="e">
        <f t="shared" ref="TH63:TH64" si="2782">SUMIFS($S63:$SU63,$S$2:$SU$2,TH$2,$S$1:$SU$1,TI$11)/TJ$1*TJ$13</f>
        <v>#DIV/0!</v>
      </c>
      <c r="TI63" s="124" t="e">
        <f t="shared" ref="TI63:TI64" si="2783">TJ63/TH63</f>
        <v>#DIV/0!</v>
      </c>
      <c r="TJ63" s="61" t="e">
        <f t="shared" ref="TJ63:TJ64" si="2784">SUMIFS($S63:$SU63,$S$2:$SU$2,TJ$2,$S$1:$SU$1,TI$11)/TJ$1*TJ$13</f>
        <v>#DIV/0!</v>
      </c>
      <c r="TK63" s="80" t="e">
        <f t="shared" ref="TK63:TK64" si="2785">TJ63-$D63*TI63*TH$13</f>
        <v>#DIV/0!</v>
      </c>
      <c r="TL63" s="59" t="e">
        <f t="shared" ref="TL63:TL64" si="2786">TH63/TH$18</f>
        <v>#DIV/0!</v>
      </c>
      <c r="TM63" s="53"/>
      <c r="TN63" s="165">
        <f t="shared" ref="TN63:TN64" si="2787">SUMIFS($S63:$SU63,$S$2:$SU$2,TN$2,$S$1:$SU$1,TO$11)/TP$1*TP$13</f>
        <v>23.809523809523807</v>
      </c>
      <c r="TO63" s="124">
        <f t="shared" ref="TO63:TO64" si="2788">TP63/TN63</f>
        <v>0.4900000000000001</v>
      </c>
      <c r="TP63" s="61">
        <f t="shared" ref="TP63:TP64" si="2789">SUMIFS($S63:$SU63,$S$2:$SU$2,TP$2,$S$1:$SU$1,TO$11)/TP$1*TP$13</f>
        <v>11.666666666666668</v>
      </c>
      <c r="TQ63" s="80">
        <f t="shared" ref="TQ63:TQ64" si="2790">TP63-$D63*TO63*TN$13</f>
        <v>6.7666666666666675</v>
      </c>
      <c r="TR63" s="59">
        <f t="shared" ref="TR63:TR64" si="2791">TN63/TN$18</f>
        <v>25</v>
      </c>
      <c r="TS63" s="53"/>
      <c r="TT63" s="165"/>
      <c r="TU63" s="124"/>
      <c r="TV63" s="61"/>
      <c r="TW63" s="80"/>
      <c r="TX63" s="59"/>
      <c r="TY63" s="53"/>
      <c r="TZ63" s="165">
        <f t="shared" ref="TZ63:TZ64" si="2792">SUMIFS($S63:$SU63,$S$2:$SU$2,TZ$2,$S$1:$SU$1,UA$11)/UB$1*UB$13</f>
        <v>50.847457627118651</v>
      </c>
      <c r="UA63" s="124">
        <f t="shared" ref="UA63:UA64" si="2793">UB63/TZ63</f>
        <v>0.48999999999999994</v>
      </c>
      <c r="UB63" s="61">
        <f t="shared" ref="UB63:UB64" si="2794">SUMIFS($S63:$SU63,$S$2:$SU$2,UB$2,$S$1:$SU$1,UA$11)/UB$1*UB$13</f>
        <v>24.915254237288135</v>
      </c>
      <c r="UC63" s="80">
        <f t="shared" ref="UC63:UC64" si="2795">UB63-$D63*UA63*TZ$13</f>
        <v>20.015254237288136</v>
      </c>
      <c r="UD63" s="59">
        <f t="shared" ref="UD63:UD64" si="2796">TZ63/TZ$18</f>
        <v>50.000000000000007</v>
      </c>
      <c r="UE63" s="53"/>
      <c r="UF63" s="165">
        <f t="shared" ref="UF63:UF64" si="2797">SUMIFS($S63:$SU63,$S$2:$SU$2,UF$2,$S$1:$SU$1,UG$11)/UH$1*UH$13</f>
        <v>7.5</v>
      </c>
      <c r="UG63" s="124">
        <f t="shared" ref="UG63:UG64" si="2798">UH63/UF63</f>
        <v>0.49000000000000005</v>
      </c>
      <c r="UH63" s="61">
        <f t="shared" ref="UH63:UH64" si="2799">SUMIFS($S63:$SU63,$S$2:$SU$2,UH$2,$S$1:$SU$1,UG$11)/UH$1*UH$13</f>
        <v>3.6750000000000003</v>
      </c>
      <c r="UI63" s="80">
        <f t="shared" ref="UI63:UI64" si="2800">UH63-$D63*UG63*UF$13</f>
        <v>-1.2250000000000001</v>
      </c>
      <c r="UJ63" s="59">
        <f t="shared" ref="UJ63:UJ64" si="2801">UF63/UF$18</f>
        <v>9</v>
      </c>
      <c r="UK63" s="53"/>
      <c r="UL63" s="165" t="e">
        <f t="shared" ref="UL63:UL64" si="2802">SUMIFS($S63:$SU63,$S$2:$SU$2,UL$2,$S$1:$SU$1,UM$11)/UN$1*UN$13</f>
        <v>#DIV/0!</v>
      </c>
      <c r="UM63" s="124" t="e">
        <f t="shared" ref="UM63:UM64" si="2803">UN63/UL63</f>
        <v>#DIV/0!</v>
      </c>
      <c r="UN63" s="61" t="e">
        <f t="shared" ref="UN63:UN64" si="2804">SUMIFS($S63:$SU63,$S$2:$SU$2,UN$2,$S$1:$SU$1,UM$11)/UN$1*UN$13</f>
        <v>#DIV/0!</v>
      </c>
      <c r="UO63" s="80" t="e">
        <f t="shared" ref="UO63:UO64" si="2805">UN63-$D63*UM63*UL$13</f>
        <v>#DIV/0!</v>
      </c>
      <c r="UP63" s="59" t="e">
        <f t="shared" ref="UP63:UP64" si="2806">UL63/UL$18</f>
        <v>#DIV/0!</v>
      </c>
      <c r="UQ63" s="53"/>
      <c r="UR63" s="165" t="e">
        <f t="shared" ref="UR63:UR64" si="2807">SUMIFS($S63:$SU63,$S$2:$SU$2,UR$2,$S$1:$SU$1,US$11)/UT$1*UT$13</f>
        <v>#DIV/0!</v>
      </c>
      <c r="US63" s="124" t="e">
        <f t="shared" ref="US63:US64" si="2808">UT63/UR63</f>
        <v>#DIV/0!</v>
      </c>
      <c r="UT63" s="61" t="e">
        <f t="shared" ref="UT63:UT64" si="2809">SUMIFS($S63:$SU63,$S$2:$SU$2,UT$2,$S$1:$SU$1,US$11)/UT$1*UT$13</f>
        <v>#DIV/0!</v>
      </c>
      <c r="UU63" s="80" t="e">
        <f t="shared" ref="UU63:UU64" si="2810">UT63-$D63*US63*UR$13</f>
        <v>#DIV/0!</v>
      </c>
      <c r="UV63" s="59" t="e">
        <f t="shared" ref="UV63:UV64" si="2811">UR63/UR$18</f>
        <v>#DIV/0!</v>
      </c>
      <c r="UW63" s="53"/>
      <c r="UX63" s="165">
        <f t="shared" ref="UX63:UX64" si="2812">SUMIFS($S63:$SU63,$S$2:$SU$2,UX$2,$S$1:$SU$1,UY$11)/UZ$1*UZ$13</f>
        <v>32.335329341317369</v>
      </c>
      <c r="UY63" s="124">
        <f>UZ63/UX63</f>
        <v>0.48999999999999994</v>
      </c>
      <c r="UZ63" s="61">
        <f t="shared" ref="UZ63:UZ64" si="2813">SUMIFS($S63:$SU63,$S$2:$SU$2,UZ$2,$S$1:$SU$1,UY$11)/UZ$1*UZ$13</f>
        <v>15.844311377245509</v>
      </c>
      <c r="VA63" s="80">
        <f t="shared" ref="VA63:VA64" si="2814">UZ63-$D63*UY63*UX$13</f>
        <v>10.944311377245509</v>
      </c>
      <c r="VB63" s="59">
        <f t="shared" ref="VB63:VB64" si="2815">UX63/UX$18</f>
        <v>32.400000000000006</v>
      </c>
      <c r="VC63" s="53"/>
      <c r="VD63" s="165"/>
      <c r="VE63" s="124"/>
      <c r="VF63" s="61"/>
      <c r="VG63" s="80"/>
      <c r="VH63" s="59"/>
      <c r="VI63" s="53"/>
      <c r="VJ63" s="165"/>
      <c r="VK63" s="124"/>
      <c r="VL63" s="61"/>
      <c r="VM63" s="80"/>
      <c r="VN63" s="59"/>
      <c r="VO63" s="53"/>
    </row>
    <row r="64" spans="2:587" x14ac:dyDescent="0.2">
      <c r="B64" s="289" t="s">
        <v>398</v>
      </c>
      <c r="C64" s="184" t="s">
        <v>399</v>
      </c>
      <c r="D64" s="218">
        <v>5.0000000000000001E-3</v>
      </c>
      <c r="E64" s="124">
        <f>VLOOKUP($B64,'Prix MP'!$A$6:$F$187,4,FALSE)</f>
        <v>1.7069000000000001</v>
      </c>
      <c r="F64" s="60">
        <f t="shared" si="2742"/>
        <v>8.5345000000000004E-3</v>
      </c>
      <c r="G64" s="53"/>
      <c r="H64" s="165">
        <f t="shared" si="2743"/>
        <v>32.403189066059227</v>
      </c>
      <c r="I64" s="124">
        <f t="shared" si="2744"/>
        <v>1.254007029876977</v>
      </c>
      <c r="J64" s="61">
        <f t="shared" si="2745"/>
        <v>40.633826879271069</v>
      </c>
      <c r="K64" s="80">
        <f t="shared" si="2746"/>
        <v>28.093756580501299</v>
      </c>
      <c r="L64" s="59">
        <f t="shared" si="2747"/>
        <v>33.970149253731343</v>
      </c>
      <c r="M64" s="53"/>
      <c r="N64" s="165">
        <f t="shared" si="2404"/>
        <v>569</v>
      </c>
      <c r="O64" s="124">
        <f t="shared" si="2748"/>
        <v>1.2540070298769772</v>
      </c>
      <c r="P64" s="61">
        <f t="shared" si="2404"/>
        <v>713.53</v>
      </c>
      <c r="Q64" s="80">
        <f t="shared" si="2749"/>
        <v>493.32636555360273</v>
      </c>
      <c r="R64" s="59">
        <f t="shared" si="2750"/>
        <v>33.970149253731343</v>
      </c>
      <c r="S64" s="53"/>
      <c r="T64" s="106">
        <v>50</v>
      </c>
      <c r="U64" s="101">
        <v>0.49</v>
      </c>
      <c r="V64" s="61">
        <f t="shared" si="2751"/>
        <v>24.5</v>
      </c>
      <c r="W64" s="102">
        <f t="shared" si="2752"/>
        <v>14.21</v>
      </c>
      <c r="X64" s="217">
        <f t="shared" si="2753"/>
        <v>1.3809523809523809</v>
      </c>
      <c r="Y64" s="106">
        <v>152</v>
      </c>
      <c r="Z64" s="101">
        <v>3.35</v>
      </c>
      <c r="AA64" s="61">
        <f t="shared" si="2754"/>
        <v>509.2</v>
      </c>
      <c r="AB64" s="102">
        <f t="shared" si="2755"/>
        <v>408.7</v>
      </c>
      <c r="AC64" s="217">
        <f t="shared" si="2756"/>
        <v>4.0666666666666664</v>
      </c>
      <c r="AD64" s="106">
        <v>10</v>
      </c>
      <c r="AE64" s="101">
        <v>0.49</v>
      </c>
      <c r="AF64" s="61">
        <f t="shared" si="2757"/>
        <v>4.9000000000000004</v>
      </c>
      <c r="AG64" s="102">
        <f t="shared" si="2758"/>
        <v>-5.3899999999999988</v>
      </c>
      <c r="AH64" s="217">
        <f t="shared" si="2759"/>
        <v>-0.52380952380952384</v>
      </c>
      <c r="AI64" s="106">
        <v>150</v>
      </c>
      <c r="AJ64" s="101">
        <v>0.49</v>
      </c>
      <c r="AK64" s="61">
        <f t="shared" si="2760"/>
        <v>73.5</v>
      </c>
      <c r="AL64" s="102">
        <f t="shared" si="2761"/>
        <v>59.045000000000002</v>
      </c>
      <c r="AM64" s="217">
        <f t="shared" si="2762"/>
        <v>4.0847457627118642</v>
      </c>
      <c r="AN64" s="106">
        <v>35</v>
      </c>
      <c r="AO64" s="101">
        <v>0.49</v>
      </c>
      <c r="AP64" s="61">
        <f t="shared" si="2763"/>
        <v>17.149999999999999</v>
      </c>
      <c r="AQ64" s="102">
        <f t="shared" si="2764"/>
        <v>5.3899999999999988</v>
      </c>
      <c r="AR64" s="217">
        <f t="shared" si="2765"/>
        <v>0.45833333333333331</v>
      </c>
      <c r="AS64" s="106">
        <v>35</v>
      </c>
      <c r="AT64" s="101">
        <v>0.49</v>
      </c>
      <c r="AU64" s="61">
        <f t="shared" si="2766"/>
        <v>17.149999999999999</v>
      </c>
      <c r="AV64" s="102">
        <f t="shared" si="2767"/>
        <v>5.6839999999999993</v>
      </c>
      <c r="AW64" s="217">
        <f t="shared" si="2768"/>
        <v>0.49572649572649558</v>
      </c>
      <c r="AX64" s="106">
        <v>137</v>
      </c>
      <c r="AY64" s="101">
        <v>0.49</v>
      </c>
      <c r="AZ64" s="61">
        <f t="shared" si="2769"/>
        <v>67.13</v>
      </c>
      <c r="BA64" s="102">
        <f t="shared" si="2770"/>
        <v>54.046999999999997</v>
      </c>
      <c r="BB64" s="217">
        <f t="shared" si="2771"/>
        <v>4.131086142322097</v>
      </c>
      <c r="BC64" s="106"/>
      <c r="BD64" s="101"/>
      <c r="BE64" s="61"/>
      <c r="BF64" s="102"/>
      <c r="BG64" s="59"/>
      <c r="BH64" s="106"/>
      <c r="BI64" s="101"/>
      <c r="BJ64" s="61"/>
      <c r="BK64" s="102"/>
      <c r="BL64" s="59"/>
      <c r="BM64" s="106"/>
      <c r="BN64" s="101"/>
      <c r="BO64" s="61"/>
      <c r="BP64" s="102"/>
      <c r="BQ64" s="59"/>
      <c r="BR64" s="106"/>
      <c r="BS64" s="101"/>
      <c r="BT64" s="61"/>
      <c r="BU64" s="102"/>
      <c r="BV64" s="59"/>
      <c r="BW64" s="106"/>
      <c r="BX64" s="101"/>
      <c r="BY64" s="61"/>
      <c r="BZ64" s="102"/>
      <c r="CA64" s="59"/>
      <c r="CB64" s="106"/>
      <c r="CC64" s="101"/>
      <c r="CD64" s="61"/>
      <c r="CE64" s="102"/>
      <c r="CF64" s="59"/>
      <c r="CG64" s="106"/>
      <c r="CH64" s="101"/>
      <c r="CI64" s="61"/>
      <c r="CJ64" s="102"/>
      <c r="CK64" s="59"/>
      <c r="CL64" s="106"/>
      <c r="CM64" s="101"/>
      <c r="CN64" s="61"/>
      <c r="CO64" s="102"/>
      <c r="CP64" s="59"/>
      <c r="CQ64" s="106"/>
      <c r="CR64" s="101"/>
      <c r="CS64" s="61"/>
      <c r="CT64" s="102"/>
      <c r="CU64" s="59"/>
      <c r="CV64" s="106"/>
      <c r="CW64" s="101"/>
      <c r="CX64" s="61"/>
      <c r="CY64" s="102"/>
      <c r="CZ64" s="59"/>
      <c r="DA64" s="106"/>
      <c r="DB64" s="101"/>
      <c r="DC64" s="61"/>
      <c r="DD64" s="102"/>
      <c r="DE64" s="59"/>
      <c r="DF64" s="106"/>
      <c r="DG64" s="101"/>
      <c r="DH64" s="61"/>
      <c r="DI64" s="102"/>
      <c r="DJ64" s="59"/>
      <c r="DK64" s="106"/>
      <c r="DL64" s="101"/>
      <c r="DM64" s="61"/>
      <c r="DN64" s="102"/>
      <c r="DO64" s="59"/>
      <c r="DP64" s="106"/>
      <c r="DQ64" s="101"/>
      <c r="DR64" s="61"/>
      <c r="DS64" s="102"/>
      <c r="DT64" s="59"/>
      <c r="DU64" s="106"/>
      <c r="DV64" s="101"/>
      <c r="DW64" s="61"/>
      <c r="DX64" s="102"/>
      <c r="DY64" s="59"/>
      <c r="DZ64" s="106"/>
      <c r="EA64" s="101"/>
      <c r="EB64" s="61"/>
      <c r="EC64" s="102"/>
      <c r="ED64" s="59"/>
      <c r="EE64" s="106"/>
      <c r="EF64" s="101"/>
      <c r="EG64" s="61"/>
      <c r="EH64" s="102"/>
      <c r="EI64" s="59"/>
      <c r="EJ64" s="106"/>
      <c r="EK64" s="101"/>
      <c r="EL64" s="61"/>
      <c r="EM64" s="102"/>
      <c r="EN64" s="59"/>
      <c r="EO64" s="106"/>
      <c r="EP64" s="101"/>
      <c r="EQ64" s="61"/>
      <c r="ER64" s="102"/>
      <c r="ES64" s="59"/>
      <c r="ET64" s="106"/>
      <c r="EU64" s="101"/>
      <c r="EV64" s="61"/>
      <c r="EW64" s="102"/>
      <c r="EX64" s="59"/>
      <c r="EY64" s="106"/>
      <c r="EZ64" s="101"/>
      <c r="FA64" s="61"/>
      <c r="FB64" s="102"/>
      <c r="FC64" s="59"/>
      <c r="FD64" s="106"/>
      <c r="FE64" s="101"/>
      <c r="FF64" s="61"/>
      <c r="FG64" s="102"/>
      <c r="FH64" s="59"/>
      <c r="FI64" s="106"/>
      <c r="FJ64" s="101"/>
      <c r="FK64" s="61"/>
      <c r="FL64" s="102"/>
      <c r="FM64" s="59"/>
      <c r="FN64" s="106"/>
      <c r="FO64" s="101"/>
      <c r="FP64" s="61"/>
      <c r="FQ64" s="102"/>
      <c r="FR64" s="59"/>
      <c r="FS64" s="106"/>
      <c r="FT64" s="101"/>
      <c r="FU64" s="61"/>
      <c r="FV64" s="102"/>
      <c r="FW64" s="59"/>
      <c r="FX64" s="106"/>
      <c r="FY64" s="101"/>
      <c r="FZ64" s="61"/>
      <c r="GA64" s="102"/>
      <c r="GB64" s="59"/>
      <c r="GC64" s="106"/>
      <c r="GD64" s="101"/>
      <c r="GE64" s="61"/>
      <c r="GF64" s="102"/>
      <c r="GG64" s="59"/>
      <c r="GH64" s="106"/>
      <c r="GI64" s="101"/>
      <c r="GJ64" s="61"/>
      <c r="GK64" s="102"/>
      <c r="GL64" s="59"/>
      <c r="GM64" s="106"/>
      <c r="GN64" s="101"/>
      <c r="GO64" s="61"/>
      <c r="GP64" s="102"/>
      <c r="GQ64" s="59"/>
      <c r="GR64" s="106"/>
      <c r="GS64" s="101"/>
      <c r="GT64" s="61"/>
      <c r="GU64" s="102"/>
      <c r="GV64" s="59"/>
      <c r="GW64" s="106"/>
      <c r="GX64" s="101"/>
      <c r="GY64" s="61"/>
      <c r="GZ64" s="102"/>
      <c r="HA64" s="59"/>
      <c r="HB64" s="106"/>
      <c r="HC64" s="101"/>
      <c r="HD64" s="61"/>
      <c r="HE64" s="102"/>
      <c r="HF64" s="59"/>
      <c r="HG64" s="106"/>
      <c r="HH64" s="101"/>
      <c r="HI64" s="61"/>
      <c r="HJ64" s="102"/>
      <c r="HK64" s="59"/>
      <c r="HL64" s="106"/>
      <c r="HM64" s="101"/>
      <c r="HN64" s="61"/>
      <c r="HO64" s="102"/>
      <c r="HP64" s="59"/>
      <c r="HQ64" s="106"/>
      <c r="HR64" s="101"/>
      <c r="HS64" s="61"/>
      <c r="HT64" s="102"/>
      <c r="HU64" s="59"/>
      <c r="HV64" s="106"/>
      <c r="HW64" s="101"/>
      <c r="HX64" s="61"/>
      <c r="HY64" s="102"/>
      <c r="HZ64" s="59"/>
      <c r="IA64" s="106"/>
      <c r="IB64" s="101"/>
      <c r="IC64" s="61"/>
      <c r="ID64" s="102"/>
      <c r="IE64" s="59"/>
      <c r="IF64" s="106"/>
      <c r="IG64" s="101"/>
      <c r="IH64" s="61"/>
      <c r="II64" s="102"/>
      <c r="IJ64" s="59"/>
      <c r="IK64" s="106"/>
      <c r="IL64" s="101"/>
      <c r="IM64" s="61"/>
      <c r="IN64" s="102"/>
      <c r="IO64" s="59"/>
      <c r="IP64" s="106"/>
      <c r="IQ64" s="101"/>
      <c r="IR64" s="61"/>
      <c r="IS64" s="102"/>
      <c r="IT64" s="59"/>
      <c r="IU64" s="106"/>
      <c r="IV64" s="101"/>
      <c r="IW64" s="61"/>
      <c r="IX64" s="102"/>
      <c r="IY64" s="59"/>
      <c r="IZ64" s="106"/>
      <c r="JA64" s="101"/>
      <c r="JB64" s="61"/>
      <c r="JC64" s="102"/>
      <c r="JD64" s="59"/>
      <c r="JE64" s="106"/>
      <c r="JF64" s="101"/>
      <c r="JG64" s="61"/>
      <c r="JH64" s="102"/>
      <c r="JI64" s="59"/>
      <c r="JJ64" s="106"/>
      <c r="JK64" s="101"/>
      <c r="JL64" s="61"/>
      <c r="JM64" s="102"/>
      <c r="JN64" s="59"/>
      <c r="JO64" s="106"/>
      <c r="JP64" s="101"/>
      <c r="JQ64" s="61"/>
      <c r="JR64" s="102"/>
      <c r="JS64" s="59"/>
      <c r="JT64" s="106"/>
      <c r="JU64" s="101"/>
      <c r="JV64" s="61"/>
      <c r="JW64" s="102"/>
      <c r="JX64" s="59"/>
      <c r="JY64" s="106"/>
      <c r="JZ64" s="101"/>
      <c r="KA64" s="61"/>
      <c r="KB64" s="102"/>
      <c r="KC64" s="59"/>
      <c r="KD64" s="106"/>
      <c r="KE64" s="101"/>
      <c r="KF64" s="61"/>
      <c r="KG64" s="102"/>
      <c r="KH64" s="59"/>
      <c r="KI64" s="106"/>
      <c r="KJ64" s="101"/>
      <c r="KK64" s="61"/>
      <c r="KL64" s="102"/>
      <c r="KM64" s="59"/>
      <c r="KN64" s="106"/>
      <c r="KO64" s="101"/>
      <c r="KP64" s="61"/>
      <c r="KQ64" s="102"/>
      <c r="KR64" s="59"/>
      <c r="KS64" s="106"/>
      <c r="KT64" s="101"/>
      <c r="KU64" s="61"/>
      <c r="KV64" s="102"/>
      <c r="KW64" s="59"/>
      <c r="KX64" s="106"/>
      <c r="KY64" s="101"/>
      <c r="KZ64" s="61"/>
      <c r="LA64" s="102"/>
      <c r="LB64" s="59"/>
      <c r="LC64" s="106"/>
      <c r="LD64" s="101"/>
      <c r="LE64" s="61"/>
      <c r="LF64" s="102"/>
      <c r="LG64" s="59"/>
      <c r="LH64" s="106"/>
      <c r="LI64" s="101"/>
      <c r="LJ64" s="61"/>
      <c r="LK64" s="102"/>
      <c r="LL64" s="59"/>
      <c r="LM64" s="106"/>
      <c r="LN64" s="101"/>
      <c r="LO64" s="61"/>
      <c r="LP64" s="102"/>
      <c r="LQ64" s="59"/>
      <c r="LR64" s="106"/>
      <c r="LS64" s="101"/>
      <c r="LT64" s="61"/>
      <c r="LU64" s="102"/>
      <c r="LV64" s="59"/>
      <c r="LW64" s="106"/>
      <c r="LX64" s="101"/>
      <c r="LY64" s="61"/>
      <c r="LZ64" s="102"/>
      <c r="MA64" s="59"/>
      <c r="MB64" s="106"/>
      <c r="MC64" s="101"/>
      <c r="MD64" s="61"/>
      <c r="ME64" s="102"/>
      <c r="MF64" s="59"/>
      <c r="MG64" s="106"/>
      <c r="MH64" s="101"/>
      <c r="MI64" s="61"/>
      <c r="MJ64" s="102"/>
      <c r="MK64" s="59"/>
      <c r="ML64" s="106"/>
      <c r="MM64" s="101"/>
      <c r="MN64" s="61"/>
      <c r="MO64" s="102"/>
      <c r="MP64" s="59"/>
      <c r="MQ64" s="106"/>
      <c r="MR64" s="101"/>
      <c r="MS64" s="61"/>
      <c r="MT64" s="102"/>
      <c r="MU64" s="59"/>
      <c r="MV64" s="106"/>
      <c r="MW64" s="101"/>
      <c r="MX64" s="61"/>
      <c r="MY64" s="102"/>
      <c r="MZ64" s="59"/>
      <c r="NA64" s="106"/>
      <c r="NB64" s="101"/>
      <c r="NC64" s="61"/>
      <c r="ND64" s="102"/>
      <c r="NE64" s="59"/>
      <c r="NF64" s="106"/>
      <c r="NG64" s="101"/>
      <c r="NH64" s="61"/>
      <c r="NI64" s="102"/>
      <c r="NJ64" s="59"/>
      <c r="NK64" s="106"/>
      <c r="NL64" s="101"/>
      <c r="NM64" s="61"/>
      <c r="NN64" s="102"/>
      <c r="NO64" s="59"/>
      <c r="NP64" s="106"/>
      <c r="NQ64" s="101"/>
      <c r="NR64" s="61"/>
      <c r="NS64" s="102"/>
      <c r="NT64" s="59"/>
      <c r="NU64" s="106"/>
      <c r="NV64" s="101"/>
      <c r="NW64" s="61"/>
      <c r="NX64" s="102"/>
      <c r="NY64" s="59"/>
      <c r="NZ64" s="106"/>
      <c r="OA64" s="101"/>
      <c r="OB64" s="61"/>
      <c r="OC64" s="102"/>
      <c r="OD64" s="59"/>
      <c r="OE64" s="106"/>
      <c r="OF64" s="101"/>
      <c r="OG64" s="61"/>
      <c r="OH64" s="102"/>
      <c r="OI64" s="59"/>
      <c r="OJ64" s="106"/>
      <c r="OK64" s="101"/>
      <c r="OL64" s="61"/>
      <c r="OM64" s="102"/>
      <c r="ON64" s="59"/>
      <c r="OO64" s="106"/>
      <c r="OP64" s="101"/>
      <c r="OQ64" s="61"/>
      <c r="OR64" s="102"/>
      <c r="OS64" s="59"/>
      <c r="OT64" s="106"/>
      <c r="OU64" s="101"/>
      <c r="OV64" s="61"/>
      <c r="OW64" s="102"/>
      <c r="OX64" s="59"/>
      <c r="OY64" s="106"/>
      <c r="OZ64" s="101"/>
      <c r="PA64" s="61"/>
      <c r="PB64" s="102"/>
      <c r="PC64" s="59"/>
      <c r="PD64" s="106"/>
      <c r="PE64" s="101"/>
      <c r="PF64" s="61"/>
      <c r="PG64" s="102"/>
      <c r="PH64" s="59"/>
      <c r="PI64" s="106"/>
      <c r="PJ64" s="101"/>
      <c r="PK64" s="61"/>
      <c r="PL64" s="102"/>
      <c r="PM64" s="59"/>
      <c r="PN64" s="106"/>
      <c r="PO64" s="101"/>
      <c r="PP64" s="61"/>
      <c r="PQ64" s="102"/>
      <c r="PR64" s="59"/>
      <c r="PS64" s="106"/>
      <c r="PT64" s="101"/>
      <c r="PU64" s="61"/>
      <c r="PV64" s="102"/>
      <c r="PW64" s="59"/>
      <c r="PX64" s="106"/>
      <c r="PY64" s="101"/>
      <c r="PZ64" s="61"/>
      <c r="QA64" s="102"/>
      <c r="QB64" s="59"/>
      <c r="QC64" s="106"/>
      <c r="QD64" s="101"/>
      <c r="QE64" s="61"/>
      <c r="QF64" s="102"/>
      <c r="QG64" s="59"/>
      <c r="QH64" s="106"/>
      <c r="QI64" s="101"/>
      <c r="QJ64" s="61"/>
      <c r="QK64" s="102"/>
      <c r="QL64" s="59"/>
      <c r="QM64" s="106"/>
      <c r="QN64" s="101"/>
      <c r="QO64" s="61"/>
      <c r="QP64" s="102"/>
      <c r="QQ64" s="59"/>
      <c r="QR64" s="106"/>
      <c r="QS64" s="101"/>
      <c r="QT64" s="61"/>
      <c r="QU64" s="102"/>
      <c r="QV64" s="59"/>
      <c r="QW64" s="106"/>
      <c r="QX64" s="101"/>
      <c r="QY64" s="61"/>
      <c r="QZ64" s="102"/>
      <c r="RA64" s="59"/>
      <c r="RB64" s="106"/>
      <c r="RC64" s="101"/>
      <c r="RD64" s="61"/>
      <c r="RE64" s="102"/>
      <c r="RF64" s="59"/>
      <c r="RG64" s="106"/>
      <c r="RH64" s="101"/>
      <c r="RI64" s="61"/>
      <c r="RJ64" s="102"/>
      <c r="RK64" s="59"/>
      <c r="RL64" s="106"/>
      <c r="RM64" s="101"/>
      <c r="RN64" s="61"/>
      <c r="RO64" s="102"/>
      <c r="RP64" s="59"/>
      <c r="RQ64" s="106"/>
      <c r="RR64" s="101"/>
      <c r="RS64" s="61"/>
      <c r="RT64" s="102"/>
      <c r="RU64" s="59"/>
      <c r="RV64" s="106"/>
      <c r="RW64" s="101"/>
      <c r="RX64" s="61"/>
      <c r="RY64" s="102"/>
      <c r="RZ64" s="59"/>
      <c r="SA64" s="106"/>
      <c r="SB64" s="101"/>
      <c r="SC64" s="61"/>
      <c r="SD64" s="102"/>
      <c r="SE64" s="59"/>
      <c r="SF64" s="106"/>
      <c r="SG64" s="101"/>
      <c r="SH64" s="61"/>
      <c r="SI64" s="102"/>
      <c r="SJ64" s="59"/>
      <c r="SK64" s="106"/>
      <c r="SL64" s="101"/>
      <c r="SM64" s="61"/>
      <c r="SN64" s="102"/>
      <c r="SO64" s="59"/>
      <c r="SP64" s="106"/>
      <c r="SQ64" s="101"/>
      <c r="SR64" s="61"/>
      <c r="SS64" s="102"/>
      <c r="ST64" s="59"/>
      <c r="SU64" s="53"/>
      <c r="SV64" s="165">
        <f t="shared" si="2772"/>
        <v>23.809523809523807</v>
      </c>
      <c r="SW64" s="124">
        <f t="shared" si="2773"/>
        <v>0.4900000000000001</v>
      </c>
      <c r="SX64" s="61">
        <f t="shared" si="2774"/>
        <v>11.666666666666668</v>
      </c>
      <c r="SY64" s="80">
        <f t="shared" si="2775"/>
        <v>6.7666666666666675</v>
      </c>
      <c r="SZ64" s="59">
        <f t="shared" si="2776"/>
        <v>28.571428571428566</v>
      </c>
      <c r="TA64" s="53"/>
      <c r="TB64" s="165">
        <f t="shared" si="2777"/>
        <v>50.666666666666664</v>
      </c>
      <c r="TC64" s="124">
        <f t="shared" si="2778"/>
        <v>3.35</v>
      </c>
      <c r="TD64" s="61">
        <f t="shared" si="2779"/>
        <v>169.73333333333332</v>
      </c>
      <c r="TE64" s="80">
        <f t="shared" si="2780"/>
        <v>136.23333333333332</v>
      </c>
      <c r="TF64" s="59">
        <f t="shared" si="2781"/>
        <v>50.666666666666664</v>
      </c>
      <c r="TG64" s="53"/>
      <c r="TH64" s="165" t="e">
        <f t="shared" si="2782"/>
        <v>#DIV/0!</v>
      </c>
      <c r="TI64" s="124" t="e">
        <f t="shared" si="2783"/>
        <v>#DIV/0!</v>
      </c>
      <c r="TJ64" s="61" t="e">
        <f t="shared" si="2784"/>
        <v>#DIV/0!</v>
      </c>
      <c r="TK64" s="80" t="e">
        <f t="shared" si="2785"/>
        <v>#DIV/0!</v>
      </c>
      <c r="TL64" s="59" t="e">
        <f t="shared" si="2786"/>
        <v>#DIV/0!</v>
      </c>
      <c r="TM64" s="53"/>
      <c r="TN64" s="165">
        <f t="shared" si="2787"/>
        <v>4.7619047619047628</v>
      </c>
      <c r="TO64" s="124">
        <f t="shared" si="2788"/>
        <v>0.48999999999999994</v>
      </c>
      <c r="TP64" s="61">
        <f t="shared" si="2789"/>
        <v>2.3333333333333335</v>
      </c>
      <c r="TQ64" s="80">
        <f t="shared" si="2790"/>
        <v>-2.566666666666666</v>
      </c>
      <c r="TR64" s="59">
        <f t="shared" si="2791"/>
        <v>5.0000000000000009</v>
      </c>
      <c r="TS64" s="53"/>
      <c r="TT64" s="165"/>
      <c r="TU64" s="124"/>
      <c r="TV64" s="61"/>
      <c r="TW64" s="80"/>
      <c r="TX64" s="59"/>
      <c r="TY64" s="53"/>
      <c r="TZ64" s="165">
        <f t="shared" si="2792"/>
        <v>50.847457627118651</v>
      </c>
      <c r="UA64" s="124">
        <f t="shared" si="2793"/>
        <v>0.48999999999999994</v>
      </c>
      <c r="UB64" s="61">
        <f t="shared" si="2794"/>
        <v>24.915254237288135</v>
      </c>
      <c r="UC64" s="80">
        <f t="shared" si="2795"/>
        <v>20.015254237288136</v>
      </c>
      <c r="UD64" s="59">
        <f t="shared" si="2796"/>
        <v>50.000000000000007</v>
      </c>
      <c r="UE64" s="53"/>
      <c r="UF64" s="165">
        <f t="shared" si="2797"/>
        <v>14.583333333333334</v>
      </c>
      <c r="UG64" s="124">
        <f t="shared" si="2798"/>
        <v>0.48999999999999994</v>
      </c>
      <c r="UH64" s="61">
        <f t="shared" si="2799"/>
        <v>7.145833333333333</v>
      </c>
      <c r="UI64" s="80">
        <f t="shared" si="2800"/>
        <v>2.2458333333333336</v>
      </c>
      <c r="UJ64" s="59">
        <f t="shared" si="2801"/>
        <v>17.5</v>
      </c>
      <c r="UK64" s="53"/>
      <c r="UL64" s="165" t="e">
        <f t="shared" si="2802"/>
        <v>#DIV/0!</v>
      </c>
      <c r="UM64" s="124" t="e">
        <f t="shared" si="2803"/>
        <v>#DIV/0!</v>
      </c>
      <c r="UN64" s="61" t="e">
        <f t="shared" si="2804"/>
        <v>#DIV/0!</v>
      </c>
      <c r="UO64" s="80" t="e">
        <f t="shared" si="2805"/>
        <v>#DIV/0!</v>
      </c>
      <c r="UP64" s="59" t="e">
        <f t="shared" si="2806"/>
        <v>#DIV/0!</v>
      </c>
      <c r="UQ64" s="53"/>
      <c r="UR64" s="165" t="e">
        <f t="shared" si="2807"/>
        <v>#DIV/0!</v>
      </c>
      <c r="US64" s="124" t="e">
        <f t="shared" si="2808"/>
        <v>#DIV/0!</v>
      </c>
      <c r="UT64" s="61" t="e">
        <f t="shared" si="2809"/>
        <v>#DIV/0!</v>
      </c>
      <c r="UU64" s="80" t="e">
        <f t="shared" si="2810"/>
        <v>#DIV/0!</v>
      </c>
      <c r="UV64" s="59" t="e">
        <f t="shared" si="2811"/>
        <v>#DIV/0!</v>
      </c>
      <c r="UW64" s="53"/>
      <c r="UX64" s="165">
        <f t="shared" si="2812"/>
        <v>34.331337325349303</v>
      </c>
      <c r="UY64" s="124">
        <f t="shared" ref="UY64" si="2816">UZ64/UX64</f>
        <v>0.49</v>
      </c>
      <c r="UZ64" s="61">
        <f t="shared" si="2813"/>
        <v>16.822355289421157</v>
      </c>
      <c r="VA64" s="80">
        <f t="shared" si="2814"/>
        <v>11.922355289421159</v>
      </c>
      <c r="VB64" s="59">
        <f t="shared" si="2815"/>
        <v>34.400000000000006</v>
      </c>
      <c r="VC64" s="53"/>
      <c r="VD64" s="165"/>
      <c r="VE64" s="124"/>
      <c r="VF64" s="61"/>
      <c r="VG64" s="80"/>
      <c r="VH64" s="59"/>
      <c r="VI64" s="53"/>
      <c r="VJ64" s="165"/>
      <c r="VK64" s="124"/>
      <c r="VL64" s="61"/>
      <c r="VM64" s="80"/>
      <c r="VN64" s="59"/>
      <c r="VO64" s="53"/>
    </row>
    <row r="65" spans="2:587" x14ac:dyDescent="0.2">
      <c r="C65" s="97"/>
      <c r="D65" s="7"/>
      <c r="E65" s="2"/>
      <c r="F65" s="8"/>
      <c r="G65" s="53"/>
      <c r="H65" s="159"/>
      <c r="I65" s="44"/>
      <c r="J65" s="44"/>
      <c r="K65" s="166"/>
      <c r="L65" s="8"/>
      <c r="M65" s="53"/>
      <c r="N65" s="159"/>
      <c r="O65" s="44"/>
      <c r="P65" s="44"/>
      <c r="Q65" s="166"/>
      <c r="R65" s="8"/>
      <c r="S65" s="53"/>
      <c r="T65" s="7"/>
      <c r="U65" s="2"/>
      <c r="V65" s="2"/>
      <c r="W65" s="81"/>
      <c r="X65" s="8"/>
      <c r="Y65" s="7"/>
      <c r="Z65" s="2">
        <v>0.49</v>
      </c>
      <c r="AA65" s="2"/>
      <c r="AB65" s="81"/>
      <c r="AC65" s="8"/>
      <c r="AD65" s="7"/>
      <c r="AE65" s="2"/>
      <c r="AF65" s="2"/>
      <c r="AG65" s="81"/>
      <c r="AH65" s="8"/>
      <c r="AI65" s="7"/>
      <c r="AJ65" s="2"/>
      <c r="AK65" s="2"/>
      <c r="AL65" s="81"/>
      <c r="AM65" s="8"/>
      <c r="AN65" s="7"/>
      <c r="AO65" s="2"/>
      <c r="AP65" s="2"/>
      <c r="AQ65" s="81"/>
      <c r="AR65" s="8"/>
      <c r="AS65" s="7"/>
      <c r="AT65" s="2"/>
      <c r="AU65" s="2"/>
      <c r="AV65" s="81"/>
      <c r="AW65" s="8"/>
      <c r="AX65" s="7"/>
      <c r="AY65" s="2"/>
      <c r="AZ65" s="2"/>
      <c r="BA65" s="81"/>
      <c r="BB65" s="8"/>
      <c r="BC65" s="7"/>
      <c r="BD65" s="2"/>
      <c r="BE65" s="2"/>
      <c r="BF65" s="81"/>
      <c r="BG65" s="8"/>
      <c r="BH65" s="7"/>
      <c r="BI65" s="2"/>
      <c r="BJ65" s="2"/>
      <c r="BK65" s="81"/>
      <c r="BL65" s="8"/>
      <c r="BM65" s="7"/>
      <c r="BN65" s="2"/>
      <c r="BO65" s="2"/>
      <c r="BP65" s="81"/>
      <c r="BQ65" s="8"/>
      <c r="BR65" s="7"/>
      <c r="BS65" s="2"/>
      <c r="BT65" s="2"/>
      <c r="BU65" s="81"/>
      <c r="BV65" s="8"/>
      <c r="BW65" s="7"/>
      <c r="BX65" s="2"/>
      <c r="BY65" s="2"/>
      <c r="BZ65" s="81"/>
      <c r="CA65" s="8"/>
      <c r="CB65" s="7"/>
      <c r="CC65" s="2"/>
      <c r="CD65" s="2"/>
      <c r="CE65" s="81"/>
      <c r="CF65" s="8"/>
      <c r="CG65" s="7"/>
      <c r="CH65" s="2"/>
      <c r="CI65" s="2"/>
      <c r="CJ65" s="81"/>
      <c r="CK65" s="8"/>
      <c r="CL65" s="7"/>
      <c r="CM65" s="2"/>
      <c r="CN65" s="2"/>
      <c r="CO65" s="81"/>
      <c r="CP65" s="8"/>
      <c r="CQ65" s="7"/>
      <c r="CR65" s="2"/>
      <c r="CS65" s="2"/>
      <c r="CT65" s="81"/>
      <c r="CU65" s="8"/>
      <c r="CV65" s="7"/>
      <c r="CW65" s="2"/>
      <c r="CX65" s="2"/>
      <c r="CY65" s="81"/>
      <c r="CZ65" s="8"/>
      <c r="DA65" s="7"/>
      <c r="DB65" s="2"/>
      <c r="DC65" s="2"/>
      <c r="DD65" s="81"/>
      <c r="DE65" s="8"/>
      <c r="DF65" s="7"/>
      <c r="DG65" s="2"/>
      <c r="DH65" s="2"/>
      <c r="DI65" s="81"/>
      <c r="DJ65" s="8"/>
      <c r="DK65" s="7"/>
      <c r="DL65" s="2"/>
      <c r="DM65" s="2"/>
      <c r="DN65" s="81"/>
      <c r="DO65" s="8"/>
      <c r="DP65" s="7"/>
      <c r="DQ65" s="2"/>
      <c r="DR65" s="2"/>
      <c r="DS65" s="81"/>
      <c r="DT65" s="8"/>
      <c r="DU65" s="7"/>
      <c r="DV65" s="2"/>
      <c r="DW65" s="2"/>
      <c r="DX65" s="81"/>
      <c r="DY65" s="8"/>
      <c r="DZ65" s="7"/>
      <c r="EA65" s="2"/>
      <c r="EB65" s="2"/>
      <c r="EC65" s="81"/>
      <c r="ED65" s="8"/>
      <c r="EE65" s="7"/>
      <c r="EF65" s="2"/>
      <c r="EG65" s="2"/>
      <c r="EH65" s="81"/>
      <c r="EI65" s="8"/>
      <c r="EJ65" s="7"/>
      <c r="EK65" s="2"/>
      <c r="EL65" s="2"/>
      <c r="EM65" s="81"/>
      <c r="EN65" s="8"/>
      <c r="EO65" s="7"/>
      <c r="EP65" s="2"/>
      <c r="EQ65" s="2"/>
      <c r="ER65" s="81"/>
      <c r="ES65" s="8"/>
      <c r="ET65" s="7"/>
      <c r="EU65" s="2"/>
      <c r="EV65" s="2"/>
      <c r="EW65" s="81"/>
      <c r="EX65" s="8"/>
      <c r="EY65" s="7"/>
      <c r="EZ65" s="2"/>
      <c r="FA65" s="2"/>
      <c r="FB65" s="81"/>
      <c r="FC65" s="8"/>
      <c r="FD65" s="7"/>
      <c r="FE65" s="2"/>
      <c r="FF65" s="2"/>
      <c r="FG65" s="81"/>
      <c r="FH65" s="8"/>
      <c r="FI65" s="7"/>
      <c r="FJ65" s="2"/>
      <c r="FK65" s="2"/>
      <c r="FL65" s="81"/>
      <c r="FM65" s="8"/>
      <c r="FN65" s="7"/>
      <c r="FO65" s="2"/>
      <c r="FP65" s="2"/>
      <c r="FQ65" s="81"/>
      <c r="FR65" s="8"/>
      <c r="FS65" s="7"/>
      <c r="FT65" s="2"/>
      <c r="FU65" s="2"/>
      <c r="FV65" s="81"/>
      <c r="FW65" s="8"/>
      <c r="FX65" s="7"/>
      <c r="FY65" s="2"/>
      <c r="FZ65" s="2"/>
      <c r="GA65" s="81"/>
      <c r="GB65" s="8"/>
      <c r="GC65" s="7"/>
      <c r="GD65" s="2"/>
      <c r="GE65" s="2"/>
      <c r="GF65" s="81"/>
      <c r="GG65" s="8"/>
      <c r="GH65" s="7"/>
      <c r="GI65" s="2"/>
      <c r="GJ65" s="2"/>
      <c r="GK65" s="81"/>
      <c r="GL65" s="8"/>
      <c r="GM65" s="7"/>
      <c r="GN65" s="2"/>
      <c r="GO65" s="2"/>
      <c r="GP65" s="81"/>
      <c r="GQ65" s="8"/>
      <c r="GR65" s="7"/>
      <c r="GS65" s="2"/>
      <c r="GT65" s="2"/>
      <c r="GU65" s="81"/>
      <c r="GV65" s="8"/>
      <c r="GW65" s="7"/>
      <c r="GX65" s="2"/>
      <c r="GY65" s="2"/>
      <c r="GZ65" s="81"/>
      <c r="HA65" s="8"/>
      <c r="HB65" s="7"/>
      <c r="HC65" s="2"/>
      <c r="HD65" s="2"/>
      <c r="HE65" s="81"/>
      <c r="HF65" s="8"/>
      <c r="HG65" s="7"/>
      <c r="HH65" s="2"/>
      <c r="HI65" s="2"/>
      <c r="HJ65" s="81"/>
      <c r="HK65" s="8"/>
      <c r="HL65" s="7"/>
      <c r="HM65" s="2"/>
      <c r="HN65" s="2"/>
      <c r="HO65" s="81"/>
      <c r="HP65" s="8"/>
      <c r="HQ65" s="7"/>
      <c r="HR65" s="2"/>
      <c r="HS65" s="2"/>
      <c r="HT65" s="81"/>
      <c r="HU65" s="8"/>
      <c r="HV65" s="7"/>
      <c r="HW65" s="2"/>
      <c r="HX65" s="2"/>
      <c r="HY65" s="81"/>
      <c r="HZ65" s="8"/>
      <c r="IA65" s="7"/>
      <c r="IB65" s="2"/>
      <c r="IC65" s="2"/>
      <c r="ID65" s="81"/>
      <c r="IE65" s="8"/>
      <c r="IF65" s="7"/>
      <c r="IG65" s="2"/>
      <c r="IH65" s="2"/>
      <c r="II65" s="81"/>
      <c r="IJ65" s="8"/>
      <c r="IK65" s="7"/>
      <c r="IL65" s="2"/>
      <c r="IM65" s="2"/>
      <c r="IN65" s="81"/>
      <c r="IO65" s="8"/>
      <c r="IP65" s="7"/>
      <c r="IQ65" s="2"/>
      <c r="IR65" s="2"/>
      <c r="IS65" s="81"/>
      <c r="IT65" s="8"/>
      <c r="IU65" s="7"/>
      <c r="IV65" s="2"/>
      <c r="IW65" s="2"/>
      <c r="IX65" s="81"/>
      <c r="IY65" s="8"/>
      <c r="IZ65" s="7"/>
      <c r="JA65" s="2"/>
      <c r="JB65" s="2"/>
      <c r="JC65" s="81"/>
      <c r="JD65" s="8"/>
      <c r="JE65" s="7"/>
      <c r="JF65" s="2"/>
      <c r="JG65" s="2"/>
      <c r="JH65" s="81"/>
      <c r="JI65" s="8"/>
      <c r="JJ65" s="7"/>
      <c r="JK65" s="2"/>
      <c r="JL65" s="2"/>
      <c r="JM65" s="81"/>
      <c r="JN65" s="8"/>
      <c r="JO65" s="7"/>
      <c r="JP65" s="2"/>
      <c r="JQ65" s="2"/>
      <c r="JR65" s="81"/>
      <c r="JS65" s="8"/>
      <c r="JT65" s="7"/>
      <c r="JU65" s="2"/>
      <c r="JV65" s="2"/>
      <c r="JW65" s="81"/>
      <c r="JX65" s="8"/>
      <c r="JY65" s="7"/>
      <c r="JZ65" s="2"/>
      <c r="KA65" s="2"/>
      <c r="KB65" s="81"/>
      <c r="KC65" s="8"/>
      <c r="KD65" s="7"/>
      <c r="KE65" s="2"/>
      <c r="KF65" s="2"/>
      <c r="KG65" s="81"/>
      <c r="KH65" s="8"/>
      <c r="KI65" s="7"/>
      <c r="KJ65" s="2"/>
      <c r="KK65" s="2"/>
      <c r="KL65" s="81"/>
      <c r="KM65" s="8"/>
      <c r="KN65" s="7"/>
      <c r="KO65" s="2"/>
      <c r="KP65" s="2"/>
      <c r="KQ65" s="81"/>
      <c r="KR65" s="8"/>
      <c r="KS65" s="7"/>
      <c r="KT65" s="2"/>
      <c r="KU65" s="2"/>
      <c r="KV65" s="81"/>
      <c r="KW65" s="8"/>
      <c r="KX65" s="7"/>
      <c r="KY65" s="2"/>
      <c r="KZ65" s="2"/>
      <c r="LA65" s="81"/>
      <c r="LB65" s="8"/>
      <c r="LC65" s="7"/>
      <c r="LD65" s="2"/>
      <c r="LE65" s="2"/>
      <c r="LF65" s="81"/>
      <c r="LG65" s="8"/>
      <c r="LH65" s="7"/>
      <c r="LI65" s="2"/>
      <c r="LJ65" s="2"/>
      <c r="LK65" s="81"/>
      <c r="LL65" s="8"/>
      <c r="LM65" s="7"/>
      <c r="LN65" s="2"/>
      <c r="LO65" s="2"/>
      <c r="LP65" s="81"/>
      <c r="LQ65" s="8"/>
      <c r="LR65" s="7"/>
      <c r="LS65" s="2"/>
      <c r="LT65" s="2"/>
      <c r="LU65" s="81"/>
      <c r="LV65" s="8"/>
      <c r="LW65" s="7"/>
      <c r="LX65" s="2"/>
      <c r="LY65" s="2"/>
      <c r="LZ65" s="81"/>
      <c r="MA65" s="8"/>
      <c r="MB65" s="7"/>
      <c r="MC65" s="2"/>
      <c r="MD65" s="2"/>
      <c r="ME65" s="81"/>
      <c r="MF65" s="8"/>
      <c r="MG65" s="7"/>
      <c r="MH65" s="2"/>
      <c r="MI65" s="2"/>
      <c r="MJ65" s="81"/>
      <c r="MK65" s="8"/>
      <c r="ML65" s="7"/>
      <c r="MM65" s="2"/>
      <c r="MN65" s="2"/>
      <c r="MO65" s="81"/>
      <c r="MP65" s="8"/>
      <c r="MQ65" s="7"/>
      <c r="MR65" s="2"/>
      <c r="MS65" s="2"/>
      <c r="MT65" s="81"/>
      <c r="MU65" s="8"/>
      <c r="MV65" s="7"/>
      <c r="MW65" s="2"/>
      <c r="MX65" s="2"/>
      <c r="MY65" s="81"/>
      <c r="MZ65" s="8"/>
      <c r="NA65" s="7"/>
      <c r="NB65" s="2"/>
      <c r="NC65" s="2"/>
      <c r="ND65" s="81"/>
      <c r="NE65" s="8"/>
      <c r="NF65" s="7"/>
      <c r="NG65" s="2"/>
      <c r="NH65" s="2"/>
      <c r="NI65" s="81"/>
      <c r="NJ65" s="8"/>
      <c r="NK65" s="7"/>
      <c r="NL65" s="2"/>
      <c r="NM65" s="2"/>
      <c r="NN65" s="81"/>
      <c r="NO65" s="8"/>
      <c r="NP65" s="7"/>
      <c r="NQ65" s="2"/>
      <c r="NR65" s="2"/>
      <c r="NS65" s="81"/>
      <c r="NT65" s="8"/>
      <c r="NU65" s="7"/>
      <c r="NV65" s="2"/>
      <c r="NW65" s="2"/>
      <c r="NX65" s="81"/>
      <c r="NY65" s="8"/>
      <c r="NZ65" s="7"/>
      <c r="OA65" s="2"/>
      <c r="OB65" s="2"/>
      <c r="OC65" s="81"/>
      <c r="OD65" s="8"/>
      <c r="OE65" s="7"/>
      <c r="OF65" s="2"/>
      <c r="OG65" s="2"/>
      <c r="OH65" s="81"/>
      <c r="OI65" s="8"/>
      <c r="OJ65" s="7"/>
      <c r="OK65" s="2"/>
      <c r="OL65" s="2"/>
      <c r="OM65" s="81"/>
      <c r="ON65" s="8"/>
      <c r="OO65" s="7"/>
      <c r="OP65" s="2"/>
      <c r="OQ65" s="2"/>
      <c r="OR65" s="81"/>
      <c r="OS65" s="8"/>
      <c r="OT65" s="7"/>
      <c r="OU65" s="2"/>
      <c r="OV65" s="2"/>
      <c r="OW65" s="81"/>
      <c r="OX65" s="8"/>
      <c r="OY65" s="7"/>
      <c r="OZ65" s="2"/>
      <c r="PA65" s="2"/>
      <c r="PB65" s="81"/>
      <c r="PC65" s="8"/>
      <c r="PD65" s="7"/>
      <c r="PE65" s="2"/>
      <c r="PF65" s="2"/>
      <c r="PG65" s="81"/>
      <c r="PH65" s="8"/>
      <c r="PI65" s="7"/>
      <c r="PJ65" s="2"/>
      <c r="PK65" s="2"/>
      <c r="PL65" s="81"/>
      <c r="PM65" s="8"/>
      <c r="PN65" s="7"/>
      <c r="PO65" s="2"/>
      <c r="PP65" s="2"/>
      <c r="PQ65" s="81"/>
      <c r="PR65" s="8"/>
      <c r="PS65" s="7"/>
      <c r="PT65" s="2"/>
      <c r="PU65" s="2"/>
      <c r="PV65" s="81"/>
      <c r="PW65" s="8"/>
      <c r="PX65" s="7"/>
      <c r="PY65" s="2"/>
      <c r="PZ65" s="2"/>
      <c r="QA65" s="81"/>
      <c r="QB65" s="8"/>
      <c r="QC65" s="7"/>
      <c r="QD65" s="2"/>
      <c r="QE65" s="2"/>
      <c r="QF65" s="81"/>
      <c r="QG65" s="8"/>
      <c r="QH65" s="7"/>
      <c r="QI65" s="2"/>
      <c r="QJ65" s="2"/>
      <c r="QK65" s="81"/>
      <c r="QL65" s="8"/>
      <c r="QM65" s="7"/>
      <c r="QN65" s="2"/>
      <c r="QO65" s="2"/>
      <c r="QP65" s="81"/>
      <c r="QQ65" s="8"/>
      <c r="QR65" s="7"/>
      <c r="QS65" s="2"/>
      <c r="QT65" s="2"/>
      <c r="QU65" s="81"/>
      <c r="QV65" s="8"/>
      <c r="QW65" s="7"/>
      <c r="QX65" s="2"/>
      <c r="QY65" s="2"/>
      <c r="QZ65" s="81"/>
      <c r="RA65" s="8"/>
      <c r="RB65" s="7"/>
      <c r="RC65" s="2"/>
      <c r="RD65" s="2"/>
      <c r="RE65" s="81"/>
      <c r="RF65" s="8"/>
      <c r="RG65" s="7"/>
      <c r="RH65" s="2"/>
      <c r="RI65" s="2"/>
      <c r="RJ65" s="81"/>
      <c r="RK65" s="8"/>
      <c r="RL65" s="7"/>
      <c r="RM65" s="2"/>
      <c r="RN65" s="2"/>
      <c r="RO65" s="81"/>
      <c r="RP65" s="8"/>
      <c r="RQ65" s="7"/>
      <c r="RR65" s="2"/>
      <c r="RS65" s="2"/>
      <c r="RT65" s="81"/>
      <c r="RU65" s="8"/>
      <c r="RV65" s="7"/>
      <c r="RW65" s="2"/>
      <c r="RX65" s="2"/>
      <c r="RY65" s="81"/>
      <c r="RZ65" s="8"/>
      <c r="SA65" s="7"/>
      <c r="SB65" s="2"/>
      <c r="SC65" s="2"/>
      <c r="SD65" s="81"/>
      <c r="SE65" s="8"/>
      <c r="SF65" s="7"/>
      <c r="SG65" s="2"/>
      <c r="SH65" s="2"/>
      <c r="SI65" s="81"/>
      <c r="SJ65" s="8"/>
      <c r="SK65" s="7"/>
      <c r="SL65" s="2"/>
      <c r="SM65" s="2"/>
      <c r="SN65" s="81"/>
      <c r="SO65" s="8"/>
      <c r="SP65" s="7"/>
      <c r="SQ65" s="2"/>
      <c r="SR65" s="2"/>
      <c r="SS65" s="81"/>
      <c r="ST65" s="8"/>
      <c r="SU65" s="53"/>
      <c r="SV65" s="159"/>
      <c r="SW65" s="44"/>
      <c r="SX65" s="44"/>
      <c r="SY65" s="166"/>
      <c r="SZ65" s="8"/>
      <c r="TA65" s="53"/>
      <c r="TB65" s="159"/>
      <c r="TC65" s="44"/>
      <c r="TD65" s="44"/>
      <c r="TE65" s="166"/>
      <c r="TF65" s="8"/>
      <c r="TG65" s="53"/>
      <c r="TH65" s="159"/>
      <c r="TI65" s="44"/>
      <c r="TJ65" s="44"/>
      <c r="TK65" s="166"/>
      <c r="TL65" s="8"/>
      <c r="TM65" s="53"/>
      <c r="TN65" s="159"/>
      <c r="TO65" s="44"/>
      <c r="TP65" s="44"/>
      <c r="TQ65" s="166"/>
      <c r="TR65" s="8"/>
      <c r="TS65" s="53"/>
      <c r="TT65" s="159"/>
      <c r="TU65" s="44"/>
      <c r="TV65" s="44"/>
      <c r="TW65" s="166"/>
      <c r="TX65" s="8"/>
      <c r="TY65" s="53"/>
      <c r="TZ65" s="159"/>
      <c r="UA65" s="44"/>
      <c r="UB65" s="44"/>
      <c r="UC65" s="166"/>
      <c r="UD65" s="8"/>
      <c r="UE65" s="53"/>
      <c r="UF65" s="159"/>
      <c r="UG65" s="44"/>
      <c r="UH65" s="44"/>
      <c r="UI65" s="166"/>
      <c r="UJ65" s="8"/>
      <c r="UK65" s="53"/>
      <c r="UL65" s="159"/>
      <c r="UM65" s="44"/>
      <c r="UN65" s="44"/>
      <c r="UO65" s="166"/>
      <c r="UP65" s="8"/>
      <c r="UQ65" s="53"/>
      <c r="UR65" s="159"/>
      <c r="US65" s="44"/>
      <c r="UT65" s="44"/>
      <c r="UU65" s="166"/>
      <c r="UV65" s="8"/>
      <c r="UW65" s="53"/>
      <c r="UX65" s="159"/>
      <c r="UY65" s="44"/>
      <c r="UZ65" s="44"/>
      <c r="VA65" s="166"/>
      <c r="VB65" s="8"/>
      <c r="VC65" s="53"/>
      <c r="VD65" s="159"/>
      <c r="VE65" s="44"/>
      <c r="VF65" s="44"/>
      <c r="VG65" s="166"/>
      <c r="VH65" s="8"/>
      <c r="VI65" s="53"/>
      <c r="VJ65" s="159"/>
      <c r="VK65" s="44"/>
      <c r="VL65" s="44"/>
      <c r="VM65" s="166"/>
      <c r="VN65" s="8"/>
      <c r="VO65" s="53"/>
    </row>
    <row r="66" spans="2:587" s="1" customFormat="1" x14ac:dyDescent="0.2">
      <c r="C66" s="98" t="s">
        <v>18</v>
      </c>
      <c r="D66" s="37">
        <f>SUM(D61:D65)</f>
        <v>0.16500000000000001</v>
      </c>
      <c r="E66" s="18"/>
      <c r="F66" s="38">
        <f>SUM(F61:F65)</f>
        <v>0.44923449999999998</v>
      </c>
      <c r="G66" s="55"/>
      <c r="H66" s="167">
        <f>SUM(H61:H65)</f>
        <v>204.95444191343967</v>
      </c>
      <c r="I66" s="42"/>
      <c r="J66" s="168">
        <f>SUM(J61:J65)</f>
        <v>365.01765375854211</v>
      </c>
      <c r="K66" s="169">
        <f>SUM(K61:K65)</f>
        <v>-371.29595393625056</v>
      </c>
      <c r="L66" s="23"/>
      <c r="M66" s="55"/>
      <c r="N66" s="167">
        <f>SUM(N61:N65)</f>
        <v>3599</v>
      </c>
      <c r="O66" s="42"/>
      <c r="P66" s="168">
        <f>SUM(P61:P65)</f>
        <v>6409.71</v>
      </c>
      <c r="Q66" s="169">
        <f>SUM(Q61:Q65)</f>
        <v>-6519.9569511205618</v>
      </c>
      <c r="R66" s="23"/>
      <c r="S66" s="55"/>
      <c r="T66" s="107">
        <f>SUM(T61:T65)</f>
        <v>778</v>
      </c>
      <c r="U66" s="18"/>
      <c r="V66" s="108">
        <f>SUM(V61:V65)</f>
        <v>735.86</v>
      </c>
      <c r="W66" s="109">
        <f>SUM(W61:W65)</f>
        <v>-564.66999999999996</v>
      </c>
      <c r="X66" s="23"/>
      <c r="Y66" s="107">
        <f>SUM(Y61:Y65)</f>
        <v>638</v>
      </c>
      <c r="Z66" s="18"/>
      <c r="AA66" s="108">
        <f>SUM(AA61:AA65)</f>
        <v>2364.7999999999997</v>
      </c>
      <c r="AB66" s="109">
        <f>SUM(AB61:AB65)</f>
        <v>-1551.6999999999998</v>
      </c>
      <c r="AC66" s="23"/>
      <c r="AD66" s="107">
        <f>SUM(AD61:AD65)</f>
        <v>299</v>
      </c>
      <c r="AE66" s="18"/>
      <c r="AF66" s="108">
        <f>SUM(AF61:AF65)</f>
        <v>518.30999999999995</v>
      </c>
      <c r="AG66" s="109">
        <f>SUM(AG61:AG65)</f>
        <v>-782.22000000000014</v>
      </c>
      <c r="AH66" s="23"/>
      <c r="AI66" s="107">
        <f>SUM(AI61:AI65)</f>
        <v>630</v>
      </c>
      <c r="AJ66" s="18"/>
      <c r="AK66" s="108">
        <f>SUM(AK61:AK65)</f>
        <v>823.5</v>
      </c>
      <c r="AL66" s="109">
        <f>SUM(AL61:AL65)</f>
        <v>-1003.4350000000001</v>
      </c>
      <c r="AM66" s="23"/>
      <c r="AN66" s="107">
        <f t="shared" ref="AN66" si="2817">SUM(AN61:AN65)</f>
        <v>328</v>
      </c>
      <c r="AO66" s="18"/>
      <c r="AP66" s="108">
        <f t="shared" ref="AP66:AQ66" si="2818">SUM(AP61:AP65)</f>
        <v>589.72</v>
      </c>
      <c r="AQ66" s="109">
        <f t="shared" si="2818"/>
        <v>-896.60000000000014</v>
      </c>
      <c r="AR66" s="23"/>
      <c r="AS66" s="107">
        <f t="shared" ref="AS66" si="2819">SUM(AS61:AS65)</f>
        <v>351</v>
      </c>
      <c r="AT66" s="18"/>
      <c r="AU66" s="108">
        <f t="shared" ref="AU66:AV66" si="2820">SUM(AU61:AU65)</f>
        <v>626.7299999999999</v>
      </c>
      <c r="AV66" s="109">
        <f t="shared" si="2820"/>
        <v>-822.43200000000002</v>
      </c>
      <c r="AW66" s="23"/>
      <c r="AX66" s="107">
        <f t="shared" ref="AX66" si="2821">SUM(AX61:AX65)</f>
        <v>575</v>
      </c>
      <c r="AY66" s="18"/>
      <c r="AZ66" s="108">
        <f t="shared" ref="AZ66:BA66" si="2822">SUM(AZ61:AZ65)</f>
        <v>750.79</v>
      </c>
      <c r="BA66" s="109">
        <f t="shared" si="2822"/>
        <v>-902.7410000000001</v>
      </c>
      <c r="BB66" s="23"/>
      <c r="BC66" s="107">
        <f t="shared" ref="BC66" si="2823">SUM(BC61:BC65)</f>
        <v>0</v>
      </c>
      <c r="BD66" s="18"/>
      <c r="BE66" s="108">
        <f t="shared" ref="BE66:BF66" si="2824">SUM(BE61:BE65)</f>
        <v>0</v>
      </c>
      <c r="BF66" s="109">
        <f t="shared" si="2824"/>
        <v>0</v>
      </c>
      <c r="BG66" s="23"/>
      <c r="BH66" s="107">
        <f t="shared" ref="BH66" si="2825">SUM(BH61:BH65)</f>
        <v>0</v>
      </c>
      <c r="BI66" s="18"/>
      <c r="BJ66" s="108">
        <f t="shared" ref="BJ66:BK66" si="2826">SUM(BJ61:BJ65)</f>
        <v>0</v>
      </c>
      <c r="BK66" s="109">
        <f t="shared" si="2826"/>
        <v>0</v>
      </c>
      <c r="BL66" s="23"/>
      <c r="BM66" s="107">
        <f t="shared" ref="BM66" si="2827">SUM(BM61:BM65)</f>
        <v>0</v>
      </c>
      <c r="BN66" s="18"/>
      <c r="BO66" s="108">
        <f t="shared" ref="BO66:BP66" si="2828">SUM(BO61:BO65)</f>
        <v>0</v>
      </c>
      <c r="BP66" s="109">
        <f t="shared" si="2828"/>
        <v>0</v>
      </c>
      <c r="BQ66" s="23"/>
      <c r="BR66" s="107">
        <f t="shared" ref="BR66" si="2829">SUM(BR61:BR65)</f>
        <v>0</v>
      </c>
      <c r="BS66" s="18"/>
      <c r="BT66" s="108">
        <f t="shared" ref="BT66:BU66" si="2830">SUM(BT61:BT65)</f>
        <v>0</v>
      </c>
      <c r="BU66" s="109">
        <f t="shared" si="2830"/>
        <v>0</v>
      </c>
      <c r="BV66" s="23"/>
      <c r="BW66" s="107">
        <f t="shared" ref="BW66" si="2831">SUM(BW61:BW65)</f>
        <v>0</v>
      </c>
      <c r="BX66" s="18"/>
      <c r="BY66" s="108">
        <f t="shared" ref="BY66:BZ66" si="2832">SUM(BY61:BY65)</f>
        <v>0</v>
      </c>
      <c r="BZ66" s="109">
        <f t="shared" si="2832"/>
        <v>0</v>
      </c>
      <c r="CA66" s="23"/>
      <c r="CB66" s="107">
        <f t="shared" ref="CB66" si="2833">SUM(CB61:CB65)</f>
        <v>0</v>
      </c>
      <c r="CC66" s="18"/>
      <c r="CD66" s="108">
        <f t="shared" ref="CD66:CE66" si="2834">SUM(CD61:CD65)</f>
        <v>0</v>
      </c>
      <c r="CE66" s="109">
        <f t="shared" si="2834"/>
        <v>0</v>
      </c>
      <c r="CF66" s="23"/>
      <c r="CG66" s="107">
        <f t="shared" ref="CG66" si="2835">SUM(CG61:CG65)</f>
        <v>0</v>
      </c>
      <c r="CH66" s="18"/>
      <c r="CI66" s="108">
        <f t="shared" ref="CI66:CJ66" si="2836">SUM(CI61:CI65)</f>
        <v>0</v>
      </c>
      <c r="CJ66" s="109">
        <f t="shared" si="2836"/>
        <v>0</v>
      </c>
      <c r="CK66" s="23"/>
      <c r="CL66" s="107">
        <f t="shared" ref="CL66" si="2837">SUM(CL61:CL65)</f>
        <v>0</v>
      </c>
      <c r="CM66" s="18"/>
      <c r="CN66" s="108">
        <f t="shared" ref="CN66:CO66" si="2838">SUM(CN61:CN65)</f>
        <v>0</v>
      </c>
      <c r="CO66" s="109">
        <f t="shared" si="2838"/>
        <v>0</v>
      </c>
      <c r="CP66" s="23"/>
      <c r="CQ66" s="107">
        <f t="shared" ref="CQ66" si="2839">SUM(CQ61:CQ65)</f>
        <v>0</v>
      </c>
      <c r="CR66" s="18"/>
      <c r="CS66" s="108">
        <f t="shared" ref="CS66:CT66" si="2840">SUM(CS61:CS65)</f>
        <v>0</v>
      </c>
      <c r="CT66" s="109">
        <f t="shared" si="2840"/>
        <v>0</v>
      </c>
      <c r="CU66" s="23"/>
      <c r="CV66" s="107">
        <f t="shared" ref="CV66" si="2841">SUM(CV61:CV65)</f>
        <v>0</v>
      </c>
      <c r="CW66" s="18"/>
      <c r="CX66" s="108">
        <f t="shared" ref="CX66:CY66" si="2842">SUM(CX61:CX65)</f>
        <v>0</v>
      </c>
      <c r="CY66" s="109">
        <f t="shared" si="2842"/>
        <v>0</v>
      </c>
      <c r="CZ66" s="23"/>
      <c r="DA66" s="107">
        <f t="shared" ref="DA66" si="2843">SUM(DA61:DA65)</f>
        <v>0</v>
      </c>
      <c r="DB66" s="18"/>
      <c r="DC66" s="108">
        <f t="shared" ref="DC66:DD66" si="2844">SUM(DC61:DC65)</f>
        <v>0</v>
      </c>
      <c r="DD66" s="109">
        <f t="shared" si="2844"/>
        <v>0</v>
      </c>
      <c r="DE66" s="23"/>
      <c r="DF66" s="107">
        <f t="shared" ref="DF66" si="2845">SUM(DF61:DF65)</f>
        <v>0</v>
      </c>
      <c r="DG66" s="18"/>
      <c r="DH66" s="108">
        <f t="shared" ref="DH66:DI66" si="2846">SUM(DH61:DH65)</f>
        <v>0</v>
      </c>
      <c r="DI66" s="109">
        <f t="shared" si="2846"/>
        <v>0</v>
      </c>
      <c r="DJ66" s="23"/>
      <c r="DK66" s="107">
        <f t="shared" ref="DK66" si="2847">SUM(DK61:DK65)</f>
        <v>0</v>
      </c>
      <c r="DL66" s="18"/>
      <c r="DM66" s="108">
        <f t="shared" ref="DM66:DN66" si="2848">SUM(DM61:DM65)</f>
        <v>0</v>
      </c>
      <c r="DN66" s="109">
        <f t="shared" si="2848"/>
        <v>0</v>
      </c>
      <c r="DO66" s="23"/>
      <c r="DP66" s="107">
        <f t="shared" ref="DP66" si="2849">SUM(DP61:DP65)</f>
        <v>0</v>
      </c>
      <c r="DQ66" s="18"/>
      <c r="DR66" s="108">
        <f t="shared" ref="DR66:DS66" si="2850">SUM(DR61:DR65)</f>
        <v>0</v>
      </c>
      <c r="DS66" s="109">
        <f t="shared" si="2850"/>
        <v>0</v>
      </c>
      <c r="DT66" s="23"/>
      <c r="DU66" s="107">
        <f t="shared" ref="DU66" si="2851">SUM(DU61:DU65)</f>
        <v>0</v>
      </c>
      <c r="DV66" s="18"/>
      <c r="DW66" s="108">
        <f t="shared" ref="DW66:DX66" si="2852">SUM(DW61:DW65)</f>
        <v>0</v>
      </c>
      <c r="DX66" s="109">
        <f t="shared" si="2852"/>
        <v>0</v>
      </c>
      <c r="DY66" s="23"/>
      <c r="DZ66" s="107">
        <f t="shared" ref="DZ66" si="2853">SUM(DZ61:DZ65)</f>
        <v>0</v>
      </c>
      <c r="EA66" s="18"/>
      <c r="EB66" s="108">
        <f t="shared" ref="EB66:EC66" si="2854">SUM(EB61:EB65)</f>
        <v>0</v>
      </c>
      <c r="EC66" s="109">
        <f t="shared" si="2854"/>
        <v>0</v>
      </c>
      <c r="ED66" s="23"/>
      <c r="EE66" s="107">
        <f t="shared" ref="EE66" si="2855">SUM(EE61:EE65)</f>
        <v>0</v>
      </c>
      <c r="EF66" s="18"/>
      <c r="EG66" s="108">
        <f t="shared" ref="EG66:EH66" si="2856">SUM(EG61:EG65)</f>
        <v>0</v>
      </c>
      <c r="EH66" s="109">
        <f t="shared" si="2856"/>
        <v>0</v>
      </c>
      <c r="EI66" s="23"/>
      <c r="EJ66" s="107">
        <f t="shared" ref="EJ66" si="2857">SUM(EJ61:EJ65)</f>
        <v>0</v>
      </c>
      <c r="EK66" s="18"/>
      <c r="EL66" s="108">
        <f t="shared" ref="EL66:EM66" si="2858">SUM(EL61:EL65)</f>
        <v>0</v>
      </c>
      <c r="EM66" s="109">
        <f t="shared" si="2858"/>
        <v>0</v>
      </c>
      <c r="EN66" s="23"/>
      <c r="EO66" s="107">
        <f t="shared" ref="EO66" si="2859">SUM(EO61:EO65)</f>
        <v>0</v>
      </c>
      <c r="EP66" s="18"/>
      <c r="EQ66" s="108">
        <f t="shared" ref="EQ66:ER66" si="2860">SUM(EQ61:EQ65)</f>
        <v>0</v>
      </c>
      <c r="ER66" s="109">
        <f t="shared" si="2860"/>
        <v>0</v>
      </c>
      <c r="ES66" s="23"/>
      <c r="ET66" s="107">
        <f t="shared" ref="ET66" si="2861">SUM(ET61:ET65)</f>
        <v>0</v>
      </c>
      <c r="EU66" s="18"/>
      <c r="EV66" s="108">
        <f t="shared" ref="EV66:EW66" si="2862">SUM(EV61:EV65)</f>
        <v>0</v>
      </c>
      <c r="EW66" s="109">
        <f t="shared" si="2862"/>
        <v>0</v>
      </c>
      <c r="EX66" s="23"/>
      <c r="EY66" s="107">
        <f t="shared" ref="EY66" si="2863">SUM(EY61:EY65)</f>
        <v>0</v>
      </c>
      <c r="EZ66" s="18"/>
      <c r="FA66" s="108">
        <f t="shared" ref="FA66:FB66" si="2864">SUM(FA61:FA65)</f>
        <v>0</v>
      </c>
      <c r="FB66" s="109">
        <f t="shared" si="2864"/>
        <v>0</v>
      </c>
      <c r="FC66" s="23"/>
      <c r="FD66" s="107">
        <f t="shared" ref="FD66" si="2865">SUM(FD61:FD65)</f>
        <v>0</v>
      </c>
      <c r="FE66" s="18"/>
      <c r="FF66" s="108">
        <f t="shared" ref="FF66:FG66" si="2866">SUM(FF61:FF65)</f>
        <v>0</v>
      </c>
      <c r="FG66" s="109">
        <f t="shared" si="2866"/>
        <v>0</v>
      </c>
      <c r="FH66" s="23"/>
      <c r="FI66" s="107">
        <f t="shared" ref="FI66" si="2867">SUM(FI61:FI65)</f>
        <v>0</v>
      </c>
      <c r="FJ66" s="18"/>
      <c r="FK66" s="108">
        <f t="shared" ref="FK66:FL66" si="2868">SUM(FK61:FK65)</f>
        <v>0</v>
      </c>
      <c r="FL66" s="109">
        <f t="shared" si="2868"/>
        <v>0</v>
      </c>
      <c r="FM66" s="23"/>
      <c r="FN66" s="107">
        <f t="shared" ref="FN66" si="2869">SUM(FN61:FN65)</f>
        <v>0</v>
      </c>
      <c r="FO66" s="18"/>
      <c r="FP66" s="108">
        <f t="shared" ref="FP66:FQ66" si="2870">SUM(FP61:FP65)</f>
        <v>0</v>
      </c>
      <c r="FQ66" s="109">
        <f t="shared" si="2870"/>
        <v>0</v>
      </c>
      <c r="FR66" s="23"/>
      <c r="FS66" s="107">
        <f t="shared" ref="FS66" si="2871">SUM(FS61:FS65)</f>
        <v>0</v>
      </c>
      <c r="FT66" s="18"/>
      <c r="FU66" s="108">
        <f t="shared" ref="FU66:FV66" si="2872">SUM(FU61:FU65)</f>
        <v>0</v>
      </c>
      <c r="FV66" s="109">
        <f t="shared" si="2872"/>
        <v>0</v>
      </c>
      <c r="FW66" s="23"/>
      <c r="FX66" s="107">
        <f t="shared" ref="FX66" si="2873">SUM(FX61:FX65)</f>
        <v>0</v>
      </c>
      <c r="FY66" s="18"/>
      <c r="FZ66" s="108">
        <f t="shared" ref="FZ66:GA66" si="2874">SUM(FZ61:FZ65)</f>
        <v>0</v>
      </c>
      <c r="GA66" s="109">
        <f t="shared" si="2874"/>
        <v>0</v>
      </c>
      <c r="GB66" s="23"/>
      <c r="GC66" s="107">
        <f t="shared" ref="GC66" si="2875">SUM(GC61:GC65)</f>
        <v>0</v>
      </c>
      <c r="GD66" s="18"/>
      <c r="GE66" s="108">
        <f t="shared" ref="GE66:GF66" si="2876">SUM(GE61:GE65)</f>
        <v>0</v>
      </c>
      <c r="GF66" s="109">
        <f t="shared" si="2876"/>
        <v>0</v>
      </c>
      <c r="GG66" s="23"/>
      <c r="GH66" s="107">
        <f t="shared" ref="GH66" si="2877">SUM(GH61:GH65)</f>
        <v>0</v>
      </c>
      <c r="GI66" s="18"/>
      <c r="GJ66" s="108">
        <f t="shared" ref="GJ66:GK66" si="2878">SUM(GJ61:GJ65)</f>
        <v>0</v>
      </c>
      <c r="GK66" s="109">
        <f t="shared" si="2878"/>
        <v>0</v>
      </c>
      <c r="GL66" s="23"/>
      <c r="GM66" s="107">
        <f t="shared" ref="GM66" si="2879">SUM(GM61:GM65)</f>
        <v>0</v>
      </c>
      <c r="GN66" s="18"/>
      <c r="GO66" s="108">
        <f t="shared" ref="GO66:GP66" si="2880">SUM(GO61:GO65)</f>
        <v>0</v>
      </c>
      <c r="GP66" s="109">
        <f t="shared" si="2880"/>
        <v>0</v>
      </c>
      <c r="GQ66" s="23"/>
      <c r="GR66" s="107">
        <f t="shared" ref="GR66" si="2881">SUM(GR61:GR65)</f>
        <v>0</v>
      </c>
      <c r="GS66" s="18"/>
      <c r="GT66" s="108">
        <f t="shared" ref="GT66:GU66" si="2882">SUM(GT61:GT65)</f>
        <v>0</v>
      </c>
      <c r="GU66" s="109">
        <f t="shared" si="2882"/>
        <v>0</v>
      </c>
      <c r="GV66" s="23"/>
      <c r="GW66" s="107">
        <f t="shared" ref="GW66" si="2883">SUM(GW61:GW65)</f>
        <v>0</v>
      </c>
      <c r="GX66" s="18"/>
      <c r="GY66" s="108">
        <f t="shared" ref="GY66:GZ66" si="2884">SUM(GY61:GY65)</f>
        <v>0</v>
      </c>
      <c r="GZ66" s="109">
        <f t="shared" si="2884"/>
        <v>0</v>
      </c>
      <c r="HA66" s="23"/>
      <c r="HB66" s="107">
        <f t="shared" ref="HB66" si="2885">SUM(HB61:HB65)</f>
        <v>0</v>
      </c>
      <c r="HC66" s="18"/>
      <c r="HD66" s="108">
        <f t="shared" ref="HD66:HE66" si="2886">SUM(HD61:HD65)</f>
        <v>0</v>
      </c>
      <c r="HE66" s="109">
        <f t="shared" si="2886"/>
        <v>0</v>
      </c>
      <c r="HF66" s="23"/>
      <c r="HG66" s="107">
        <f t="shared" ref="HG66" si="2887">SUM(HG61:HG65)</f>
        <v>0</v>
      </c>
      <c r="HH66" s="18"/>
      <c r="HI66" s="108">
        <f t="shared" ref="HI66:HJ66" si="2888">SUM(HI61:HI65)</f>
        <v>0</v>
      </c>
      <c r="HJ66" s="109">
        <f t="shared" si="2888"/>
        <v>0</v>
      </c>
      <c r="HK66" s="23"/>
      <c r="HL66" s="107">
        <f t="shared" ref="HL66" si="2889">SUM(HL61:HL65)</f>
        <v>0</v>
      </c>
      <c r="HM66" s="18"/>
      <c r="HN66" s="108">
        <f t="shared" ref="HN66:HO66" si="2890">SUM(HN61:HN65)</f>
        <v>0</v>
      </c>
      <c r="HO66" s="109">
        <f t="shared" si="2890"/>
        <v>0</v>
      </c>
      <c r="HP66" s="23"/>
      <c r="HQ66" s="107">
        <f t="shared" ref="HQ66" si="2891">SUM(HQ61:HQ65)</f>
        <v>0</v>
      </c>
      <c r="HR66" s="18"/>
      <c r="HS66" s="108">
        <f t="shared" ref="HS66:HT66" si="2892">SUM(HS61:HS65)</f>
        <v>0</v>
      </c>
      <c r="HT66" s="109">
        <f t="shared" si="2892"/>
        <v>0</v>
      </c>
      <c r="HU66" s="23"/>
      <c r="HV66" s="107">
        <f t="shared" ref="HV66" si="2893">SUM(HV61:HV65)</f>
        <v>0</v>
      </c>
      <c r="HW66" s="18"/>
      <c r="HX66" s="108">
        <f t="shared" ref="HX66:HY66" si="2894">SUM(HX61:HX65)</f>
        <v>0</v>
      </c>
      <c r="HY66" s="109">
        <f t="shared" si="2894"/>
        <v>0</v>
      </c>
      <c r="HZ66" s="23"/>
      <c r="IA66" s="107">
        <f t="shared" ref="IA66" si="2895">SUM(IA61:IA65)</f>
        <v>0</v>
      </c>
      <c r="IB66" s="18"/>
      <c r="IC66" s="108">
        <f t="shared" ref="IC66:ID66" si="2896">SUM(IC61:IC65)</f>
        <v>0</v>
      </c>
      <c r="ID66" s="109">
        <f t="shared" si="2896"/>
        <v>0</v>
      </c>
      <c r="IE66" s="23"/>
      <c r="IF66" s="107">
        <f t="shared" ref="IF66" si="2897">SUM(IF61:IF65)</f>
        <v>0</v>
      </c>
      <c r="IG66" s="18"/>
      <c r="IH66" s="108">
        <f t="shared" ref="IH66:II66" si="2898">SUM(IH61:IH65)</f>
        <v>0</v>
      </c>
      <c r="II66" s="109">
        <f t="shared" si="2898"/>
        <v>0</v>
      </c>
      <c r="IJ66" s="23"/>
      <c r="IK66" s="107">
        <f t="shared" ref="IK66" si="2899">SUM(IK61:IK65)</f>
        <v>0</v>
      </c>
      <c r="IL66" s="18"/>
      <c r="IM66" s="108">
        <f t="shared" ref="IM66:IN66" si="2900">SUM(IM61:IM65)</f>
        <v>0</v>
      </c>
      <c r="IN66" s="109">
        <f t="shared" si="2900"/>
        <v>0</v>
      </c>
      <c r="IO66" s="23"/>
      <c r="IP66" s="107">
        <f t="shared" ref="IP66" si="2901">SUM(IP61:IP65)</f>
        <v>0</v>
      </c>
      <c r="IQ66" s="18"/>
      <c r="IR66" s="108">
        <f t="shared" ref="IR66:IS66" si="2902">SUM(IR61:IR65)</f>
        <v>0</v>
      </c>
      <c r="IS66" s="109">
        <f t="shared" si="2902"/>
        <v>0</v>
      </c>
      <c r="IT66" s="23"/>
      <c r="IU66" s="107">
        <f t="shared" ref="IU66" si="2903">SUM(IU61:IU65)</f>
        <v>0</v>
      </c>
      <c r="IV66" s="18"/>
      <c r="IW66" s="108">
        <f t="shared" ref="IW66:IX66" si="2904">SUM(IW61:IW65)</f>
        <v>0</v>
      </c>
      <c r="IX66" s="109">
        <f t="shared" si="2904"/>
        <v>0</v>
      </c>
      <c r="IY66" s="23"/>
      <c r="IZ66" s="107">
        <f t="shared" ref="IZ66" si="2905">SUM(IZ61:IZ65)</f>
        <v>0</v>
      </c>
      <c r="JA66" s="18"/>
      <c r="JB66" s="108">
        <f t="shared" ref="JB66:JC66" si="2906">SUM(JB61:JB65)</f>
        <v>0</v>
      </c>
      <c r="JC66" s="109">
        <f t="shared" si="2906"/>
        <v>0</v>
      </c>
      <c r="JD66" s="23"/>
      <c r="JE66" s="107">
        <f t="shared" ref="JE66" si="2907">SUM(JE61:JE65)</f>
        <v>0</v>
      </c>
      <c r="JF66" s="18"/>
      <c r="JG66" s="108">
        <f t="shared" ref="JG66:JH66" si="2908">SUM(JG61:JG65)</f>
        <v>0</v>
      </c>
      <c r="JH66" s="109">
        <f t="shared" si="2908"/>
        <v>0</v>
      </c>
      <c r="JI66" s="23"/>
      <c r="JJ66" s="107">
        <f t="shared" ref="JJ66" si="2909">SUM(JJ61:JJ65)</f>
        <v>0</v>
      </c>
      <c r="JK66" s="18"/>
      <c r="JL66" s="108">
        <f t="shared" ref="JL66:JM66" si="2910">SUM(JL61:JL65)</f>
        <v>0</v>
      </c>
      <c r="JM66" s="109">
        <f t="shared" si="2910"/>
        <v>0</v>
      </c>
      <c r="JN66" s="23"/>
      <c r="JO66" s="107">
        <f t="shared" ref="JO66" si="2911">SUM(JO61:JO65)</f>
        <v>0</v>
      </c>
      <c r="JP66" s="18"/>
      <c r="JQ66" s="108">
        <f t="shared" ref="JQ66:JR66" si="2912">SUM(JQ61:JQ65)</f>
        <v>0</v>
      </c>
      <c r="JR66" s="109">
        <f t="shared" si="2912"/>
        <v>0</v>
      </c>
      <c r="JS66" s="23"/>
      <c r="JT66" s="107">
        <f t="shared" ref="JT66" si="2913">SUM(JT61:JT65)</f>
        <v>0</v>
      </c>
      <c r="JU66" s="18"/>
      <c r="JV66" s="108">
        <f t="shared" ref="JV66:JW66" si="2914">SUM(JV61:JV65)</f>
        <v>0</v>
      </c>
      <c r="JW66" s="109">
        <f t="shared" si="2914"/>
        <v>0</v>
      </c>
      <c r="JX66" s="23"/>
      <c r="JY66" s="107">
        <f t="shared" ref="JY66" si="2915">SUM(JY61:JY65)</f>
        <v>0</v>
      </c>
      <c r="JZ66" s="18"/>
      <c r="KA66" s="108">
        <f t="shared" ref="KA66:KB66" si="2916">SUM(KA61:KA65)</f>
        <v>0</v>
      </c>
      <c r="KB66" s="109">
        <f t="shared" si="2916"/>
        <v>0</v>
      </c>
      <c r="KC66" s="23"/>
      <c r="KD66" s="107">
        <f t="shared" ref="KD66" si="2917">SUM(KD61:KD65)</f>
        <v>0</v>
      </c>
      <c r="KE66" s="18"/>
      <c r="KF66" s="108">
        <f t="shared" ref="KF66:KG66" si="2918">SUM(KF61:KF65)</f>
        <v>0</v>
      </c>
      <c r="KG66" s="109">
        <f t="shared" si="2918"/>
        <v>0</v>
      </c>
      <c r="KH66" s="23"/>
      <c r="KI66" s="107">
        <f t="shared" ref="KI66" si="2919">SUM(KI61:KI65)</f>
        <v>0</v>
      </c>
      <c r="KJ66" s="18"/>
      <c r="KK66" s="108">
        <f t="shared" ref="KK66:KL66" si="2920">SUM(KK61:KK65)</f>
        <v>0</v>
      </c>
      <c r="KL66" s="109">
        <f t="shared" si="2920"/>
        <v>0</v>
      </c>
      <c r="KM66" s="23"/>
      <c r="KN66" s="107">
        <f t="shared" ref="KN66" si="2921">SUM(KN61:KN65)</f>
        <v>0</v>
      </c>
      <c r="KO66" s="18"/>
      <c r="KP66" s="108">
        <f t="shared" ref="KP66:KQ66" si="2922">SUM(KP61:KP65)</f>
        <v>0</v>
      </c>
      <c r="KQ66" s="109">
        <f t="shared" si="2922"/>
        <v>0</v>
      </c>
      <c r="KR66" s="23"/>
      <c r="KS66" s="107">
        <f t="shared" ref="KS66" si="2923">SUM(KS61:KS65)</f>
        <v>0</v>
      </c>
      <c r="KT66" s="18"/>
      <c r="KU66" s="108">
        <f t="shared" ref="KU66:KV66" si="2924">SUM(KU61:KU65)</f>
        <v>0</v>
      </c>
      <c r="KV66" s="109">
        <f t="shared" si="2924"/>
        <v>0</v>
      </c>
      <c r="KW66" s="23"/>
      <c r="KX66" s="107">
        <f t="shared" ref="KX66" si="2925">SUM(KX61:KX65)</f>
        <v>0</v>
      </c>
      <c r="KY66" s="18"/>
      <c r="KZ66" s="108">
        <f t="shared" ref="KZ66:LA66" si="2926">SUM(KZ61:KZ65)</f>
        <v>0</v>
      </c>
      <c r="LA66" s="109">
        <f t="shared" si="2926"/>
        <v>0</v>
      </c>
      <c r="LB66" s="23"/>
      <c r="LC66" s="107">
        <f t="shared" ref="LC66" si="2927">SUM(LC61:LC65)</f>
        <v>0</v>
      </c>
      <c r="LD66" s="18"/>
      <c r="LE66" s="108">
        <f t="shared" ref="LE66:LF66" si="2928">SUM(LE61:LE65)</f>
        <v>0</v>
      </c>
      <c r="LF66" s="109">
        <f t="shared" si="2928"/>
        <v>0</v>
      </c>
      <c r="LG66" s="23"/>
      <c r="LH66" s="107">
        <f t="shared" ref="LH66" si="2929">SUM(LH61:LH65)</f>
        <v>0</v>
      </c>
      <c r="LI66" s="18"/>
      <c r="LJ66" s="108">
        <f t="shared" ref="LJ66:LK66" si="2930">SUM(LJ61:LJ65)</f>
        <v>0</v>
      </c>
      <c r="LK66" s="109">
        <f t="shared" si="2930"/>
        <v>0</v>
      </c>
      <c r="LL66" s="23"/>
      <c r="LM66" s="107">
        <f t="shared" ref="LM66" si="2931">SUM(LM61:LM65)</f>
        <v>0</v>
      </c>
      <c r="LN66" s="18"/>
      <c r="LO66" s="108">
        <f t="shared" ref="LO66:LP66" si="2932">SUM(LO61:LO65)</f>
        <v>0</v>
      </c>
      <c r="LP66" s="109">
        <f t="shared" si="2932"/>
        <v>0</v>
      </c>
      <c r="LQ66" s="23"/>
      <c r="LR66" s="107">
        <f t="shared" ref="LR66" si="2933">SUM(LR61:LR65)</f>
        <v>0</v>
      </c>
      <c r="LS66" s="18"/>
      <c r="LT66" s="108">
        <f t="shared" ref="LT66:LU66" si="2934">SUM(LT61:LT65)</f>
        <v>0</v>
      </c>
      <c r="LU66" s="109">
        <f t="shared" si="2934"/>
        <v>0</v>
      </c>
      <c r="LV66" s="23"/>
      <c r="LW66" s="107">
        <f t="shared" ref="LW66" si="2935">SUM(LW61:LW65)</f>
        <v>0</v>
      </c>
      <c r="LX66" s="18"/>
      <c r="LY66" s="108">
        <f t="shared" ref="LY66:LZ66" si="2936">SUM(LY61:LY65)</f>
        <v>0</v>
      </c>
      <c r="LZ66" s="109">
        <f t="shared" si="2936"/>
        <v>0</v>
      </c>
      <c r="MA66" s="23"/>
      <c r="MB66" s="107">
        <f t="shared" ref="MB66" si="2937">SUM(MB61:MB65)</f>
        <v>0</v>
      </c>
      <c r="MC66" s="18"/>
      <c r="MD66" s="108">
        <f t="shared" ref="MD66:ME66" si="2938">SUM(MD61:MD65)</f>
        <v>0</v>
      </c>
      <c r="ME66" s="109">
        <f t="shared" si="2938"/>
        <v>0</v>
      </c>
      <c r="MF66" s="23"/>
      <c r="MG66" s="107">
        <f t="shared" ref="MG66" si="2939">SUM(MG61:MG65)</f>
        <v>0</v>
      </c>
      <c r="MH66" s="18"/>
      <c r="MI66" s="108">
        <f t="shared" ref="MI66:MJ66" si="2940">SUM(MI61:MI65)</f>
        <v>0</v>
      </c>
      <c r="MJ66" s="109">
        <f t="shared" si="2940"/>
        <v>0</v>
      </c>
      <c r="MK66" s="23"/>
      <c r="ML66" s="107">
        <f t="shared" ref="ML66" si="2941">SUM(ML61:ML65)</f>
        <v>0</v>
      </c>
      <c r="MM66" s="18"/>
      <c r="MN66" s="108">
        <f t="shared" ref="MN66:MO66" si="2942">SUM(MN61:MN65)</f>
        <v>0</v>
      </c>
      <c r="MO66" s="109">
        <f t="shared" si="2942"/>
        <v>0</v>
      </c>
      <c r="MP66" s="23"/>
      <c r="MQ66" s="107">
        <f t="shared" ref="MQ66" si="2943">SUM(MQ61:MQ65)</f>
        <v>0</v>
      </c>
      <c r="MR66" s="18"/>
      <c r="MS66" s="108">
        <f t="shared" ref="MS66:MT66" si="2944">SUM(MS61:MS65)</f>
        <v>0</v>
      </c>
      <c r="MT66" s="109">
        <f t="shared" si="2944"/>
        <v>0</v>
      </c>
      <c r="MU66" s="23"/>
      <c r="MV66" s="107">
        <f t="shared" ref="MV66" si="2945">SUM(MV61:MV65)</f>
        <v>0</v>
      </c>
      <c r="MW66" s="18"/>
      <c r="MX66" s="108">
        <f t="shared" ref="MX66:MY66" si="2946">SUM(MX61:MX65)</f>
        <v>0</v>
      </c>
      <c r="MY66" s="109">
        <f t="shared" si="2946"/>
        <v>0</v>
      </c>
      <c r="MZ66" s="23"/>
      <c r="NA66" s="107">
        <f t="shared" ref="NA66" si="2947">SUM(NA61:NA65)</f>
        <v>0</v>
      </c>
      <c r="NB66" s="18"/>
      <c r="NC66" s="108">
        <f t="shared" ref="NC66:ND66" si="2948">SUM(NC61:NC65)</f>
        <v>0</v>
      </c>
      <c r="ND66" s="109">
        <f t="shared" si="2948"/>
        <v>0</v>
      </c>
      <c r="NE66" s="23"/>
      <c r="NF66" s="107">
        <f t="shared" ref="NF66" si="2949">SUM(NF61:NF65)</f>
        <v>0</v>
      </c>
      <c r="NG66" s="18"/>
      <c r="NH66" s="108">
        <f t="shared" ref="NH66:NI66" si="2950">SUM(NH61:NH65)</f>
        <v>0</v>
      </c>
      <c r="NI66" s="109">
        <f t="shared" si="2950"/>
        <v>0</v>
      </c>
      <c r="NJ66" s="23"/>
      <c r="NK66" s="107">
        <f t="shared" ref="NK66" si="2951">SUM(NK61:NK65)</f>
        <v>0</v>
      </c>
      <c r="NL66" s="18"/>
      <c r="NM66" s="108">
        <f t="shared" ref="NM66:NN66" si="2952">SUM(NM61:NM65)</f>
        <v>0</v>
      </c>
      <c r="NN66" s="109">
        <f t="shared" si="2952"/>
        <v>0</v>
      </c>
      <c r="NO66" s="23"/>
      <c r="NP66" s="107">
        <f t="shared" ref="NP66" si="2953">SUM(NP61:NP65)</f>
        <v>0</v>
      </c>
      <c r="NQ66" s="18"/>
      <c r="NR66" s="108">
        <f t="shared" ref="NR66:NS66" si="2954">SUM(NR61:NR65)</f>
        <v>0</v>
      </c>
      <c r="NS66" s="109">
        <f t="shared" si="2954"/>
        <v>0</v>
      </c>
      <c r="NT66" s="23"/>
      <c r="NU66" s="107">
        <f t="shared" ref="NU66" si="2955">SUM(NU61:NU65)</f>
        <v>0</v>
      </c>
      <c r="NV66" s="18"/>
      <c r="NW66" s="108">
        <f t="shared" ref="NW66:NX66" si="2956">SUM(NW61:NW65)</f>
        <v>0</v>
      </c>
      <c r="NX66" s="109">
        <f t="shared" si="2956"/>
        <v>0</v>
      </c>
      <c r="NY66" s="23"/>
      <c r="NZ66" s="107">
        <f t="shared" ref="NZ66" si="2957">SUM(NZ61:NZ65)</f>
        <v>0</v>
      </c>
      <c r="OA66" s="18"/>
      <c r="OB66" s="108">
        <f t="shared" ref="OB66:OC66" si="2958">SUM(OB61:OB65)</f>
        <v>0</v>
      </c>
      <c r="OC66" s="109">
        <f t="shared" si="2958"/>
        <v>0</v>
      </c>
      <c r="OD66" s="23"/>
      <c r="OE66" s="107">
        <f t="shared" ref="OE66" si="2959">SUM(OE61:OE65)</f>
        <v>0</v>
      </c>
      <c r="OF66" s="18"/>
      <c r="OG66" s="108">
        <f t="shared" ref="OG66:OH66" si="2960">SUM(OG61:OG65)</f>
        <v>0</v>
      </c>
      <c r="OH66" s="109">
        <f t="shared" si="2960"/>
        <v>0</v>
      </c>
      <c r="OI66" s="23"/>
      <c r="OJ66" s="107">
        <f t="shared" ref="OJ66" si="2961">SUM(OJ61:OJ65)</f>
        <v>0</v>
      </c>
      <c r="OK66" s="18"/>
      <c r="OL66" s="108">
        <f t="shared" ref="OL66:OM66" si="2962">SUM(OL61:OL65)</f>
        <v>0</v>
      </c>
      <c r="OM66" s="109">
        <f t="shared" si="2962"/>
        <v>0</v>
      </c>
      <c r="ON66" s="23"/>
      <c r="OO66" s="107">
        <f t="shared" ref="OO66" si="2963">SUM(OO61:OO65)</f>
        <v>0</v>
      </c>
      <c r="OP66" s="18"/>
      <c r="OQ66" s="108">
        <f t="shared" ref="OQ66:OR66" si="2964">SUM(OQ61:OQ65)</f>
        <v>0</v>
      </c>
      <c r="OR66" s="109">
        <f t="shared" si="2964"/>
        <v>0</v>
      </c>
      <c r="OS66" s="23"/>
      <c r="OT66" s="107">
        <f t="shared" ref="OT66" si="2965">SUM(OT61:OT65)</f>
        <v>0</v>
      </c>
      <c r="OU66" s="18"/>
      <c r="OV66" s="108">
        <f t="shared" ref="OV66:OW66" si="2966">SUM(OV61:OV65)</f>
        <v>0</v>
      </c>
      <c r="OW66" s="109">
        <f t="shared" si="2966"/>
        <v>0</v>
      </c>
      <c r="OX66" s="23"/>
      <c r="OY66" s="107">
        <f t="shared" ref="OY66" si="2967">SUM(OY61:OY65)</f>
        <v>0</v>
      </c>
      <c r="OZ66" s="18"/>
      <c r="PA66" s="108">
        <f t="shared" ref="PA66:PB66" si="2968">SUM(PA61:PA65)</f>
        <v>0</v>
      </c>
      <c r="PB66" s="109">
        <f t="shared" si="2968"/>
        <v>0</v>
      </c>
      <c r="PC66" s="23"/>
      <c r="PD66" s="107">
        <f t="shared" ref="PD66" si="2969">SUM(PD61:PD65)</f>
        <v>0</v>
      </c>
      <c r="PE66" s="18"/>
      <c r="PF66" s="108">
        <f t="shared" ref="PF66:PG66" si="2970">SUM(PF61:PF65)</f>
        <v>0</v>
      </c>
      <c r="PG66" s="109">
        <f t="shared" si="2970"/>
        <v>0</v>
      </c>
      <c r="PH66" s="23"/>
      <c r="PI66" s="107">
        <f t="shared" ref="PI66" si="2971">SUM(PI61:PI65)</f>
        <v>0</v>
      </c>
      <c r="PJ66" s="18"/>
      <c r="PK66" s="108">
        <f t="shared" ref="PK66:PL66" si="2972">SUM(PK61:PK65)</f>
        <v>0</v>
      </c>
      <c r="PL66" s="109">
        <f t="shared" si="2972"/>
        <v>0</v>
      </c>
      <c r="PM66" s="23"/>
      <c r="PN66" s="107">
        <f t="shared" ref="PN66" si="2973">SUM(PN61:PN65)</f>
        <v>0</v>
      </c>
      <c r="PO66" s="18"/>
      <c r="PP66" s="108">
        <f t="shared" ref="PP66:PQ66" si="2974">SUM(PP61:PP65)</f>
        <v>0</v>
      </c>
      <c r="PQ66" s="109">
        <f t="shared" si="2974"/>
        <v>0</v>
      </c>
      <c r="PR66" s="23"/>
      <c r="PS66" s="107">
        <f t="shared" ref="PS66" si="2975">SUM(PS61:PS65)</f>
        <v>0</v>
      </c>
      <c r="PT66" s="18"/>
      <c r="PU66" s="108">
        <f t="shared" ref="PU66:PV66" si="2976">SUM(PU61:PU65)</f>
        <v>0</v>
      </c>
      <c r="PV66" s="109">
        <f t="shared" si="2976"/>
        <v>0</v>
      </c>
      <c r="PW66" s="23"/>
      <c r="PX66" s="107">
        <f t="shared" ref="PX66" si="2977">SUM(PX61:PX65)</f>
        <v>0</v>
      </c>
      <c r="PY66" s="18"/>
      <c r="PZ66" s="108">
        <f t="shared" ref="PZ66:QA66" si="2978">SUM(PZ61:PZ65)</f>
        <v>0</v>
      </c>
      <c r="QA66" s="109">
        <f t="shared" si="2978"/>
        <v>0</v>
      </c>
      <c r="QB66" s="23"/>
      <c r="QC66" s="107">
        <f t="shared" ref="QC66" si="2979">SUM(QC61:QC65)</f>
        <v>0</v>
      </c>
      <c r="QD66" s="18"/>
      <c r="QE66" s="108">
        <f t="shared" ref="QE66:QF66" si="2980">SUM(QE61:QE65)</f>
        <v>0</v>
      </c>
      <c r="QF66" s="109">
        <f t="shared" si="2980"/>
        <v>0</v>
      </c>
      <c r="QG66" s="23"/>
      <c r="QH66" s="107">
        <f t="shared" ref="QH66" si="2981">SUM(QH61:QH65)</f>
        <v>0</v>
      </c>
      <c r="QI66" s="18"/>
      <c r="QJ66" s="108">
        <f t="shared" ref="QJ66:QK66" si="2982">SUM(QJ61:QJ65)</f>
        <v>0</v>
      </c>
      <c r="QK66" s="109">
        <f t="shared" si="2982"/>
        <v>0</v>
      </c>
      <c r="QL66" s="23"/>
      <c r="QM66" s="107">
        <f t="shared" ref="QM66" si="2983">SUM(QM61:QM65)</f>
        <v>0</v>
      </c>
      <c r="QN66" s="18"/>
      <c r="QO66" s="108">
        <f t="shared" ref="QO66:QP66" si="2984">SUM(QO61:QO65)</f>
        <v>0</v>
      </c>
      <c r="QP66" s="109">
        <f t="shared" si="2984"/>
        <v>0</v>
      </c>
      <c r="QQ66" s="23"/>
      <c r="QR66" s="107">
        <f t="shared" ref="QR66" si="2985">SUM(QR61:QR65)</f>
        <v>0</v>
      </c>
      <c r="QS66" s="18"/>
      <c r="QT66" s="108">
        <f t="shared" ref="QT66:QU66" si="2986">SUM(QT61:QT65)</f>
        <v>0</v>
      </c>
      <c r="QU66" s="109">
        <f t="shared" si="2986"/>
        <v>0</v>
      </c>
      <c r="QV66" s="23"/>
      <c r="QW66" s="107">
        <f t="shared" ref="QW66" si="2987">SUM(QW61:QW65)</f>
        <v>0</v>
      </c>
      <c r="QX66" s="18"/>
      <c r="QY66" s="108">
        <f t="shared" ref="QY66:QZ66" si="2988">SUM(QY61:QY65)</f>
        <v>0</v>
      </c>
      <c r="QZ66" s="109">
        <f t="shared" si="2988"/>
        <v>0</v>
      </c>
      <c r="RA66" s="23"/>
      <c r="RB66" s="107">
        <f t="shared" ref="RB66" si="2989">SUM(RB61:RB65)</f>
        <v>0</v>
      </c>
      <c r="RC66" s="18"/>
      <c r="RD66" s="108">
        <f t="shared" ref="RD66:RE66" si="2990">SUM(RD61:RD65)</f>
        <v>0</v>
      </c>
      <c r="RE66" s="109">
        <f t="shared" si="2990"/>
        <v>0</v>
      </c>
      <c r="RF66" s="23"/>
      <c r="RG66" s="107">
        <f t="shared" ref="RG66" si="2991">SUM(RG61:RG65)</f>
        <v>0</v>
      </c>
      <c r="RH66" s="18"/>
      <c r="RI66" s="108">
        <f t="shared" ref="RI66:RJ66" si="2992">SUM(RI61:RI65)</f>
        <v>0</v>
      </c>
      <c r="RJ66" s="109">
        <f t="shared" si="2992"/>
        <v>0</v>
      </c>
      <c r="RK66" s="23"/>
      <c r="RL66" s="107">
        <f t="shared" ref="RL66" si="2993">SUM(RL61:RL65)</f>
        <v>0</v>
      </c>
      <c r="RM66" s="18"/>
      <c r="RN66" s="108">
        <f t="shared" ref="RN66:RO66" si="2994">SUM(RN61:RN65)</f>
        <v>0</v>
      </c>
      <c r="RO66" s="109">
        <f t="shared" si="2994"/>
        <v>0</v>
      </c>
      <c r="RP66" s="23"/>
      <c r="RQ66" s="107">
        <f t="shared" ref="RQ66" si="2995">SUM(RQ61:RQ65)</f>
        <v>0</v>
      </c>
      <c r="RR66" s="18"/>
      <c r="RS66" s="108">
        <f t="shared" ref="RS66:RT66" si="2996">SUM(RS61:RS65)</f>
        <v>0</v>
      </c>
      <c r="RT66" s="109">
        <f t="shared" si="2996"/>
        <v>0</v>
      </c>
      <c r="RU66" s="23"/>
      <c r="RV66" s="107">
        <f t="shared" ref="RV66" si="2997">SUM(RV61:RV65)</f>
        <v>0</v>
      </c>
      <c r="RW66" s="18"/>
      <c r="RX66" s="108">
        <f t="shared" ref="RX66:RY66" si="2998">SUM(RX61:RX65)</f>
        <v>0</v>
      </c>
      <c r="RY66" s="109">
        <f t="shared" si="2998"/>
        <v>0</v>
      </c>
      <c r="RZ66" s="23"/>
      <c r="SA66" s="107">
        <f t="shared" ref="SA66" si="2999">SUM(SA61:SA65)</f>
        <v>0</v>
      </c>
      <c r="SB66" s="18"/>
      <c r="SC66" s="108">
        <f t="shared" ref="SC66:SD66" si="3000">SUM(SC61:SC65)</f>
        <v>0</v>
      </c>
      <c r="SD66" s="109">
        <f t="shared" si="3000"/>
        <v>0</v>
      </c>
      <c r="SE66" s="23"/>
      <c r="SF66" s="107">
        <f t="shared" ref="SF66" si="3001">SUM(SF61:SF65)</f>
        <v>0</v>
      </c>
      <c r="SG66" s="18"/>
      <c r="SH66" s="108">
        <f t="shared" ref="SH66:SI66" si="3002">SUM(SH61:SH65)</f>
        <v>0</v>
      </c>
      <c r="SI66" s="109">
        <f t="shared" si="3002"/>
        <v>0</v>
      </c>
      <c r="SJ66" s="23"/>
      <c r="SK66" s="107">
        <f t="shared" ref="SK66" si="3003">SUM(SK61:SK65)</f>
        <v>0</v>
      </c>
      <c r="SL66" s="18"/>
      <c r="SM66" s="108">
        <f t="shared" ref="SM66:SN66" si="3004">SUM(SM61:SM65)</f>
        <v>0</v>
      </c>
      <c r="SN66" s="109">
        <f t="shared" si="3004"/>
        <v>0</v>
      </c>
      <c r="SO66" s="23"/>
      <c r="SP66" s="107">
        <f t="shared" ref="SP66" si="3005">SUM(SP61:SP65)</f>
        <v>0</v>
      </c>
      <c r="SQ66" s="18"/>
      <c r="SR66" s="108">
        <f t="shared" ref="SR66:SS66" si="3006">SUM(SR61:SR65)</f>
        <v>0</v>
      </c>
      <c r="SS66" s="109">
        <f t="shared" si="3006"/>
        <v>0</v>
      </c>
      <c r="ST66" s="23"/>
      <c r="SU66" s="55"/>
      <c r="SV66" s="167">
        <f>SUM(SV61:SV65)</f>
        <v>370.47619047619042</v>
      </c>
      <c r="SW66" s="42"/>
      <c r="SX66" s="168">
        <f>SUM(SX61:SX65)</f>
        <v>350.40952380952388</v>
      </c>
      <c r="SY66" s="169">
        <f>SUM(SY61:SY65)</f>
        <v>-268.89047619047619</v>
      </c>
      <c r="SZ66" s="23"/>
      <c r="TA66" s="55"/>
      <c r="TB66" s="167">
        <f>SUM(TB61:TB65)</f>
        <v>212.66666666666666</v>
      </c>
      <c r="TC66" s="42"/>
      <c r="TD66" s="168">
        <f>SUM(TD61:TD65)</f>
        <v>788.26666666666665</v>
      </c>
      <c r="TE66" s="169">
        <f>SUM(TE61:TE65)</f>
        <v>-517.23333333333312</v>
      </c>
      <c r="TF66" s="23"/>
      <c r="TG66" s="55"/>
      <c r="TH66" s="167" t="e">
        <f>SUM(TH61:TH65)</f>
        <v>#DIV/0!</v>
      </c>
      <c r="TI66" s="42"/>
      <c r="TJ66" s="168" t="e">
        <f>SUM(TJ61:TJ65)</f>
        <v>#DIV/0!</v>
      </c>
      <c r="TK66" s="169" t="e">
        <f>SUM(TK61:TK65)</f>
        <v>#DIV/0!</v>
      </c>
      <c r="TL66" s="23"/>
      <c r="TM66" s="55"/>
      <c r="TN66" s="167">
        <f>SUM(TN61:TN65)</f>
        <v>142.38095238095238</v>
      </c>
      <c r="TO66" s="42"/>
      <c r="TP66" s="168">
        <f>SUM(TP61:TP65)</f>
        <v>246.81428571428572</v>
      </c>
      <c r="TQ66" s="169">
        <f>SUM(TQ61:TQ65)</f>
        <v>-372.48571428571427</v>
      </c>
      <c r="TR66" s="23"/>
      <c r="TS66" s="55"/>
      <c r="TT66" s="167" t="e">
        <f>SUM(TT61:TT65)</f>
        <v>#DIV/0!</v>
      </c>
      <c r="TU66" s="42"/>
      <c r="TV66" s="168" t="e">
        <f>SUM(TV61:TV65)</f>
        <v>#DIV/0!</v>
      </c>
      <c r="TW66" s="169" t="e">
        <f>SUM(TW61:TW65)</f>
        <v>#DIV/0!</v>
      </c>
      <c r="TX66" s="23"/>
      <c r="TY66" s="55"/>
      <c r="TZ66" s="167">
        <f>SUM(TZ61:TZ65)</f>
        <v>213.55932203389833</v>
      </c>
      <c r="UA66" s="42"/>
      <c r="UB66" s="168">
        <f>SUM(UB61:UB65)</f>
        <v>279.15254237288133</v>
      </c>
      <c r="UC66" s="169">
        <f>SUM(UC61:UC65)</f>
        <v>-340.14745762711851</v>
      </c>
      <c r="UD66" s="23"/>
      <c r="UE66" s="55"/>
      <c r="UF66" s="167">
        <f>SUM(UF61:UF65)</f>
        <v>136.66666666666669</v>
      </c>
      <c r="UG66" s="42"/>
      <c r="UH66" s="168">
        <f>SUM(UH61:UH65)</f>
        <v>245.7166666666667</v>
      </c>
      <c r="UI66" s="169">
        <f>SUM(UI61:UI65)</f>
        <v>-373.58333333333331</v>
      </c>
      <c r="UJ66" s="23"/>
      <c r="UK66" s="55"/>
      <c r="UL66" s="167" t="e">
        <f>SUM(UL61:UL65)</f>
        <v>#DIV/0!</v>
      </c>
      <c r="UM66" s="42"/>
      <c r="UN66" s="168" t="e">
        <f>SUM(UN61:UN65)</f>
        <v>#DIV/0!</v>
      </c>
      <c r="UO66" s="169" t="e">
        <f>SUM(UO61:UO65)</f>
        <v>#DIV/0!</v>
      </c>
      <c r="UP66" s="23"/>
      <c r="UQ66" s="55"/>
      <c r="UR66" s="167" t="e">
        <f>SUM(UR61:UR65)</f>
        <v>#DIV/0!</v>
      </c>
      <c r="US66" s="42"/>
      <c r="UT66" s="168" t="e">
        <f>SUM(UT61:UT65)</f>
        <v>#DIV/0!</v>
      </c>
      <c r="UU66" s="169" t="e">
        <f>SUM(UU61:UU65)</f>
        <v>#DIV/0!</v>
      </c>
      <c r="UV66" s="23"/>
      <c r="UW66" s="55"/>
      <c r="UX66" s="167">
        <f>SUM(UX61:UX65)</f>
        <v>184.83033932135729</v>
      </c>
      <c r="UY66" s="42"/>
      <c r="UZ66" s="168">
        <f>SUM(UZ61:UZ65)</f>
        <v>274.95409181636728</v>
      </c>
      <c r="VA66" s="169">
        <f>SUM(VA61:VA65)</f>
        <v>-344.34590818363284</v>
      </c>
      <c r="VB66" s="23"/>
      <c r="VC66" s="55"/>
      <c r="VD66" s="167" t="e">
        <f>SUM(VD61:VD65)</f>
        <v>#DIV/0!</v>
      </c>
      <c r="VE66" s="42"/>
      <c r="VF66" s="168" t="e">
        <f>SUM(VF61:VF65)</f>
        <v>#DIV/0!</v>
      </c>
      <c r="VG66" s="169" t="e">
        <f>SUM(VG61:VG65)</f>
        <v>#DIV/0!</v>
      </c>
      <c r="VH66" s="23"/>
      <c r="VI66" s="55"/>
      <c r="VJ66" s="167" t="e">
        <f>SUM(VJ61:VJ65)</f>
        <v>#DIV/0!</v>
      </c>
      <c r="VK66" s="42"/>
      <c r="VL66" s="168" t="e">
        <f>SUM(VL61:VL65)</f>
        <v>#DIV/0!</v>
      </c>
      <c r="VM66" s="169" t="e">
        <f>SUM(VM61:VM65)</f>
        <v>#DIV/0!</v>
      </c>
      <c r="VN66" s="23"/>
      <c r="VO66" s="55"/>
    </row>
    <row r="67" spans="2:587" s="1" customFormat="1" x14ac:dyDescent="0.2">
      <c r="C67" s="215" t="s">
        <v>223</v>
      </c>
      <c r="D67" s="216">
        <v>115</v>
      </c>
      <c r="E67" s="18"/>
      <c r="F67" s="23"/>
      <c r="G67" s="55"/>
      <c r="H67" s="100"/>
      <c r="I67" s="19"/>
      <c r="J67" s="63">
        <f>J66/H13</f>
        <v>0.18250882687927106</v>
      </c>
      <c r="K67" s="63"/>
      <c r="L67" s="23"/>
      <c r="M67" s="55"/>
      <c r="N67" s="100"/>
      <c r="O67" s="19"/>
      <c r="P67" s="63">
        <f>P66/N13</f>
        <v>0.18250882687927109</v>
      </c>
      <c r="Q67" s="63"/>
      <c r="R67" s="23"/>
      <c r="S67" s="55"/>
      <c r="T67" s="100"/>
      <c r="U67" s="19"/>
      <c r="V67" s="63">
        <f>V66/T13</f>
        <v>0.17520476190476192</v>
      </c>
      <c r="W67" s="63"/>
      <c r="X67" s="23"/>
      <c r="Y67" s="100"/>
      <c r="Z67" s="19"/>
      <c r="AA67" s="63">
        <f>AA66/Y13</f>
        <v>0.39413333333333328</v>
      </c>
      <c r="AB67" s="63"/>
      <c r="AC67" s="23"/>
      <c r="AD67" s="100"/>
      <c r="AE67" s="19"/>
      <c r="AF67" s="63">
        <f>AF66/AD13</f>
        <v>0.12340714285714284</v>
      </c>
      <c r="AG67" s="63"/>
      <c r="AH67" s="23"/>
      <c r="AI67" s="100"/>
      <c r="AJ67" s="19"/>
      <c r="AK67" s="63">
        <f>AK66/AI13</f>
        <v>0.13957627118644067</v>
      </c>
      <c r="AL67" s="63"/>
      <c r="AM67" s="23"/>
      <c r="AN67" s="100"/>
      <c r="AO67" s="19"/>
      <c r="AP67" s="63">
        <f>AP66/AN13</f>
        <v>0.12285833333333333</v>
      </c>
      <c r="AQ67" s="63"/>
      <c r="AR67" s="23"/>
      <c r="AS67" s="100"/>
      <c r="AT67" s="19"/>
      <c r="AU67" s="63">
        <f>AU66/AS13</f>
        <v>0.13391666666666666</v>
      </c>
      <c r="AV67" s="63"/>
      <c r="AW67" s="23"/>
      <c r="AX67" s="100"/>
      <c r="AY67" s="19"/>
      <c r="AZ67" s="63">
        <f>AZ66/AX13</f>
        <v>0.14059737827715355</v>
      </c>
      <c r="BA67" s="63"/>
      <c r="BB67" s="23"/>
      <c r="BC67" s="100"/>
      <c r="BD67" s="19"/>
      <c r="BE67" s="63" t="e">
        <f>BE66/BC13</f>
        <v>#DIV/0!</v>
      </c>
      <c r="BF67" s="63"/>
      <c r="BG67" s="23"/>
      <c r="BH67" s="100"/>
      <c r="BI67" s="19"/>
      <c r="BJ67" s="63" t="e">
        <f>BJ66/BH13</f>
        <v>#DIV/0!</v>
      </c>
      <c r="BK67" s="63"/>
      <c r="BL67" s="23"/>
      <c r="BM67" s="100"/>
      <c r="BN67" s="19"/>
      <c r="BO67" s="63" t="e">
        <f>BO66/BM13</f>
        <v>#DIV/0!</v>
      </c>
      <c r="BP67" s="63"/>
      <c r="BQ67" s="23"/>
      <c r="BR67" s="100"/>
      <c r="BS67" s="19"/>
      <c r="BT67" s="63" t="e">
        <f>BT66/BR13</f>
        <v>#DIV/0!</v>
      </c>
      <c r="BU67" s="63"/>
      <c r="BV67" s="23"/>
      <c r="BW67" s="100"/>
      <c r="BX67" s="19"/>
      <c r="BY67" s="63" t="e">
        <f>BY66/BW13</f>
        <v>#DIV/0!</v>
      </c>
      <c r="BZ67" s="63"/>
      <c r="CA67" s="23"/>
      <c r="CB67" s="100"/>
      <c r="CC67" s="19"/>
      <c r="CD67" s="63" t="e">
        <f>CD66/CB13</f>
        <v>#DIV/0!</v>
      </c>
      <c r="CE67" s="63"/>
      <c r="CF67" s="23"/>
      <c r="CG67" s="100"/>
      <c r="CH67" s="19"/>
      <c r="CI67" s="63" t="e">
        <f>CI66/CG13</f>
        <v>#DIV/0!</v>
      </c>
      <c r="CJ67" s="63"/>
      <c r="CK67" s="23"/>
      <c r="CL67" s="100"/>
      <c r="CM67" s="19"/>
      <c r="CN67" s="63" t="e">
        <f>CN66/CL13</f>
        <v>#DIV/0!</v>
      </c>
      <c r="CO67" s="63"/>
      <c r="CP67" s="23"/>
      <c r="CQ67" s="100"/>
      <c r="CR67" s="19"/>
      <c r="CS67" s="63" t="e">
        <f>CS66/CQ13</f>
        <v>#DIV/0!</v>
      </c>
      <c r="CT67" s="63"/>
      <c r="CU67" s="23"/>
      <c r="CV67" s="100"/>
      <c r="CW67" s="19"/>
      <c r="CX67" s="63" t="e">
        <f>CX66/CV13</f>
        <v>#DIV/0!</v>
      </c>
      <c r="CY67" s="63"/>
      <c r="CZ67" s="23"/>
      <c r="DA67" s="100"/>
      <c r="DB67" s="19"/>
      <c r="DC67" s="63" t="e">
        <f>DC66/DA13</f>
        <v>#DIV/0!</v>
      </c>
      <c r="DD67" s="63"/>
      <c r="DE67" s="23"/>
      <c r="DF67" s="100"/>
      <c r="DG67" s="19"/>
      <c r="DH67" s="63" t="e">
        <f>DH66/DF13</f>
        <v>#DIV/0!</v>
      </c>
      <c r="DI67" s="63"/>
      <c r="DJ67" s="23"/>
      <c r="DK67" s="100"/>
      <c r="DL67" s="19"/>
      <c r="DM67" s="63" t="e">
        <f>DM66/DK13</f>
        <v>#DIV/0!</v>
      </c>
      <c r="DN67" s="63"/>
      <c r="DO67" s="23"/>
      <c r="DP67" s="100"/>
      <c r="DQ67" s="19"/>
      <c r="DR67" s="63" t="e">
        <f>DR66/DP13</f>
        <v>#DIV/0!</v>
      </c>
      <c r="DS67" s="63"/>
      <c r="DT67" s="23"/>
      <c r="DU67" s="100"/>
      <c r="DV67" s="19"/>
      <c r="DW67" s="63" t="e">
        <f>DW66/DU13</f>
        <v>#DIV/0!</v>
      </c>
      <c r="DX67" s="63"/>
      <c r="DY67" s="23"/>
      <c r="DZ67" s="100"/>
      <c r="EA67" s="19"/>
      <c r="EB67" s="63" t="e">
        <f>EB66/DZ13</f>
        <v>#DIV/0!</v>
      </c>
      <c r="EC67" s="63"/>
      <c r="ED67" s="23"/>
      <c r="EE67" s="100"/>
      <c r="EF67" s="19"/>
      <c r="EG67" s="63" t="e">
        <f>EG66/EE13</f>
        <v>#DIV/0!</v>
      </c>
      <c r="EH67" s="63"/>
      <c r="EI67" s="23"/>
      <c r="EJ67" s="100"/>
      <c r="EK67" s="19"/>
      <c r="EL67" s="63" t="e">
        <f>EL66/EJ13</f>
        <v>#DIV/0!</v>
      </c>
      <c r="EM67" s="63"/>
      <c r="EN67" s="23"/>
      <c r="EO67" s="100"/>
      <c r="EP67" s="19"/>
      <c r="EQ67" s="63" t="e">
        <f>EQ66/EO13</f>
        <v>#DIV/0!</v>
      </c>
      <c r="ER67" s="63"/>
      <c r="ES67" s="23"/>
      <c r="ET67" s="100"/>
      <c r="EU67" s="19"/>
      <c r="EV67" s="63" t="e">
        <f>EV66/ET13</f>
        <v>#DIV/0!</v>
      </c>
      <c r="EW67" s="63"/>
      <c r="EX67" s="23"/>
      <c r="EY67" s="100"/>
      <c r="EZ67" s="19"/>
      <c r="FA67" s="63" t="e">
        <f>FA66/EY13</f>
        <v>#DIV/0!</v>
      </c>
      <c r="FB67" s="63"/>
      <c r="FC67" s="23"/>
      <c r="FD67" s="100"/>
      <c r="FE67" s="19"/>
      <c r="FF67" s="63" t="e">
        <f>FF66/FD13</f>
        <v>#DIV/0!</v>
      </c>
      <c r="FG67" s="63"/>
      <c r="FH67" s="23"/>
      <c r="FI67" s="100"/>
      <c r="FJ67" s="19"/>
      <c r="FK67" s="63" t="e">
        <f>FK66/FI13</f>
        <v>#DIV/0!</v>
      </c>
      <c r="FL67" s="63"/>
      <c r="FM67" s="23"/>
      <c r="FN67" s="100"/>
      <c r="FO67" s="19"/>
      <c r="FP67" s="63" t="e">
        <f>FP66/FN13</f>
        <v>#DIV/0!</v>
      </c>
      <c r="FQ67" s="63"/>
      <c r="FR67" s="23"/>
      <c r="FS67" s="100"/>
      <c r="FT67" s="19"/>
      <c r="FU67" s="63" t="e">
        <f>FU66/FS13</f>
        <v>#DIV/0!</v>
      </c>
      <c r="FV67" s="63"/>
      <c r="FW67" s="23"/>
      <c r="FX67" s="100"/>
      <c r="FY67" s="19"/>
      <c r="FZ67" s="63" t="e">
        <f>FZ66/FX13</f>
        <v>#DIV/0!</v>
      </c>
      <c r="GA67" s="63"/>
      <c r="GB67" s="23"/>
      <c r="GC67" s="100"/>
      <c r="GD67" s="19"/>
      <c r="GE67" s="63" t="e">
        <f>GE66/GC13</f>
        <v>#DIV/0!</v>
      </c>
      <c r="GF67" s="63"/>
      <c r="GG67" s="23"/>
      <c r="GH67" s="100"/>
      <c r="GI67" s="19"/>
      <c r="GJ67" s="63" t="e">
        <f>GJ66/GH13</f>
        <v>#DIV/0!</v>
      </c>
      <c r="GK67" s="63"/>
      <c r="GL67" s="23"/>
      <c r="GM67" s="100"/>
      <c r="GN67" s="19"/>
      <c r="GO67" s="63" t="e">
        <f>GO66/GM13</f>
        <v>#DIV/0!</v>
      </c>
      <c r="GP67" s="63"/>
      <c r="GQ67" s="23"/>
      <c r="GR67" s="100"/>
      <c r="GS67" s="19"/>
      <c r="GT67" s="63" t="e">
        <f>GT66/GR13</f>
        <v>#DIV/0!</v>
      </c>
      <c r="GU67" s="63"/>
      <c r="GV67" s="23"/>
      <c r="GW67" s="100"/>
      <c r="GX67" s="19"/>
      <c r="GY67" s="63" t="e">
        <f>GY66/GW13</f>
        <v>#DIV/0!</v>
      </c>
      <c r="GZ67" s="63"/>
      <c r="HA67" s="23"/>
      <c r="HB67" s="100"/>
      <c r="HC67" s="19"/>
      <c r="HD67" s="63" t="e">
        <f>HD66/HB13</f>
        <v>#DIV/0!</v>
      </c>
      <c r="HE67" s="63"/>
      <c r="HF67" s="23"/>
      <c r="HG67" s="100"/>
      <c r="HH67" s="19"/>
      <c r="HI67" s="63" t="e">
        <f>HI66/HG13</f>
        <v>#DIV/0!</v>
      </c>
      <c r="HJ67" s="63"/>
      <c r="HK67" s="23"/>
      <c r="HL67" s="100"/>
      <c r="HM67" s="19"/>
      <c r="HN67" s="63" t="e">
        <f>HN66/HL13</f>
        <v>#DIV/0!</v>
      </c>
      <c r="HO67" s="63"/>
      <c r="HP67" s="23"/>
      <c r="HQ67" s="100"/>
      <c r="HR67" s="19"/>
      <c r="HS67" s="63" t="e">
        <f>HS66/HQ13</f>
        <v>#DIV/0!</v>
      </c>
      <c r="HT67" s="63"/>
      <c r="HU67" s="23"/>
      <c r="HV67" s="100"/>
      <c r="HW67" s="19"/>
      <c r="HX67" s="63" t="e">
        <f>HX66/HV13</f>
        <v>#DIV/0!</v>
      </c>
      <c r="HY67" s="63"/>
      <c r="HZ67" s="23"/>
      <c r="IA67" s="100"/>
      <c r="IB67" s="19"/>
      <c r="IC67" s="63" t="e">
        <f>IC66/IA13</f>
        <v>#DIV/0!</v>
      </c>
      <c r="ID67" s="63"/>
      <c r="IE67" s="23"/>
      <c r="IF67" s="100"/>
      <c r="IG67" s="19"/>
      <c r="IH67" s="63" t="e">
        <f>IH66/IF13</f>
        <v>#DIV/0!</v>
      </c>
      <c r="II67" s="63"/>
      <c r="IJ67" s="23"/>
      <c r="IK67" s="100"/>
      <c r="IL67" s="19"/>
      <c r="IM67" s="63" t="e">
        <f>IM66/IK13</f>
        <v>#DIV/0!</v>
      </c>
      <c r="IN67" s="63"/>
      <c r="IO67" s="23"/>
      <c r="IP67" s="100"/>
      <c r="IQ67" s="19"/>
      <c r="IR67" s="63" t="e">
        <f>IR66/IP13</f>
        <v>#DIV/0!</v>
      </c>
      <c r="IS67" s="63"/>
      <c r="IT67" s="23"/>
      <c r="IU67" s="100"/>
      <c r="IV67" s="19"/>
      <c r="IW67" s="63" t="e">
        <f>IW66/IU13</f>
        <v>#DIV/0!</v>
      </c>
      <c r="IX67" s="63"/>
      <c r="IY67" s="23"/>
      <c r="IZ67" s="100"/>
      <c r="JA67" s="19"/>
      <c r="JB67" s="63" t="e">
        <f>JB66/IZ13</f>
        <v>#DIV/0!</v>
      </c>
      <c r="JC67" s="63"/>
      <c r="JD67" s="23"/>
      <c r="JE67" s="100"/>
      <c r="JF67" s="19"/>
      <c r="JG67" s="63" t="e">
        <f>JG66/JE13</f>
        <v>#DIV/0!</v>
      </c>
      <c r="JH67" s="63"/>
      <c r="JI67" s="23"/>
      <c r="JJ67" s="100"/>
      <c r="JK67" s="19"/>
      <c r="JL67" s="63" t="e">
        <f>JL66/JJ13</f>
        <v>#DIV/0!</v>
      </c>
      <c r="JM67" s="63"/>
      <c r="JN67" s="23"/>
      <c r="JO67" s="100"/>
      <c r="JP67" s="19"/>
      <c r="JQ67" s="63" t="e">
        <f>JQ66/JO13</f>
        <v>#DIV/0!</v>
      </c>
      <c r="JR67" s="63"/>
      <c r="JS67" s="23"/>
      <c r="JT67" s="100"/>
      <c r="JU67" s="19"/>
      <c r="JV67" s="63" t="e">
        <f>JV66/JT13</f>
        <v>#DIV/0!</v>
      </c>
      <c r="JW67" s="63"/>
      <c r="JX67" s="23"/>
      <c r="JY67" s="100"/>
      <c r="JZ67" s="19"/>
      <c r="KA67" s="63" t="e">
        <f>KA66/JY13</f>
        <v>#DIV/0!</v>
      </c>
      <c r="KB67" s="63"/>
      <c r="KC67" s="23"/>
      <c r="KD67" s="100"/>
      <c r="KE67" s="19"/>
      <c r="KF67" s="63" t="e">
        <f>KF66/KD13</f>
        <v>#DIV/0!</v>
      </c>
      <c r="KG67" s="63"/>
      <c r="KH67" s="23"/>
      <c r="KI67" s="100"/>
      <c r="KJ67" s="19"/>
      <c r="KK67" s="63" t="e">
        <f>KK66/KI13</f>
        <v>#DIV/0!</v>
      </c>
      <c r="KL67" s="63"/>
      <c r="KM67" s="23"/>
      <c r="KN67" s="100"/>
      <c r="KO67" s="19"/>
      <c r="KP67" s="63" t="e">
        <f>KP66/KN13</f>
        <v>#DIV/0!</v>
      </c>
      <c r="KQ67" s="63"/>
      <c r="KR67" s="23"/>
      <c r="KS67" s="100"/>
      <c r="KT67" s="19"/>
      <c r="KU67" s="63" t="e">
        <f>KU66/KS13</f>
        <v>#DIV/0!</v>
      </c>
      <c r="KV67" s="63"/>
      <c r="KW67" s="23"/>
      <c r="KX67" s="100"/>
      <c r="KY67" s="19"/>
      <c r="KZ67" s="63" t="e">
        <f>KZ66/KX13</f>
        <v>#DIV/0!</v>
      </c>
      <c r="LA67" s="63"/>
      <c r="LB67" s="23"/>
      <c r="LC67" s="100"/>
      <c r="LD67" s="19"/>
      <c r="LE67" s="63" t="e">
        <f>LE66/LC13</f>
        <v>#DIV/0!</v>
      </c>
      <c r="LF67" s="63"/>
      <c r="LG67" s="23"/>
      <c r="LH67" s="100"/>
      <c r="LI67" s="19"/>
      <c r="LJ67" s="63" t="e">
        <f>LJ66/LH13</f>
        <v>#DIV/0!</v>
      </c>
      <c r="LK67" s="63"/>
      <c r="LL67" s="23"/>
      <c r="LM67" s="100"/>
      <c r="LN67" s="19"/>
      <c r="LO67" s="63" t="e">
        <f>LO66/LM13</f>
        <v>#DIV/0!</v>
      </c>
      <c r="LP67" s="63"/>
      <c r="LQ67" s="23"/>
      <c r="LR67" s="100"/>
      <c r="LS67" s="19"/>
      <c r="LT67" s="63" t="e">
        <f>LT66/LR13</f>
        <v>#DIV/0!</v>
      </c>
      <c r="LU67" s="63"/>
      <c r="LV67" s="23"/>
      <c r="LW67" s="100"/>
      <c r="LX67" s="19"/>
      <c r="LY67" s="63" t="e">
        <f>LY66/LW13</f>
        <v>#DIV/0!</v>
      </c>
      <c r="LZ67" s="63"/>
      <c r="MA67" s="23"/>
      <c r="MB67" s="100"/>
      <c r="MC67" s="19"/>
      <c r="MD67" s="63" t="e">
        <f>MD66/MB13</f>
        <v>#DIV/0!</v>
      </c>
      <c r="ME67" s="63"/>
      <c r="MF67" s="23"/>
      <c r="MG67" s="100"/>
      <c r="MH67" s="19"/>
      <c r="MI67" s="63" t="e">
        <f>MI66/MG13</f>
        <v>#DIV/0!</v>
      </c>
      <c r="MJ67" s="63"/>
      <c r="MK67" s="23"/>
      <c r="ML67" s="100"/>
      <c r="MM67" s="19"/>
      <c r="MN67" s="63" t="e">
        <f>MN66/ML13</f>
        <v>#DIV/0!</v>
      </c>
      <c r="MO67" s="63"/>
      <c r="MP67" s="23"/>
      <c r="MQ67" s="100"/>
      <c r="MR67" s="19"/>
      <c r="MS67" s="63" t="e">
        <f>MS66/MQ13</f>
        <v>#DIV/0!</v>
      </c>
      <c r="MT67" s="63"/>
      <c r="MU67" s="23"/>
      <c r="MV67" s="100"/>
      <c r="MW67" s="19"/>
      <c r="MX67" s="63" t="e">
        <f>MX66/MV13</f>
        <v>#DIV/0!</v>
      </c>
      <c r="MY67" s="63"/>
      <c r="MZ67" s="23"/>
      <c r="NA67" s="100"/>
      <c r="NB67" s="19"/>
      <c r="NC67" s="63" t="e">
        <f>NC66/NA13</f>
        <v>#DIV/0!</v>
      </c>
      <c r="ND67" s="63"/>
      <c r="NE67" s="23"/>
      <c r="NF67" s="100"/>
      <c r="NG67" s="19"/>
      <c r="NH67" s="63" t="e">
        <f>NH66/NF13</f>
        <v>#DIV/0!</v>
      </c>
      <c r="NI67" s="63"/>
      <c r="NJ67" s="23"/>
      <c r="NK67" s="100"/>
      <c r="NL67" s="19"/>
      <c r="NM67" s="63" t="e">
        <f>NM66/NK13</f>
        <v>#DIV/0!</v>
      </c>
      <c r="NN67" s="63"/>
      <c r="NO67" s="23"/>
      <c r="NP67" s="100"/>
      <c r="NQ67" s="19"/>
      <c r="NR67" s="63" t="e">
        <f>NR66/NP13</f>
        <v>#DIV/0!</v>
      </c>
      <c r="NS67" s="63"/>
      <c r="NT67" s="23"/>
      <c r="NU67" s="100"/>
      <c r="NV67" s="19"/>
      <c r="NW67" s="63" t="e">
        <f>NW66/NU13</f>
        <v>#DIV/0!</v>
      </c>
      <c r="NX67" s="63"/>
      <c r="NY67" s="23"/>
      <c r="NZ67" s="100"/>
      <c r="OA67" s="19"/>
      <c r="OB67" s="63" t="e">
        <f>OB66/NZ13</f>
        <v>#DIV/0!</v>
      </c>
      <c r="OC67" s="63"/>
      <c r="OD67" s="23"/>
      <c r="OE67" s="100"/>
      <c r="OF67" s="19"/>
      <c r="OG67" s="63" t="e">
        <f>OG66/OE13</f>
        <v>#DIV/0!</v>
      </c>
      <c r="OH67" s="63"/>
      <c r="OI67" s="23"/>
      <c r="OJ67" s="100"/>
      <c r="OK67" s="19"/>
      <c r="OL67" s="63" t="e">
        <f>OL66/OJ13</f>
        <v>#DIV/0!</v>
      </c>
      <c r="OM67" s="63"/>
      <c r="ON67" s="23"/>
      <c r="OO67" s="100"/>
      <c r="OP67" s="19"/>
      <c r="OQ67" s="63" t="e">
        <f>OQ66/OO13</f>
        <v>#DIV/0!</v>
      </c>
      <c r="OR67" s="63"/>
      <c r="OS67" s="23"/>
      <c r="OT67" s="100"/>
      <c r="OU67" s="19"/>
      <c r="OV67" s="63" t="e">
        <f>OV66/OT13</f>
        <v>#DIV/0!</v>
      </c>
      <c r="OW67" s="63"/>
      <c r="OX67" s="23"/>
      <c r="OY67" s="100"/>
      <c r="OZ67" s="19"/>
      <c r="PA67" s="63" t="e">
        <f>PA66/OY13</f>
        <v>#DIV/0!</v>
      </c>
      <c r="PB67" s="63"/>
      <c r="PC67" s="23"/>
      <c r="PD67" s="100"/>
      <c r="PE67" s="19"/>
      <c r="PF67" s="63" t="e">
        <f>PF66/PD13</f>
        <v>#DIV/0!</v>
      </c>
      <c r="PG67" s="63"/>
      <c r="PH67" s="23"/>
      <c r="PI67" s="100"/>
      <c r="PJ67" s="19"/>
      <c r="PK67" s="63" t="e">
        <f>PK66/PI13</f>
        <v>#DIV/0!</v>
      </c>
      <c r="PL67" s="63"/>
      <c r="PM67" s="23"/>
      <c r="PN67" s="100"/>
      <c r="PO67" s="19"/>
      <c r="PP67" s="63" t="e">
        <f>PP66/PN13</f>
        <v>#DIV/0!</v>
      </c>
      <c r="PQ67" s="63"/>
      <c r="PR67" s="23"/>
      <c r="PS67" s="100"/>
      <c r="PT67" s="19"/>
      <c r="PU67" s="63" t="e">
        <f>PU66/PS13</f>
        <v>#DIV/0!</v>
      </c>
      <c r="PV67" s="63"/>
      <c r="PW67" s="23"/>
      <c r="PX67" s="100"/>
      <c r="PY67" s="19"/>
      <c r="PZ67" s="63" t="e">
        <f>PZ66/PX13</f>
        <v>#DIV/0!</v>
      </c>
      <c r="QA67" s="63"/>
      <c r="QB67" s="23"/>
      <c r="QC67" s="100"/>
      <c r="QD67" s="19"/>
      <c r="QE67" s="63" t="e">
        <f>QE66/QC13</f>
        <v>#DIV/0!</v>
      </c>
      <c r="QF67" s="63"/>
      <c r="QG67" s="23"/>
      <c r="QH67" s="100"/>
      <c r="QI67" s="19"/>
      <c r="QJ67" s="63" t="e">
        <f>QJ66/QH13</f>
        <v>#DIV/0!</v>
      </c>
      <c r="QK67" s="63"/>
      <c r="QL67" s="23"/>
      <c r="QM67" s="100"/>
      <c r="QN67" s="19"/>
      <c r="QO67" s="63" t="e">
        <f>QO66/QM13</f>
        <v>#DIV/0!</v>
      </c>
      <c r="QP67" s="63"/>
      <c r="QQ67" s="23"/>
      <c r="QR67" s="100"/>
      <c r="QS67" s="19"/>
      <c r="QT67" s="63" t="e">
        <f>QT66/QR13</f>
        <v>#DIV/0!</v>
      </c>
      <c r="QU67" s="63"/>
      <c r="QV67" s="23"/>
      <c r="QW67" s="100"/>
      <c r="QX67" s="19"/>
      <c r="QY67" s="63" t="e">
        <f>QY66/QW13</f>
        <v>#DIV/0!</v>
      </c>
      <c r="QZ67" s="63"/>
      <c r="RA67" s="23"/>
      <c r="RB67" s="100"/>
      <c r="RC67" s="19"/>
      <c r="RD67" s="63" t="e">
        <f>RD66/RB13</f>
        <v>#DIV/0!</v>
      </c>
      <c r="RE67" s="63"/>
      <c r="RF67" s="23"/>
      <c r="RG67" s="100"/>
      <c r="RH67" s="19"/>
      <c r="RI67" s="63" t="e">
        <f>RI66/RG13</f>
        <v>#DIV/0!</v>
      </c>
      <c r="RJ67" s="63"/>
      <c r="RK67" s="23"/>
      <c r="RL67" s="100"/>
      <c r="RM67" s="19"/>
      <c r="RN67" s="63" t="e">
        <f>RN66/RL13</f>
        <v>#DIV/0!</v>
      </c>
      <c r="RO67" s="63"/>
      <c r="RP67" s="23"/>
      <c r="RQ67" s="100"/>
      <c r="RR67" s="19"/>
      <c r="RS67" s="63" t="e">
        <f>RS66/RQ13</f>
        <v>#DIV/0!</v>
      </c>
      <c r="RT67" s="63"/>
      <c r="RU67" s="23"/>
      <c r="RV67" s="100"/>
      <c r="RW67" s="19"/>
      <c r="RX67" s="63" t="e">
        <f>RX66/RV13</f>
        <v>#DIV/0!</v>
      </c>
      <c r="RY67" s="63"/>
      <c r="RZ67" s="23"/>
      <c r="SA67" s="100"/>
      <c r="SB67" s="19"/>
      <c r="SC67" s="63" t="e">
        <f>SC66/SA13</f>
        <v>#DIV/0!</v>
      </c>
      <c r="SD67" s="63"/>
      <c r="SE67" s="23"/>
      <c r="SF67" s="100"/>
      <c r="SG67" s="19"/>
      <c r="SH67" s="63" t="e">
        <f>SH66/SF13</f>
        <v>#DIV/0!</v>
      </c>
      <c r="SI67" s="63"/>
      <c r="SJ67" s="23"/>
      <c r="SK67" s="100"/>
      <c r="SL67" s="19"/>
      <c r="SM67" s="63" t="e">
        <f>SM66/SK13</f>
        <v>#DIV/0!</v>
      </c>
      <c r="SN67" s="63"/>
      <c r="SO67" s="23"/>
      <c r="SP67" s="100"/>
      <c r="SQ67" s="19"/>
      <c r="SR67" s="63" t="e">
        <f>SR66/SP13</f>
        <v>#DIV/0!</v>
      </c>
      <c r="SS67" s="63"/>
      <c r="ST67" s="23"/>
      <c r="SU67" s="55"/>
      <c r="SV67" s="100"/>
      <c r="SW67" s="19"/>
      <c r="SX67" s="63">
        <f>SX66/SV13</f>
        <v>0.17520476190476195</v>
      </c>
      <c r="SY67" s="63"/>
      <c r="SZ67" s="23"/>
      <c r="TA67" s="55"/>
      <c r="TB67" s="100"/>
      <c r="TC67" s="19"/>
      <c r="TD67" s="63">
        <f>TD66/TB13</f>
        <v>0.39413333333333334</v>
      </c>
      <c r="TE67" s="63"/>
      <c r="TF67" s="23"/>
      <c r="TG67" s="55"/>
      <c r="TH67" s="100"/>
      <c r="TI67" s="19"/>
      <c r="TJ67" s="63" t="e">
        <f>TJ66/TH13</f>
        <v>#DIV/0!</v>
      </c>
      <c r="TK67" s="63"/>
      <c r="TL67" s="23"/>
      <c r="TM67" s="55"/>
      <c r="TN67" s="100"/>
      <c r="TO67" s="19"/>
      <c r="TP67" s="63">
        <f>TP66/TN13</f>
        <v>0.12340714285714285</v>
      </c>
      <c r="TQ67" s="63"/>
      <c r="TR67" s="23"/>
      <c r="TS67" s="55"/>
      <c r="TT67" s="100"/>
      <c r="TU67" s="19"/>
      <c r="TV67" s="63" t="e">
        <f>TV66/TT13</f>
        <v>#DIV/0!</v>
      </c>
      <c r="TW67" s="63"/>
      <c r="TX67" s="23"/>
      <c r="TY67" s="55"/>
      <c r="TZ67" s="100"/>
      <c r="UA67" s="19"/>
      <c r="UB67" s="63">
        <f>UB66/TZ13</f>
        <v>0.13957627118644067</v>
      </c>
      <c r="UC67" s="63"/>
      <c r="UD67" s="23"/>
      <c r="UE67" s="55"/>
      <c r="UF67" s="100"/>
      <c r="UG67" s="19"/>
      <c r="UH67" s="63">
        <f>UH66/UF13</f>
        <v>0.12285833333333335</v>
      </c>
      <c r="UI67" s="63"/>
      <c r="UJ67" s="23"/>
      <c r="UK67" s="55"/>
      <c r="UL67" s="100"/>
      <c r="UM67" s="19"/>
      <c r="UN67" s="63" t="e">
        <f>UN66/UL13</f>
        <v>#DIV/0!</v>
      </c>
      <c r="UO67" s="63"/>
      <c r="UP67" s="23"/>
      <c r="UQ67" s="55"/>
      <c r="UR67" s="100"/>
      <c r="US67" s="19"/>
      <c r="UT67" s="63" t="e">
        <f>UT66/UR13</f>
        <v>#DIV/0!</v>
      </c>
      <c r="UU67" s="63"/>
      <c r="UV67" s="23"/>
      <c r="UW67" s="55"/>
      <c r="UX67" s="100"/>
      <c r="UY67" s="19"/>
      <c r="UZ67" s="63">
        <f>UZ66/UX13</f>
        <v>0.13747704590818363</v>
      </c>
      <c r="VA67" s="63"/>
      <c r="VB67" s="23"/>
      <c r="VC67" s="55"/>
      <c r="VD67" s="100"/>
      <c r="VE67" s="19"/>
      <c r="VF67" s="63" t="e">
        <f>VF66/VD13</f>
        <v>#DIV/0!</v>
      </c>
      <c r="VG67" s="63"/>
      <c r="VH67" s="23"/>
      <c r="VI67" s="55"/>
      <c r="VJ67" s="100"/>
      <c r="VK67" s="19"/>
      <c r="VL67" s="63" t="e">
        <f>VL66/VJ13</f>
        <v>#DIV/0!</v>
      </c>
      <c r="VM67" s="63"/>
      <c r="VN67" s="23"/>
      <c r="VO67" s="55"/>
    </row>
    <row r="68" spans="2:587" ht="13.5" thickBot="1" x14ac:dyDescent="0.25">
      <c r="C68" s="182"/>
      <c r="D68" s="9"/>
      <c r="E68" s="10"/>
      <c r="F68" s="11"/>
      <c r="G68" s="53"/>
      <c r="H68" s="9"/>
      <c r="I68" s="10"/>
      <c r="J68" s="10"/>
      <c r="K68" s="10"/>
      <c r="L68" s="11"/>
      <c r="M68" s="53"/>
      <c r="N68" s="9"/>
      <c r="O68" s="10"/>
      <c r="P68" s="10"/>
      <c r="Q68" s="10"/>
      <c r="R68" s="11"/>
      <c r="S68" s="53"/>
      <c r="T68" s="9"/>
      <c r="U68" s="10"/>
      <c r="V68" s="10"/>
      <c r="W68" s="10"/>
      <c r="X68" s="11"/>
      <c r="Y68" s="9"/>
      <c r="Z68" s="10"/>
      <c r="AA68" s="10"/>
      <c r="AB68" s="10"/>
      <c r="AC68" s="11"/>
      <c r="AD68" s="9"/>
      <c r="AE68" s="10"/>
      <c r="AF68" s="10"/>
      <c r="AG68" s="10"/>
      <c r="AH68" s="11"/>
      <c r="AI68" s="9"/>
      <c r="AJ68" s="10"/>
      <c r="AK68" s="10"/>
      <c r="AL68" s="10"/>
      <c r="AM68" s="11"/>
      <c r="AN68" s="9"/>
      <c r="AO68" s="10"/>
      <c r="AP68" s="10"/>
      <c r="AQ68" s="10"/>
      <c r="AR68" s="11"/>
      <c r="AS68" s="9"/>
      <c r="AT68" s="10"/>
      <c r="AU68" s="10"/>
      <c r="AV68" s="10"/>
      <c r="AW68" s="11"/>
      <c r="AX68" s="9"/>
      <c r="AY68" s="10"/>
      <c r="AZ68" s="10"/>
      <c r="BA68" s="10"/>
      <c r="BB68" s="11"/>
      <c r="BC68" s="9"/>
      <c r="BD68" s="10"/>
      <c r="BE68" s="10"/>
      <c r="BF68" s="10"/>
      <c r="BG68" s="11"/>
      <c r="BH68" s="9"/>
      <c r="BI68" s="10"/>
      <c r="BJ68" s="10"/>
      <c r="BK68" s="10"/>
      <c r="BL68" s="11"/>
      <c r="BM68" s="9"/>
      <c r="BN68" s="10"/>
      <c r="BO68" s="10"/>
      <c r="BP68" s="10"/>
      <c r="BQ68" s="11"/>
      <c r="BR68" s="9"/>
      <c r="BS68" s="10"/>
      <c r="BT68" s="10"/>
      <c r="BU68" s="10"/>
      <c r="BV68" s="11"/>
      <c r="BW68" s="9"/>
      <c r="BX68" s="10"/>
      <c r="BY68" s="10"/>
      <c r="BZ68" s="10"/>
      <c r="CA68" s="11"/>
      <c r="CB68" s="9"/>
      <c r="CC68" s="10"/>
      <c r="CD68" s="10"/>
      <c r="CE68" s="10"/>
      <c r="CF68" s="11"/>
      <c r="CG68" s="9"/>
      <c r="CH68" s="10"/>
      <c r="CI68" s="10"/>
      <c r="CJ68" s="10"/>
      <c r="CK68" s="11"/>
      <c r="CL68" s="9"/>
      <c r="CM68" s="10"/>
      <c r="CN68" s="10"/>
      <c r="CO68" s="10"/>
      <c r="CP68" s="11"/>
      <c r="CQ68" s="9"/>
      <c r="CR68" s="10"/>
      <c r="CS68" s="10"/>
      <c r="CT68" s="10"/>
      <c r="CU68" s="11"/>
      <c r="CV68" s="9"/>
      <c r="CW68" s="10"/>
      <c r="CX68" s="10"/>
      <c r="CY68" s="10"/>
      <c r="CZ68" s="11"/>
      <c r="DA68" s="9"/>
      <c r="DB68" s="10"/>
      <c r="DC68" s="10"/>
      <c r="DD68" s="10"/>
      <c r="DE68" s="11"/>
      <c r="DF68" s="9"/>
      <c r="DG68" s="10"/>
      <c r="DH68" s="10"/>
      <c r="DI68" s="10"/>
      <c r="DJ68" s="11"/>
      <c r="DK68" s="9"/>
      <c r="DL68" s="10"/>
      <c r="DM68" s="10"/>
      <c r="DN68" s="10"/>
      <c r="DO68" s="11"/>
      <c r="DP68" s="9"/>
      <c r="DQ68" s="10"/>
      <c r="DR68" s="10"/>
      <c r="DS68" s="10"/>
      <c r="DT68" s="11"/>
      <c r="DU68" s="9"/>
      <c r="DV68" s="10"/>
      <c r="DW68" s="10"/>
      <c r="DX68" s="10"/>
      <c r="DY68" s="11"/>
      <c r="DZ68" s="9"/>
      <c r="EA68" s="10"/>
      <c r="EB68" s="10"/>
      <c r="EC68" s="10"/>
      <c r="ED68" s="11"/>
      <c r="EE68" s="9"/>
      <c r="EF68" s="10"/>
      <c r="EG68" s="10"/>
      <c r="EH68" s="10"/>
      <c r="EI68" s="11"/>
      <c r="EJ68" s="9"/>
      <c r="EK68" s="10"/>
      <c r="EL68" s="10"/>
      <c r="EM68" s="10"/>
      <c r="EN68" s="11"/>
      <c r="EO68" s="9"/>
      <c r="EP68" s="10"/>
      <c r="EQ68" s="10"/>
      <c r="ER68" s="10"/>
      <c r="ES68" s="11"/>
      <c r="ET68" s="9"/>
      <c r="EU68" s="10"/>
      <c r="EV68" s="10"/>
      <c r="EW68" s="10"/>
      <c r="EX68" s="11"/>
      <c r="EY68" s="9"/>
      <c r="EZ68" s="10"/>
      <c r="FA68" s="10"/>
      <c r="FB68" s="10"/>
      <c r="FC68" s="11"/>
      <c r="FD68" s="9"/>
      <c r="FE68" s="10"/>
      <c r="FF68" s="10"/>
      <c r="FG68" s="10"/>
      <c r="FH68" s="11"/>
      <c r="FI68" s="9"/>
      <c r="FJ68" s="10"/>
      <c r="FK68" s="10"/>
      <c r="FL68" s="10"/>
      <c r="FM68" s="11"/>
      <c r="FN68" s="9"/>
      <c r="FO68" s="10"/>
      <c r="FP68" s="10"/>
      <c r="FQ68" s="10"/>
      <c r="FR68" s="11"/>
      <c r="FS68" s="9"/>
      <c r="FT68" s="10"/>
      <c r="FU68" s="10"/>
      <c r="FV68" s="10"/>
      <c r="FW68" s="11"/>
      <c r="FX68" s="9"/>
      <c r="FY68" s="10"/>
      <c r="FZ68" s="10"/>
      <c r="GA68" s="10"/>
      <c r="GB68" s="11"/>
      <c r="GC68" s="9"/>
      <c r="GD68" s="10"/>
      <c r="GE68" s="10"/>
      <c r="GF68" s="10"/>
      <c r="GG68" s="11"/>
      <c r="GH68" s="9"/>
      <c r="GI68" s="10"/>
      <c r="GJ68" s="10"/>
      <c r="GK68" s="10"/>
      <c r="GL68" s="11"/>
      <c r="GM68" s="9"/>
      <c r="GN68" s="10"/>
      <c r="GO68" s="10"/>
      <c r="GP68" s="10"/>
      <c r="GQ68" s="11"/>
      <c r="GR68" s="9"/>
      <c r="GS68" s="10"/>
      <c r="GT68" s="10"/>
      <c r="GU68" s="10"/>
      <c r="GV68" s="11"/>
      <c r="GW68" s="9"/>
      <c r="GX68" s="10"/>
      <c r="GY68" s="10"/>
      <c r="GZ68" s="10"/>
      <c r="HA68" s="11"/>
      <c r="HB68" s="9"/>
      <c r="HC68" s="10"/>
      <c r="HD68" s="10"/>
      <c r="HE68" s="10"/>
      <c r="HF68" s="11"/>
      <c r="HG68" s="9"/>
      <c r="HH68" s="10"/>
      <c r="HI68" s="10"/>
      <c r="HJ68" s="10"/>
      <c r="HK68" s="11"/>
      <c r="HL68" s="9"/>
      <c r="HM68" s="10"/>
      <c r="HN68" s="10"/>
      <c r="HO68" s="10"/>
      <c r="HP68" s="11"/>
      <c r="HQ68" s="9"/>
      <c r="HR68" s="10"/>
      <c r="HS68" s="10"/>
      <c r="HT68" s="10"/>
      <c r="HU68" s="11"/>
      <c r="HV68" s="9"/>
      <c r="HW68" s="10"/>
      <c r="HX68" s="10"/>
      <c r="HY68" s="10"/>
      <c r="HZ68" s="11"/>
      <c r="IA68" s="9"/>
      <c r="IB68" s="10"/>
      <c r="IC68" s="10"/>
      <c r="ID68" s="10"/>
      <c r="IE68" s="11"/>
      <c r="IF68" s="9"/>
      <c r="IG68" s="10"/>
      <c r="IH68" s="10"/>
      <c r="II68" s="10"/>
      <c r="IJ68" s="11"/>
      <c r="IK68" s="9"/>
      <c r="IL68" s="10"/>
      <c r="IM68" s="10"/>
      <c r="IN68" s="10"/>
      <c r="IO68" s="11"/>
      <c r="IP68" s="9"/>
      <c r="IQ68" s="10"/>
      <c r="IR68" s="10"/>
      <c r="IS68" s="10"/>
      <c r="IT68" s="11"/>
      <c r="IU68" s="9"/>
      <c r="IV68" s="10"/>
      <c r="IW68" s="10"/>
      <c r="IX68" s="10"/>
      <c r="IY68" s="11"/>
      <c r="IZ68" s="9"/>
      <c r="JA68" s="10"/>
      <c r="JB68" s="10"/>
      <c r="JC68" s="10"/>
      <c r="JD68" s="11"/>
      <c r="JE68" s="9"/>
      <c r="JF68" s="10"/>
      <c r="JG68" s="10"/>
      <c r="JH68" s="10"/>
      <c r="JI68" s="11"/>
      <c r="JJ68" s="9"/>
      <c r="JK68" s="10"/>
      <c r="JL68" s="10"/>
      <c r="JM68" s="10"/>
      <c r="JN68" s="11"/>
      <c r="JO68" s="9"/>
      <c r="JP68" s="10"/>
      <c r="JQ68" s="10"/>
      <c r="JR68" s="10"/>
      <c r="JS68" s="11"/>
      <c r="JT68" s="9"/>
      <c r="JU68" s="10"/>
      <c r="JV68" s="10"/>
      <c r="JW68" s="10"/>
      <c r="JX68" s="11"/>
      <c r="JY68" s="9"/>
      <c r="JZ68" s="10"/>
      <c r="KA68" s="10"/>
      <c r="KB68" s="10"/>
      <c r="KC68" s="11"/>
      <c r="KD68" s="9"/>
      <c r="KE68" s="10"/>
      <c r="KF68" s="10"/>
      <c r="KG68" s="10"/>
      <c r="KH68" s="11"/>
      <c r="KI68" s="9"/>
      <c r="KJ68" s="10"/>
      <c r="KK68" s="10"/>
      <c r="KL68" s="10"/>
      <c r="KM68" s="11"/>
      <c r="KN68" s="9"/>
      <c r="KO68" s="10"/>
      <c r="KP68" s="10"/>
      <c r="KQ68" s="10"/>
      <c r="KR68" s="11"/>
      <c r="KS68" s="9"/>
      <c r="KT68" s="10"/>
      <c r="KU68" s="10"/>
      <c r="KV68" s="10"/>
      <c r="KW68" s="11"/>
      <c r="KX68" s="9"/>
      <c r="KY68" s="10"/>
      <c r="KZ68" s="10"/>
      <c r="LA68" s="10"/>
      <c r="LB68" s="11"/>
      <c r="LC68" s="9"/>
      <c r="LD68" s="10"/>
      <c r="LE68" s="10"/>
      <c r="LF68" s="10"/>
      <c r="LG68" s="11"/>
      <c r="LH68" s="9"/>
      <c r="LI68" s="10"/>
      <c r="LJ68" s="10"/>
      <c r="LK68" s="10"/>
      <c r="LL68" s="11"/>
      <c r="LM68" s="9"/>
      <c r="LN68" s="10"/>
      <c r="LO68" s="10"/>
      <c r="LP68" s="10"/>
      <c r="LQ68" s="11"/>
      <c r="LR68" s="9"/>
      <c r="LS68" s="10"/>
      <c r="LT68" s="10"/>
      <c r="LU68" s="10"/>
      <c r="LV68" s="11"/>
      <c r="LW68" s="9"/>
      <c r="LX68" s="10"/>
      <c r="LY68" s="10"/>
      <c r="LZ68" s="10"/>
      <c r="MA68" s="11"/>
      <c r="MB68" s="9"/>
      <c r="MC68" s="10"/>
      <c r="MD68" s="10"/>
      <c r="ME68" s="10"/>
      <c r="MF68" s="11"/>
      <c r="MG68" s="9"/>
      <c r="MH68" s="10"/>
      <c r="MI68" s="10"/>
      <c r="MJ68" s="10"/>
      <c r="MK68" s="11"/>
      <c r="ML68" s="9"/>
      <c r="MM68" s="10"/>
      <c r="MN68" s="10"/>
      <c r="MO68" s="10"/>
      <c r="MP68" s="11"/>
      <c r="MQ68" s="9"/>
      <c r="MR68" s="10"/>
      <c r="MS68" s="10"/>
      <c r="MT68" s="10"/>
      <c r="MU68" s="11"/>
      <c r="MV68" s="9"/>
      <c r="MW68" s="10"/>
      <c r="MX68" s="10"/>
      <c r="MY68" s="10"/>
      <c r="MZ68" s="11"/>
      <c r="NA68" s="9"/>
      <c r="NB68" s="10"/>
      <c r="NC68" s="10"/>
      <c r="ND68" s="10"/>
      <c r="NE68" s="11"/>
      <c r="NF68" s="9"/>
      <c r="NG68" s="10"/>
      <c r="NH68" s="10"/>
      <c r="NI68" s="10"/>
      <c r="NJ68" s="11"/>
      <c r="NK68" s="9"/>
      <c r="NL68" s="10"/>
      <c r="NM68" s="10"/>
      <c r="NN68" s="10"/>
      <c r="NO68" s="11"/>
      <c r="NP68" s="9"/>
      <c r="NQ68" s="10"/>
      <c r="NR68" s="10"/>
      <c r="NS68" s="10"/>
      <c r="NT68" s="11"/>
      <c r="NU68" s="9"/>
      <c r="NV68" s="10"/>
      <c r="NW68" s="10"/>
      <c r="NX68" s="10"/>
      <c r="NY68" s="11"/>
      <c r="NZ68" s="9"/>
      <c r="OA68" s="10"/>
      <c r="OB68" s="10"/>
      <c r="OC68" s="10"/>
      <c r="OD68" s="11"/>
      <c r="OE68" s="9"/>
      <c r="OF68" s="10"/>
      <c r="OG68" s="10"/>
      <c r="OH68" s="10"/>
      <c r="OI68" s="11"/>
      <c r="OJ68" s="9"/>
      <c r="OK68" s="10"/>
      <c r="OL68" s="10"/>
      <c r="OM68" s="10"/>
      <c r="ON68" s="11"/>
      <c r="OO68" s="9"/>
      <c r="OP68" s="10"/>
      <c r="OQ68" s="10"/>
      <c r="OR68" s="10"/>
      <c r="OS68" s="11"/>
      <c r="OT68" s="9"/>
      <c r="OU68" s="10"/>
      <c r="OV68" s="10"/>
      <c r="OW68" s="10"/>
      <c r="OX68" s="11"/>
      <c r="OY68" s="9"/>
      <c r="OZ68" s="10"/>
      <c r="PA68" s="10"/>
      <c r="PB68" s="10"/>
      <c r="PC68" s="11"/>
      <c r="PD68" s="9"/>
      <c r="PE68" s="10"/>
      <c r="PF68" s="10"/>
      <c r="PG68" s="10"/>
      <c r="PH68" s="11"/>
      <c r="PI68" s="9"/>
      <c r="PJ68" s="10"/>
      <c r="PK68" s="10"/>
      <c r="PL68" s="10"/>
      <c r="PM68" s="11"/>
      <c r="PN68" s="9"/>
      <c r="PO68" s="10"/>
      <c r="PP68" s="10"/>
      <c r="PQ68" s="10"/>
      <c r="PR68" s="11"/>
      <c r="PS68" s="9"/>
      <c r="PT68" s="10"/>
      <c r="PU68" s="10"/>
      <c r="PV68" s="10"/>
      <c r="PW68" s="11"/>
      <c r="PX68" s="9"/>
      <c r="PY68" s="10"/>
      <c r="PZ68" s="10"/>
      <c r="QA68" s="10"/>
      <c r="QB68" s="11"/>
      <c r="QC68" s="9"/>
      <c r="QD68" s="10"/>
      <c r="QE68" s="10"/>
      <c r="QF68" s="10"/>
      <c r="QG68" s="11"/>
      <c r="QH68" s="9"/>
      <c r="QI68" s="10"/>
      <c r="QJ68" s="10"/>
      <c r="QK68" s="10"/>
      <c r="QL68" s="11"/>
      <c r="QM68" s="9"/>
      <c r="QN68" s="10"/>
      <c r="QO68" s="10"/>
      <c r="QP68" s="10"/>
      <c r="QQ68" s="11"/>
      <c r="QR68" s="9"/>
      <c r="QS68" s="10"/>
      <c r="QT68" s="10"/>
      <c r="QU68" s="10"/>
      <c r="QV68" s="11"/>
      <c r="QW68" s="9"/>
      <c r="QX68" s="10"/>
      <c r="QY68" s="10"/>
      <c r="QZ68" s="10"/>
      <c r="RA68" s="11"/>
      <c r="RB68" s="9"/>
      <c r="RC68" s="10"/>
      <c r="RD68" s="10"/>
      <c r="RE68" s="10"/>
      <c r="RF68" s="11"/>
      <c r="RG68" s="9"/>
      <c r="RH68" s="10"/>
      <c r="RI68" s="10"/>
      <c r="RJ68" s="10"/>
      <c r="RK68" s="11"/>
      <c r="RL68" s="9"/>
      <c r="RM68" s="10"/>
      <c r="RN68" s="10"/>
      <c r="RO68" s="10"/>
      <c r="RP68" s="11"/>
      <c r="RQ68" s="9"/>
      <c r="RR68" s="10"/>
      <c r="RS68" s="10"/>
      <c r="RT68" s="10"/>
      <c r="RU68" s="11"/>
      <c r="RV68" s="9"/>
      <c r="RW68" s="10"/>
      <c r="RX68" s="10"/>
      <c r="RY68" s="10"/>
      <c r="RZ68" s="11"/>
      <c r="SA68" s="9"/>
      <c r="SB68" s="10"/>
      <c r="SC68" s="10"/>
      <c r="SD68" s="10"/>
      <c r="SE68" s="11"/>
      <c r="SF68" s="9"/>
      <c r="SG68" s="10"/>
      <c r="SH68" s="10"/>
      <c r="SI68" s="10"/>
      <c r="SJ68" s="11"/>
      <c r="SK68" s="9"/>
      <c r="SL68" s="10"/>
      <c r="SM68" s="10"/>
      <c r="SN68" s="10"/>
      <c r="SO68" s="11"/>
      <c r="SP68" s="9"/>
      <c r="SQ68" s="10"/>
      <c r="SR68" s="10"/>
      <c r="SS68" s="10"/>
      <c r="ST68" s="11"/>
      <c r="SU68" s="53"/>
      <c r="SV68" s="9"/>
      <c r="SW68" s="10"/>
      <c r="SX68" s="10"/>
      <c r="SY68" s="10"/>
      <c r="SZ68" s="11"/>
      <c r="TA68" s="53"/>
      <c r="TB68" s="9"/>
      <c r="TC68" s="10"/>
      <c r="TD68" s="10"/>
      <c r="TE68" s="10"/>
      <c r="TF68" s="11"/>
      <c r="TG68" s="53"/>
      <c r="TH68" s="9"/>
      <c r="TI68" s="10"/>
      <c r="TJ68" s="10"/>
      <c r="TK68" s="10"/>
      <c r="TL68" s="11"/>
      <c r="TM68" s="53"/>
      <c r="TN68" s="9"/>
      <c r="TO68" s="10"/>
      <c r="TP68" s="10"/>
      <c r="TQ68" s="10"/>
      <c r="TR68" s="11"/>
      <c r="TS68" s="53"/>
      <c r="TT68" s="9"/>
      <c r="TU68" s="10"/>
      <c r="TV68" s="10"/>
      <c r="TW68" s="10"/>
      <c r="TX68" s="11"/>
      <c r="TY68" s="53"/>
      <c r="TZ68" s="9"/>
      <c r="UA68" s="10"/>
      <c r="UB68" s="10"/>
      <c r="UC68" s="10"/>
      <c r="UD68" s="11"/>
      <c r="UE68" s="53"/>
      <c r="UF68" s="9"/>
      <c r="UG68" s="10"/>
      <c r="UH68" s="10"/>
      <c r="UI68" s="10"/>
      <c r="UJ68" s="11"/>
      <c r="UK68" s="53"/>
      <c r="UL68" s="9"/>
      <c r="UM68" s="10"/>
      <c r="UN68" s="10"/>
      <c r="UO68" s="10"/>
      <c r="UP68" s="11"/>
      <c r="UQ68" s="53"/>
      <c r="UR68" s="9"/>
      <c r="US68" s="10"/>
      <c r="UT68" s="10"/>
      <c r="UU68" s="10"/>
      <c r="UV68" s="11"/>
      <c r="UW68" s="53"/>
      <c r="UX68" s="9"/>
      <c r="UY68" s="10"/>
      <c r="UZ68" s="10"/>
      <c r="VA68" s="10"/>
      <c r="VB68" s="11"/>
      <c r="VC68" s="53"/>
      <c r="VD68" s="9"/>
      <c r="VE68" s="10"/>
      <c r="VF68" s="10"/>
      <c r="VG68" s="10"/>
      <c r="VH68" s="11"/>
      <c r="VI68" s="53"/>
      <c r="VJ68" s="9"/>
      <c r="VK68" s="10"/>
      <c r="VL68" s="10"/>
      <c r="VM68" s="10"/>
      <c r="VN68" s="11"/>
      <c r="VO68" s="53"/>
    </row>
    <row r="69" spans="2:587" s="25" customFormat="1" ht="9" thickBot="1" x14ac:dyDescent="0.2">
      <c r="B69" s="231"/>
      <c r="C69" s="231"/>
      <c r="D69" s="231"/>
      <c r="E69" s="231"/>
      <c r="F69" s="231"/>
      <c r="G69" s="52"/>
      <c r="H69" s="231"/>
      <c r="I69" s="231"/>
      <c r="J69" s="231"/>
      <c r="K69" s="231"/>
      <c r="L69" s="231"/>
      <c r="M69" s="52"/>
      <c r="N69" s="231"/>
      <c r="O69" s="231"/>
      <c r="P69" s="231"/>
      <c r="Q69" s="231"/>
      <c r="R69" s="231"/>
      <c r="S69" s="52"/>
      <c r="T69" s="231"/>
      <c r="U69" s="231"/>
      <c r="V69" s="231"/>
      <c r="W69" s="231"/>
      <c r="X69" s="231"/>
      <c r="Y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  <c r="BR69" s="231"/>
      <c r="BS69" s="231"/>
      <c r="BT69" s="231"/>
      <c r="BU69" s="231"/>
      <c r="BV69" s="231"/>
      <c r="BW69" s="231"/>
      <c r="BX69" s="231"/>
      <c r="BY69" s="231"/>
      <c r="BZ69" s="231"/>
      <c r="CA69" s="231"/>
      <c r="CB69" s="231"/>
      <c r="CC69" s="231"/>
      <c r="CD69" s="231"/>
      <c r="CE69" s="231"/>
      <c r="CF69" s="231"/>
      <c r="CG69" s="231"/>
      <c r="CH69" s="231"/>
      <c r="CI69" s="231"/>
      <c r="CJ69" s="231"/>
      <c r="CK69" s="231"/>
      <c r="CL69" s="231"/>
      <c r="CM69" s="231"/>
      <c r="CN69" s="231"/>
      <c r="CO69" s="231"/>
      <c r="CP69" s="231"/>
      <c r="CQ69" s="231"/>
      <c r="CR69" s="231"/>
      <c r="CS69" s="231"/>
      <c r="CT69" s="231"/>
      <c r="CU69" s="231"/>
      <c r="CV69" s="231"/>
      <c r="CW69" s="231"/>
      <c r="CX69" s="231"/>
      <c r="CY69" s="231"/>
      <c r="CZ69" s="231"/>
      <c r="DA69" s="231"/>
      <c r="DB69" s="231"/>
      <c r="DC69" s="231"/>
      <c r="DD69" s="231"/>
      <c r="DE69" s="231"/>
      <c r="DF69" s="231"/>
      <c r="DG69" s="231"/>
      <c r="DH69" s="231"/>
      <c r="DI69" s="231"/>
      <c r="DJ69" s="231"/>
      <c r="DK69" s="231"/>
      <c r="DL69" s="231"/>
      <c r="DM69" s="231"/>
      <c r="DN69" s="231"/>
      <c r="DO69" s="231"/>
      <c r="DP69" s="231"/>
      <c r="DQ69" s="231"/>
      <c r="DR69" s="231"/>
      <c r="DS69" s="231"/>
      <c r="DT69" s="231"/>
      <c r="DU69" s="231"/>
      <c r="DV69" s="231"/>
      <c r="DW69" s="231"/>
      <c r="DX69" s="231"/>
      <c r="DY69" s="231"/>
      <c r="DZ69" s="231"/>
      <c r="EA69" s="231"/>
      <c r="EB69" s="231"/>
      <c r="EC69" s="231"/>
      <c r="ED69" s="231"/>
      <c r="EE69" s="231"/>
      <c r="EF69" s="231"/>
      <c r="EG69" s="231"/>
      <c r="EH69" s="231"/>
      <c r="EI69" s="231"/>
      <c r="EJ69" s="231"/>
      <c r="EK69" s="231"/>
      <c r="EL69" s="231"/>
      <c r="EM69" s="231"/>
      <c r="EN69" s="231"/>
      <c r="EO69" s="231"/>
      <c r="EP69" s="231"/>
      <c r="EQ69" s="231"/>
      <c r="ER69" s="231"/>
      <c r="ES69" s="231"/>
      <c r="ET69" s="231"/>
      <c r="EU69" s="231"/>
      <c r="EV69" s="231"/>
      <c r="EW69" s="231"/>
      <c r="EX69" s="231"/>
      <c r="EY69" s="231"/>
      <c r="EZ69" s="231"/>
      <c r="FA69" s="231"/>
      <c r="FB69" s="231"/>
      <c r="FC69" s="231"/>
      <c r="FD69" s="231"/>
      <c r="FE69" s="231"/>
      <c r="FF69" s="231"/>
      <c r="FG69" s="231"/>
      <c r="FH69" s="231"/>
      <c r="FI69" s="231"/>
      <c r="FJ69" s="231"/>
      <c r="FK69" s="231"/>
      <c r="FL69" s="231"/>
      <c r="FM69" s="231"/>
      <c r="FN69" s="231"/>
      <c r="FO69" s="231"/>
      <c r="FP69" s="231"/>
      <c r="FQ69" s="231"/>
      <c r="FR69" s="231"/>
      <c r="FS69" s="231"/>
      <c r="FT69" s="231"/>
      <c r="FU69" s="231"/>
      <c r="FV69" s="231"/>
      <c r="FW69" s="231"/>
      <c r="FX69" s="231"/>
      <c r="FY69" s="231"/>
      <c r="FZ69" s="231"/>
      <c r="GA69" s="231"/>
      <c r="GB69" s="231"/>
      <c r="GC69" s="231"/>
      <c r="GD69" s="231"/>
      <c r="GE69" s="231"/>
      <c r="GF69" s="231"/>
      <c r="GG69" s="231"/>
      <c r="GH69" s="231"/>
      <c r="GI69" s="231"/>
      <c r="GJ69" s="231"/>
      <c r="GK69" s="231"/>
      <c r="GL69" s="231"/>
      <c r="GM69" s="231"/>
      <c r="GN69" s="231"/>
      <c r="GO69" s="231"/>
      <c r="GP69" s="231"/>
      <c r="GQ69" s="231"/>
      <c r="GR69" s="231"/>
      <c r="GS69" s="231"/>
      <c r="GT69" s="231"/>
      <c r="GU69" s="231"/>
      <c r="GV69" s="231"/>
      <c r="GW69" s="231"/>
      <c r="GX69" s="231"/>
      <c r="GY69" s="231"/>
      <c r="GZ69" s="231"/>
      <c r="HA69" s="231"/>
      <c r="HB69" s="231"/>
      <c r="HC69" s="231"/>
      <c r="HD69" s="231"/>
      <c r="HE69" s="231"/>
      <c r="HF69" s="231"/>
      <c r="HG69" s="231"/>
      <c r="HH69" s="231"/>
      <c r="HI69" s="231"/>
      <c r="HJ69" s="231"/>
      <c r="HK69" s="231"/>
      <c r="HL69" s="231"/>
      <c r="HM69" s="231"/>
      <c r="HN69" s="231"/>
      <c r="HO69" s="231"/>
      <c r="HP69" s="231"/>
      <c r="HQ69" s="231"/>
      <c r="HR69" s="231"/>
      <c r="HS69" s="231"/>
      <c r="HT69" s="231"/>
      <c r="HU69" s="231"/>
      <c r="HV69" s="231"/>
      <c r="HW69" s="231"/>
      <c r="HX69" s="231"/>
      <c r="HY69" s="231"/>
      <c r="HZ69" s="231"/>
      <c r="IA69" s="231"/>
      <c r="IB69" s="231"/>
      <c r="IC69" s="231"/>
      <c r="ID69" s="231"/>
      <c r="IE69" s="231"/>
      <c r="IF69" s="231"/>
      <c r="IG69" s="231"/>
      <c r="IH69" s="231"/>
      <c r="II69" s="231"/>
      <c r="IJ69" s="231"/>
      <c r="IK69" s="231"/>
      <c r="IL69" s="231"/>
      <c r="IM69" s="231"/>
      <c r="IN69" s="231"/>
      <c r="IO69" s="231"/>
      <c r="IP69" s="231"/>
      <c r="IQ69" s="231"/>
      <c r="IR69" s="231"/>
      <c r="IS69" s="231"/>
      <c r="IT69" s="231"/>
      <c r="IU69" s="231"/>
      <c r="IV69" s="231"/>
      <c r="IW69" s="231"/>
      <c r="IX69" s="231"/>
      <c r="IY69" s="231"/>
      <c r="IZ69" s="231"/>
      <c r="JA69" s="231"/>
      <c r="JB69" s="231"/>
      <c r="JC69" s="231"/>
      <c r="JD69" s="231"/>
      <c r="JE69" s="231"/>
      <c r="JF69" s="231"/>
      <c r="JG69" s="231"/>
      <c r="JH69" s="231"/>
      <c r="JI69" s="231"/>
      <c r="JJ69" s="231"/>
      <c r="JK69" s="231"/>
      <c r="JL69" s="231"/>
      <c r="JM69" s="231"/>
      <c r="JN69" s="231"/>
      <c r="JO69" s="231"/>
      <c r="JP69" s="231"/>
      <c r="JQ69" s="231"/>
      <c r="JR69" s="231"/>
      <c r="JS69" s="231"/>
      <c r="JT69" s="231"/>
      <c r="JU69" s="231"/>
      <c r="JV69" s="231"/>
      <c r="JW69" s="231"/>
      <c r="JX69" s="231"/>
      <c r="JY69" s="231"/>
      <c r="JZ69" s="231"/>
      <c r="KA69" s="231"/>
      <c r="KB69" s="231"/>
      <c r="KC69" s="231"/>
      <c r="KD69" s="231"/>
      <c r="KE69" s="231"/>
      <c r="KF69" s="231"/>
      <c r="KG69" s="231"/>
      <c r="KH69" s="231"/>
      <c r="KI69" s="231"/>
      <c r="KJ69" s="231"/>
      <c r="KK69" s="231"/>
      <c r="KL69" s="231"/>
      <c r="KM69" s="231"/>
      <c r="KN69" s="231"/>
      <c r="KO69" s="231"/>
      <c r="KP69" s="231"/>
      <c r="KQ69" s="231"/>
      <c r="KR69" s="231"/>
      <c r="KS69" s="231"/>
      <c r="KT69" s="231"/>
      <c r="KU69" s="231"/>
      <c r="KV69" s="231"/>
      <c r="KW69" s="231"/>
      <c r="KX69" s="231"/>
      <c r="KY69" s="231"/>
      <c r="KZ69" s="231"/>
      <c r="LA69" s="231"/>
      <c r="LB69" s="231"/>
      <c r="LC69" s="231"/>
      <c r="LD69" s="231"/>
      <c r="LE69" s="231"/>
      <c r="LF69" s="231"/>
      <c r="LG69" s="231"/>
      <c r="LH69" s="231"/>
      <c r="LI69" s="231"/>
      <c r="LJ69" s="231"/>
      <c r="LK69" s="231"/>
      <c r="LL69" s="231"/>
      <c r="LM69" s="231"/>
      <c r="LN69" s="231"/>
      <c r="LO69" s="231"/>
      <c r="LP69" s="231"/>
      <c r="LQ69" s="231"/>
      <c r="LR69" s="231"/>
      <c r="LS69" s="231"/>
      <c r="LT69" s="231"/>
      <c r="LU69" s="231"/>
      <c r="LV69" s="231"/>
      <c r="LW69" s="231"/>
      <c r="LX69" s="231"/>
      <c r="LY69" s="231"/>
      <c r="LZ69" s="231"/>
      <c r="MA69" s="231"/>
      <c r="MB69" s="231"/>
      <c r="MC69" s="231"/>
      <c r="MD69" s="231"/>
      <c r="ME69" s="231"/>
      <c r="MF69" s="231"/>
      <c r="MG69" s="231"/>
      <c r="MH69" s="231"/>
      <c r="MI69" s="231"/>
      <c r="MJ69" s="231"/>
      <c r="MK69" s="231"/>
      <c r="ML69" s="231"/>
      <c r="MM69" s="231"/>
      <c r="MN69" s="231"/>
      <c r="MO69" s="231"/>
      <c r="MP69" s="231"/>
      <c r="MQ69" s="231"/>
      <c r="MR69" s="231"/>
      <c r="MS69" s="231"/>
      <c r="MT69" s="231"/>
      <c r="MU69" s="231"/>
      <c r="MV69" s="231"/>
      <c r="MW69" s="231"/>
      <c r="MX69" s="231"/>
      <c r="MY69" s="231"/>
      <c r="MZ69" s="231"/>
      <c r="NA69" s="231"/>
      <c r="NB69" s="231"/>
      <c r="NC69" s="231"/>
      <c r="ND69" s="231"/>
      <c r="NE69" s="231"/>
      <c r="NF69" s="231"/>
      <c r="NG69" s="231"/>
      <c r="NH69" s="231"/>
      <c r="NI69" s="231"/>
      <c r="NJ69" s="231"/>
      <c r="NK69" s="231"/>
      <c r="NL69" s="231"/>
      <c r="NM69" s="231"/>
      <c r="NN69" s="231"/>
      <c r="NO69" s="231"/>
      <c r="NP69" s="231"/>
      <c r="NQ69" s="231"/>
      <c r="NR69" s="231"/>
      <c r="NS69" s="231"/>
      <c r="NT69" s="231"/>
      <c r="NU69" s="231"/>
      <c r="NV69" s="231"/>
      <c r="NW69" s="231"/>
      <c r="NX69" s="231"/>
      <c r="NY69" s="231"/>
      <c r="NZ69" s="231"/>
      <c r="OA69" s="231"/>
      <c r="OB69" s="231"/>
      <c r="OC69" s="231"/>
      <c r="OD69" s="231"/>
      <c r="OE69" s="231"/>
      <c r="OF69" s="231"/>
      <c r="OG69" s="231"/>
      <c r="OH69" s="231"/>
      <c r="OI69" s="231"/>
      <c r="OJ69" s="231"/>
      <c r="OK69" s="231"/>
      <c r="OL69" s="231"/>
      <c r="OM69" s="231"/>
      <c r="ON69" s="231"/>
      <c r="OO69" s="231"/>
      <c r="OP69" s="231"/>
      <c r="OQ69" s="231"/>
      <c r="OR69" s="231"/>
      <c r="OS69" s="231"/>
      <c r="OT69" s="231"/>
      <c r="OU69" s="231"/>
      <c r="OV69" s="231"/>
      <c r="OW69" s="231"/>
      <c r="OX69" s="231"/>
      <c r="OY69" s="231"/>
      <c r="OZ69" s="231"/>
      <c r="PA69" s="231"/>
      <c r="PB69" s="231"/>
      <c r="PC69" s="231"/>
      <c r="PD69" s="231"/>
      <c r="PE69" s="231"/>
      <c r="PF69" s="231"/>
      <c r="PG69" s="231"/>
      <c r="PH69" s="231"/>
      <c r="PI69" s="231"/>
      <c r="PJ69" s="231"/>
      <c r="PK69" s="231"/>
      <c r="PL69" s="231"/>
      <c r="PM69" s="231"/>
      <c r="PN69" s="231"/>
      <c r="PO69" s="231"/>
      <c r="PP69" s="231"/>
      <c r="PQ69" s="231"/>
      <c r="PR69" s="231"/>
      <c r="PS69" s="231"/>
      <c r="PT69" s="231"/>
      <c r="PU69" s="231"/>
      <c r="PV69" s="231"/>
      <c r="PW69" s="231"/>
      <c r="PX69" s="231"/>
      <c r="PY69" s="231"/>
      <c r="PZ69" s="231"/>
      <c r="QA69" s="231"/>
      <c r="QB69" s="231"/>
      <c r="QC69" s="231"/>
      <c r="QD69" s="231"/>
      <c r="QE69" s="231"/>
      <c r="QF69" s="231"/>
      <c r="QG69" s="231"/>
      <c r="QH69" s="231"/>
      <c r="QI69" s="231"/>
      <c r="QJ69" s="231"/>
      <c r="QK69" s="231"/>
      <c r="QL69" s="231"/>
      <c r="QM69" s="231"/>
      <c r="QN69" s="231"/>
      <c r="QO69" s="231"/>
      <c r="QP69" s="231"/>
      <c r="QQ69" s="231"/>
      <c r="QR69" s="231"/>
      <c r="QS69" s="231"/>
      <c r="QT69" s="231"/>
      <c r="QU69" s="231"/>
      <c r="QV69" s="231"/>
      <c r="QW69" s="231"/>
      <c r="QX69" s="231"/>
      <c r="QY69" s="231"/>
      <c r="QZ69" s="231"/>
      <c r="RA69" s="231"/>
      <c r="RB69" s="231"/>
      <c r="RC69" s="231"/>
      <c r="RD69" s="231"/>
      <c r="RE69" s="231"/>
      <c r="RF69" s="231"/>
      <c r="RG69" s="231"/>
      <c r="RH69" s="231"/>
      <c r="RI69" s="231"/>
      <c r="RJ69" s="231"/>
      <c r="RK69" s="231"/>
      <c r="RL69" s="231"/>
      <c r="RM69" s="231"/>
      <c r="RN69" s="231"/>
      <c r="RO69" s="231"/>
      <c r="RP69" s="231"/>
      <c r="RQ69" s="231"/>
      <c r="RR69" s="231"/>
      <c r="RS69" s="231"/>
      <c r="RT69" s="231"/>
      <c r="RU69" s="231"/>
      <c r="RV69" s="231"/>
      <c r="RW69" s="231"/>
      <c r="RX69" s="231"/>
      <c r="RY69" s="231"/>
      <c r="RZ69" s="231"/>
      <c r="SA69" s="231"/>
      <c r="SB69" s="231"/>
      <c r="SC69" s="231"/>
      <c r="SD69" s="231"/>
      <c r="SE69" s="231"/>
      <c r="SF69" s="231"/>
      <c r="SG69" s="231"/>
      <c r="SH69" s="231"/>
      <c r="SI69" s="231"/>
      <c r="SJ69" s="231"/>
      <c r="SK69" s="231"/>
      <c r="SL69" s="231"/>
      <c r="SM69" s="231"/>
      <c r="SN69" s="231"/>
      <c r="SO69" s="231"/>
      <c r="SP69" s="231"/>
      <c r="SQ69" s="231"/>
      <c r="SR69" s="231"/>
      <c r="SS69" s="231"/>
      <c r="ST69" s="231"/>
      <c r="SU69" s="52"/>
      <c r="SV69" s="231"/>
      <c r="SW69" s="231"/>
      <c r="SX69" s="231"/>
      <c r="SY69" s="231"/>
      <c r="SZ69" s="231"/>
      <c r="TA69" s="52"/>
      <c r="TB69" s="231"/>
      <c r="TC69" s="231"/>
      <c r="TD69" s="231"/>
      <c r="TE69" s="231"/>
      <c r="TF69" s="231"/>
      <c r="TG69" s="52"/>
      <c r="TH69" s="231"/>
      <c r="TI69" s="231"/>
      <c r="TJ69" s="231"/>
      <c r="TK69" s="231"/>
      <c r="TL69" s="231"/>
      <c r="TM69" s="52"/>
      <c r="TN69" s="231"/>
      <c r="TO69" s="231"/>
      <c r="TP69" s="231"/>
      <c r="TQ69" s="231"/>
      <c r="TR69" s="231"/>
      <c r="TS69" s="52"/>
      <c r="TT69" s="231"/>
      <c r="TU69" s="231"/>
      <c r="TV69" s="231"/>
      <c r="TW69" s="231"/>
      <c r="TX69" s="231"/>
      <c r="TY69" s="52"/>
      <c r="TZ69" s="231"/>
      <c r="UA69" s="231"/>
      <c r="UB69" s="231"/>
      <c r="UC69" s="231"/>
      <c r="UD69" s="231"/>
      <c r="UE69" s="52"/>
      <c r="UF69" s="231"/>
      <c r="UG69" s="231"/>
      <c r="UH69" s="231"/>
      <c r="UI69" s="231"/>
      <c r="UJ69" s="231"/>
      <c r="UK69" s="52"/>
      <c r="UL69" s="231"/>
      <c r="UM69" s="231"/>
      <c r="UN69" s="231"/>
      <c r="UO69" s="231"/>
      <c r="UP69" s="231"/>
      <c r="UQ69" s="52"/>
      <c r="UR69" s="231"/>
      <c r="US69" s="231"/>
      <c r="UT69" s="231"/>
      <c r="UU69" s="231"/>
      <c r="UV69" s="231"/>
      <c r="UW69" s="52"/>
      <c r="UX69" s="231"/>
      <c r="UY69" s="231"/>
      <c r="UZ69" s="231"/>
      <c r="VA69" s="231"/>
      <c r="VB69" s="231"/>
      <c r="VC69" s="52"/>
      <c r="VD69" s="231"/>
      <c r="VE69" s="231"/>
      <c r="VF69" s="231"/>
      <c r="VG69" s="231"/>
      <c r="VH69" s="231"/>
      <c r="VI69" s="52"/>
      <c r="VJ69" s="231"/>
      <c r="VK69" s="231"/>
      <c r="VL69" s="231"/>
      <c r="VM69" s="231"/>
      <c r="VN69" s="231"/>
      <c r="VO69" s="52"/>
    </row>
    <row r="70" spans="2:587" s="204" customFormat="1" x14ac:dyDescent="0.2">
      <c r="B70" s="219"/>
      <c r="C70" s="220"/>
      <c r="D70" s="221"/>
      <c r="E70" s="222"/>
      <c r="F70" s="223"/>
      <c r="G70" s="224"/>
      <c r="H70" s="227"/>
      <c r="I70" s="228"/>
      <c r="J70" s="226"/>
      <c r="K70" s="228"/>
      <c r="L70" s="229"/>
      <c r="M70" s="224"/>
      <c r="N70" s="227"/>
      <c r="O70" s="228"/>
      <c r="P70" s="226"/>
      <c r="Q70" s="228"/>
      <c r="R70" s="229"/>
      <c r="S70" s="224"/>
      <c r="T70" s="227"/>
      <c r="U70" s="228"/>
      <c r="V70" s="226"/>
      <c r="W70" s="228"/>
      <c r="X70" s="229"/>
      <c r="Y70" s="227"/>
      <c r="Z70" s="228"/>
      <c r="AA70" s="226"/>
      <c r="AB70" s="228"/>
      <c r="AC70" s="229"/>
      <c r="AD70" s="227"/>
      <c r="AE70" s="228"/>
      <c r="AF70" s="226"/>
      <c r="AG70" s="228"/>
      <c r="AH70" s="229"/>
      <c r="AI70" s="227"/>
      <c r="AJ70" s="228"/>
      <c r="AK70" s="226"/>
      <c r="AL70" s="228"/>
      <c r="AM70" s="229"/>
      <c r="AN70" s="227"/>
      <c r="AO70" s="228"/>
      <c r="AP70" s="226"/>
      <c r="AQ70" s="228"/>
      <c r="AR70" s="229"/>
      <c r="AS70" s="227"/>
      <c r="AT70" s="228"/>
      <c r="AU70" s="226"/>
      <c r="AV70" s="228"/>
      <c r="AW70" s="229"/>
      <c r="AX70" s="227"/>
      <c r="AY70" s="228"/>
      <c r="AZ70" s="226"/>
      <c r="BA70" s="228"/>
      <c r="BB70" s="229"/>
      <c r="BC70" s="227"/>
      <c r="BD70" s="228"/>
      <c r="BE70" s="226"/>
      <c r="BF70" s="228"/>
      <c r="BG70" s="229"/>
      <c r="BH70" s="227"/>
      <c r="BI70" s="228"/>
      <c r="BJ70" s="226"/>
      <c r="BK70" s="228"/>
      <c r="BL70" s="229"/>
      <c r="BM70" s="227"/>
      <c r="BN70" s="228"/>
      <c r="BO70" s="226"/>
      <c r="BP70" s="228"/>
      <c r="BQ70" s="229"/>
      <c r="BR70" s="227"/>
      <c r="BS70" s="228"/>
      <c r="BT70" s="226"/>
      <c r="BU70" s="228"/>
      <c r="BV70" s="229"/>
      <c r="BW70" s="227"/>
      <c r="BX70" s="228"/>
      <c r="BY70" s="226"/>
      <c r="BZ70" s="228"/>
      <c r="CA70" s="229"/>
      <c r="CB70" s="227"/>
      <c r="CC70" s="228"/>
      <c r="CD70" s="226"/>
      <c r="CE70" s="228"/>
      <c r="CF70" s="229"/>
      <c r="CG70" s="227"/>
      <c r="CH70" s="228"/>
      <c r="CI70" s="226"/>
      <c r="CJ70" s="228"/>
      <c r="CK70" s="229"/>
      <c r="CL70" s="227"/>
      <c r="CM70" s="228"/>
      <c r="CN70" s="226"/>
      <c r="CO70" s="228"/>
      <c r="CP70" s="229"/>
      <c r="CQ70" s="227"/>
      <c r="CR70" s="228"/>
      <c r="CS70" s="226"/>
      <c r="CT70" s="228"/>
      <c r="CU70" s="229"/>
      <c r="CV70" s="227"/>
      <c r="CW70" s="228"/>
      <c r="CX70" s="226"/>
      <c r="CY70" s="228"/>
      <c r="CZ70" s="229"/>
      <c r="DA70" s="227"/>
      <c r="DB70" s="228"/>
      <c r="DC70" s="226"/>
      <c r="DD70" s="228"/>
      <c r="DE70" s="229"/>
      <c r="DF70" s="227"/>
      <c r="DG70" s="228"/>
      <c r="DH70" s="226"/>
      <c r="DI70" s="228"/>
      <c r="DJ70" s="229"/>
      <c r="DK70" s="227"/>
      <c r="DL70" s="228"/>
      <c r="DM70" s="226"/>
      <c r="DN70" s="228"/>
      <c r="DO70" s="229"/>
      <c r="DP70" s="227"/>
      <c r="DQ70" s="228"/>
      <c r="DR70" s="226"/>
      <c r="DS70" s="228"/>
      <c r="DT70" s="229"/>
      <c r="DU70" s="227"/>
      <c r="DV70" s="228"/>
      <c r="DW70" s="226"/>
      <c r="DX70" s="228"/>
      <c r="DY70" s="229"/>
      <c r="DZ70" s="227"/>
      <c r="EA70" s="228"/>
      <c r="EB70" s="226"/>
      <c r="EC70" s="228"/>
      <c r="ED70" s="229"/>
      <c r="EE70" s="227"/>
      <c r="EF70" s="228"/>
      <c r="EG70" s="226"/>
      <c r="EH70" s="228"/>
      <c r="EI70" s="229"/>
      <c r="EJ70" s="227"/>
      <c r="EK70" s="228"/>
      <c r="EL70" s="226"/>
      <c r="EM70" s="228"/>
      <c r="EN70" s="229"/>
      <c r="EO70" s="227"/>
      <c r="EP70" s="228"/>
      <c r="EQ70" s="226"/>
      <c r="ER70" s="228"/>
      <c r="ES70" s="229"/>
      <c r="ET70" s="227"/>
      <c r="EU70" s="228"/>
      <c r="EV70" s="226"/>
      <c r="EW70" s="228"/>
      <c r="EX70" s="229"/>
      <c r="EY70" s="227"/>
      <c r="EZ70" s="228"/>
      <c r="FA70" s="226"/>
      <c r="FB70" s="228"/>
      <c r="FC70" s="229"/>
      <c r="FD70" s="227"/>
      <c r="FE70" s="228"/>
      <c r="FF70" s="226"/>
      <c r="FG70" s="228"/>
      <c r="FH70" s="229"/>
      <c r="FI70" s="227"/>
      <c r="FJ70" s="228"/>
      <c r="FK70" s="226"/>
      <c r="FL70" s="228"/>
      <c r="FM70" s="229"/>
      <c r="FN70" s="227"/>
      <c r="FO70" s="228"/>
      <c r="FP70" s="226"/>
      <c r="FQ70" s="228"/>
      <c r="FR70" s="229"/>
      <c r="FS70" s="227"/>
      <c r="FT70" s="228"/>
      <c r="FU70" s="226"/>
      <c r="FV70" s="228"/>
      <c r="FW70" s="229"/>
      <c r="FX70" s="227"/>
      <c r="FY70" s="228"/>
      <c r="FZ70" s="226"/>
      <c r="GA70" s="228"/>
      <c r="GB70" s="229"/>
      <c r="GC70" s="227"/>
      <c r="GD70" s="228"/>
      <c r="GE70" s="226"/>
      <c r="GF70" s="228"/>
      <c r="GG70" s="229"/>
      <c r="GH70" s="227"/>
      <c r="GI70" s="228"/>
      <c r="GJ70" s="226"/>
      <c r="GK70" s="228"/>
      <c r="GL70" s="229"/>
      <c r="GM70" s="227"/>
      <c r="GN70" s="228"/>
      <c r="GO70" s="226"/>
      <c r="GP70" s="228"/>
      <c r="GQ70" s="229"/>
      <c r="GR70" s="227"/>
      <c r="GS70" s="228"/>
      <c r="GT70" s="226"/>
      <c r="GU70" s="228"/>
      <c r="GV70" s="229"/>
      <c r="GW70" s="227"/>
      <c r="GX70" s="228"/>
      <c r="GY70" s="226"/>
      <c r="GZ70" s="228"/>
      <c r="HA70" s="229"/>
      <c r="HB70" s="227"/>
      <c r="HC70" s="228"/>
      <c r="HD70" s="226"/>
      <c r="HE70" s="228"/>
      <c r="HF70" s="229"/>
      <c r="HG70" s="227"/>
      <c r="HH70" s="228"/>
      <c r="HI70" s="226"/>
      <c r="HJ70" s="228"/>
      <c r="HK70" s="229"/>
      <c r="HL70" s="227"/>
      <c r="HM70" s="228"/>
      <c r="HN70" s="226"/>
      <c r="HO70" s="228"/>
      <c r="HP70" s="229"/>
      <c r="HQ70" s="227"/>
      <c r="HR70" s="228"/>
      <c r="HS70" s="226"/>
      <c r="HT70" s="228"/>
      <c r="HU70" s="229"/>
      <c r="HV70" s="227"/>
      <c r="HW70" s="228"/>
      <c r="HX70" s="226"/>
      <c r="HY70" s="228"/>
      <c r="HZ70" s="229"/>
      <c r="IA70" s="227"/>
      <c r="IB70" s="228"/>
      <c r="IC70" s="226"/>
      <c r="ID70" s="228"/>
      <c r="IE70" s="229"/>
      <c r="IF70" s="227"/>
      <c r="IG70" s="228"/>
      <c r="IH70" s="226"/>
      <c r="II70" s="228"/>
      <c r="IJ70" s="229"/>
      <c r="IK70" s="227"/>
      <c r="IL70" s="228"/>
      <c r="IM70" s="226"/>
      <c r="IN70" s="228"/>
      <c r="IO70" s="229"/>
      <c r="IP70" s="227"/>
      <c r="IQ70" s="228"/>
      <c r="IR70" s="226"/>
      <c r="IS70" s="228"/>
      <c r="IT70" s="229"/>
      <c r="IU70" s="227"/>
      <c r="IV70" s="228"/>
      <c r="IW70" s="226"/>
      <c r="IX70" s="228"/>
      <c r="IY70" s="229"/>
      <c r="IZ70" s="227"/>
      <c r="JA70" s="228"/>
      <c r="JB70" s="226"/>
      <c r="JC70" s="228"/>
      <c r="JD70" s="229"/>
      <c r="JE70" s="227"/>
      <c r="JF70" s="228"/>
      <c r="JG70" s="226"/>
      <c r="JH70" s="228"/>
      <c r="JI70" s="229"/>
      <c r="JJ70" s="227"/>
      <c r="JK70" s="228"/>
      <c r="JL70" s="226"/>
      <c r="JM70" s="228"/>
      <c r="JN70" s="229"/>
      <c r="JO70" s="227"/>
      <c r="JP70" s="228"/>
      <c r="JQ70" s="226"/>
      <c r="JR70" s="228"/>
      <c r="JS70" s="229"/>
      <c r="JT70" s="227"/>
      <c r="JU70" s="228"/>
      <c r="JV70" s="226"/>
      <c r="JW70" s="228"/>
      <c r="JX70" s="229"/>
      <c r="JY70" s="227"/>
      <c r="JZ70" s="228"/>
      <c r="KA70" s="226"/>
      <c r="KB70" s="228"/>
      <c r="KC70" s="229"/>
      <c r="KD70" s="227"/>
      <c r="KE70" s="228"/>
      <c r="KF70" s="226"/>
      <c r="KG70" s="228"/>
      <c r="KH70" s="229"/>
      <c r="KI70" s="227"/>
      <c r="KJ70" s="228"/>
      <c r="KK70" s="226"/>
      <c r="KL70" s="228"/>
      <c r="KM70" s="229"/>
      <c r="KN70" s="227"/>
      <c r="KO70" s="228"/>
      <c r="KP70" s="226"/>
      <c r="KQ70" s="228"/>
      <c r="KR70" s="229"/>
      <c r="KS70" s="227"/>
      <c r="KT70" s="228"/>
      <c r="KU70" s="226"/>
      <c r="KV70" s="228"/>
      <c r="KW70" s="229"/>
      <c r="KX70" s="227"/>
      <c r="KY70" s="228"/>
      <c r="KZ70" s="226"/>
      <c r="LA70" s="228"/>
      <c r="LB70" s="229"/>
      <c r="LC70" s="227"/>
      <c r="LD70" s="228"/>
      <c r="LE70" s="226"/>
      <c r="LF70" s="228"/>
      <c r="LG70" s="229"/>
      <c r="LH70" s="227"/>
      <c r="LI70" s="228"/>
      <c r="LJ70" s="226"/>
      <c r="LK70" s="228"/>
      <c r="LL70" s="229"/>
      <c r="LM70" s="227"/>
      <c r="LN70" s="228"/>
      <c r="LO70" s="226"/>
      <c r="LP70" s="228"/>
      <c r="LQ70" s="229"/>
      <c r="LR70" s="227"/>
      <c r="LS70" s="228"/>
      <c r="LT70" s="226"/>
      <c r="LU70" s="228"/>
      <c r="LV70" s="229"/>
      <c r="LW70" s="227"/>
      <c r="LX70" s="228"/>
      <c r="LY70" s="226"/>
      <c r="LZ70" s="228"/>
      <c r="MA70" s="229"/>
      <c r="MB70" s="227"/>
      <c r="MC70" s="228"/>
      <c r="MD70" s="226"/>
      <c r="ME70" s="228"/>
      <c r="MF70" s="229"/>
      <c r="MG70" s="227"/>
      <c r="MH70" s="228"/>
      <c r="MI70" s="226"/>
      <c r="MJ70" s="228"/>
      <c r="MK70" s="229"/>
      <c r="ML70" s="227"/>
      <c r="MM70" s="228"/>
      <c r="MN70" s="226"/>
      <c r="MO70" s="228"/>
      <c r="MP70" s="229"/>
      <c r="MQ70" s="227"/>
      <c r="MR70" s="228"/>
      <c r="MS70" s="226"/>
      <c r="MT70" s="228"/>
      <c r="MU70" s="229"/>
      <c r="MV70" s="227"/>
      <c r="MW70" s="228"/>
      <c r="MX70" s="226"/>
      <c r="MY70" s="228"/>
      <c r="MZ70" s="229"/>
      <c r="NA70" s="227"/>
      <c r="NB70" s="228"/>
      <c r="NC70" s="226"/>
      <c r="ND70" s="228"/>
      <c r="NE70" s="229"/>
      <c r="NF70" s="227"/>
      <c r="NG70" s="228"/>
      <c r="NH70" s="226"/>
      <c r="NI70" s="228"/>
      <c r="NJ70" s="229"/>
      <c r="NK70" s="227"/>
      <c r="NL70" s="228"/>
      <c r="NM70" s="226"/>
      <c r="NN70" s="228"/>
      <c r="NO70" s="229"/>
      <c r="NP70" s="227"/>
      <c r="NQ70" s="228"/>
      <c r="NR70" s="226"/>
      <c r="NS70" s="228"/>
      <c r="NT70" s="229"/>
      <c r="NU70" s="227"/>
      <c r="NV70" s="228"/>
      <c r="NW70" s="226"/>
      <c r="NX70" s="228"/>
      <c r="NY70" s="229"/>
      <c r="NZ70" s="227"/>
      <c r="OA70" s="228"/>
      <c r="OB70" s="226"/>
      <c r="OC70" s="228"/>
      <c r="OD70" s="229"/>
      <c r="OE70" s="227"/>
      <c r="OF70" s="228"/>
      <c r="OG70" s="226"/>
      <c r="OH70" s="228"/>
      <c r="OI70" s="229"/>
      <c r="OJ70" s="227"/>
      <c r="OK70" s="228"/>
      <c r="OL70" s="226"/>
      <c r="OM70" s="228"/>
      <c r="ON70" s="229"/>
      <c r="OO70" s="227"/>
      <c r="OP70" s="228"/>
      <c r="OQ70" s="226"/>
      <c r="OR70" s="228"/>
      <c r="OS70" s="229"/>
      <c r="OT70" s="227"/>
      <c r="OU70" s="228"/>
      <c r="OV70" s="226"/>
      <c r="OW70" s="228"/>
      <c r="OX70" s="229"/>
      <c r="OY70" s="227"/>
      <c r="OZ70" s="228"/>
      <c r="PA70" s="226"/>
      <c r="PB70" s="228"/>
      <c r="PC70" s="229"/>
      <c r="PD70" s="227"/>
      <c r="PE70" s="228"/>
      <c r="PF70" s="226"/>
      <c r="PG70" s="228"/>
      <c r="PH70" s="229"/>
      <c r="PI70" s="227"/>
      <c r="PJ70" s="228"/>
      <c r="PK70" s="226"/>
      <c r="PL70" s="228"/>
      <c r="PM70" s="229"/>
      <c r="PN70" s="227"/>
      <c r="PO70" s="228"/>
      <c r="PP70" s="226"/>
      <c r="PQ70" s="228"/>
      <c r="PR70" s="229"/>
      <c r="PS70" s="227"/>
      <c r="PT70" s="228"/>
      <c r="PU70" s="226"/>
      <c r="PV70" s="228"/>
      <c r="PW70" s="229"/>
      <c r="PX70" s="227"/>
      <c r="PY70" s="228"/>
      <c r="PZ70" s="226"/>
      <c r="QA70" s="228"/>
      <c r="QB70" s="229"/>
      <c r="QC70" s="227"/>
      <c r="QD70" s="228"/>
      <c r="QE70" s="226"/>
      <c r="QF70" s="228"/>
      <c r="QG70" s="229"/>
      <c r="QH70" s="227"/>
      <c r="QI70" s="228"/>
      <c r="QJ70" s="226"/>
      <c r="QK70" s="228"/>
      <c r="QL70" s="229"/>
      <c r="QM70" s="227"/>
      <c r="QN70" s="228"/>
      <c r="QO70" s="226"/>
      <c r="QP70" s="228"/>
      <c r="QQ70" s="229"/>
      <c r="QR70" s="227"/>
      <c r="QS70" s="228"/>
      <c r="QT70" s="226"/>
      <c r="QU70" s="228"/>
      <c r="QV70" s="229"/>
      <c r="QW70" s="227"/>
      <c r="QX70" s="228"/>
      <c r="QY70" s="226"/>
      <c r="QZ70" s="228"/>
      <c r="RA70" s="229"/>
      <c r="RB70" s="227"/>
      <c r="RC70" s="228"/>
      <c r="RD70" s="226"/>
      <c r="RE70" s="228"/>
      <c r="RF70" s="229"/>
      <c r="RG70" s="227"/>
      <c r="RH70" s="228"/>
      <c r="RI70" s="226"/>
      <c r="RJ70" s="228"/>
      <c r="RK70" s="229"/>
      <c r="RL70" s="227"/>
      <c r="RM70" s="228"/>
      <c r="RN70" s="226"/>
      <c r="RO70" s="228"/>
      <c r="RP70" s="229"/>
      <c r="RQ70" s="227"/>
      <c r="RR70" s="228"/>
      <c r="RS70" s="226"/>
      <c r="RT70" s="228"/>
      <c r="RU70" s="229"/>
      <c r="RV70" s="227"/>
      <c r="RW70" s="228"/>
      <c r="RX70" s="226"/>
      <c r="RY70" s="228"/>
      <c r="RZ70" s="229"/>
      <c r="SA70" s="227"/>
      <c r="SB70" s="228"/>
      <c r="SC70" s="226"/>
      <c r="SD70" s="228"/>
      <c r="SE70" s="229"/>
      <c r="SF70" s="227"/>
      <c r="SG70" s="228"/>
      <c r="SH70" s="226"/>
      <c r="SI70" s="228"/>
      <c r="SJ70" s="229"/>
      <c r="SK70" s="227"/>
      <c r="SL70" s="228"/>
      <c r="SM70" s="226"/>
      <c r="SN70" s="228"/>
      <c r="SO70" s="229"/>
      <c r="SP70" s="227"/>
      <c r="SQ70" s="228"/>
      <c r="SR70" s="226"/>
      <c r="SS70" s="228"/>
      <c r="ST70" s="229"/>
      <c r="SU70" s="224"/>
      <c r="SV70" s="227"/>
      <c r="SW70" s="228"/>
      <c r="SX70" s="226"/>
      <c r="SY70" s="228"/>
      <c r="SZ70" s="229"/>
      <c r="TA70" s="224"/>
      <c r="TB70" s="227"/>
      <c r="TC70" s="228"/>
      <c r="TD70" s="226"/>
      <c r="TE70" s="228"/>
      <c r="TF70" s="229"/>
      <c r="TG70" s="224"/>
      <c r="TH70" s="227"/>
      <c r="TI70" s="228"/>
      <c r="TJ70" s="226"/>
      <c r="TK70" s="228"/>
      <c r="TL70" s="229"/>
      <c r="TM70" s="224"/>
      <c r="TN70" s="227"/>
      <c r="TO70" s="228"/>
      <c r="TP70" s="226"/>
      <c r="TQ70" s="228"/>
      <c r="TR70" s="229"/>
      <c r="TS70" s="224"/>
      <c r="TT70" s="227"/>
      <c r="TU70" s="228"/>
      <c r="TV70" s="226"/>
      <c r="TW70" s="228"/>
      <c r="TX70" s="229"/>
      <c r="TY70" s="224"/>
      <c r="TZ70" s="227"/>
      <c r="UA70" s="228"/>
      <c r="UB70" s="226"/>
      <c r="UC70" s="228"/>
      <c r="UD70" s="229"/>
      <c r="UE70" s="224"/>
      <c r="UF70" s="227"/>
      <c r="UG70" s="228"/>
      <c r="UH70" s="226"/>
      <c r="UI70" s="228"/>
      <c r="UJ70" s="229"/>
      <c r="UK70" s="224"/>
      <c r="UL70" s="227"/>
      <c r="UM70" s="228"/>
      <c r="UN70" s="226"/>
      <c r="UO70" s="228"/>
      <c r="UP70" s="229"/>
      <c r="UQ70" s="224"/>
      <c r="UR70" s="227"/>
      <c r="US70" s="228"/>
      <c r="UT70" s="226"/>
      <c r="UU70" s="228"/>
      <c r="UV70" s="229"/>
      <c r="UW70" s="224"/>
      <c r="UX70" s="227"/>
      <c r="UY70" s="228"/>
      <c r="UZ70" s="226"/>
      <c r="VA70" s="228"/>
      <c r="VB70" s="229"/>
      <c r="VC70" s="224"/>
      <c r="VD70" s="227"/>
      <c r="VE70" s="228"/>
      <c r="VF70" s="226"/>
      <c r="VG70" s="228"/>
      <c r="VH70" s="229"/>
      <c r="VI70" s="224"/>
      <c r="VJ70" s="227"/>
      <c r="VK70" s="228"/>
      <c r="VL70" s="226"/>
      <c r="VM70" s="228"/>
      <c r="VN70" s="229"/>
      <c r="VO70" s="224"/>
    </row>
    <row r="71" spans="2:587" s="18" customFormat="1" x14ac:dyDescent="0.2">
      <c r="C71" s="98" t="s">
        <v>247</v>
      </c>
      <c r="D71" s="225">
        <v>0.5</v>
      </c>
      <c r="F71" s="23"/>
      <c r="G71" s="55"/>
      <c r="H71" s="230">
        <f>SUMIF($C$15:$C$69,"Consommation réelle",H$15:H$69)/J13</f>
        <v>0.63946788154897494</v>
      </c>
      <c r="L71" s="23"/>
      <c r="M71" s="55"/>
      <c r="N71" s="230">
        <f>SUMIF($C$15:$C$69,"Consommation réelle",N$15:N$69)/P13</f>
        <v>0.63946788154897494</v>
      </c>
      <c r="R71" s="23"/>
      <c r="S71" s="55"/>
      <c r="T71" s="230">
        <f>SUMIF($C$15:$C$69,"Consommation réelle",T$15:T$69)/V13</f>
        <v>0.81027380952380956</v>
      </c>
      <c r="X71" s="23"/>
      <c r="Y71" s="230">
        <f>SUMIF($C$15:$C$69,"Consommation réelle",Y$15:Y$69)/AA13</f>
        <v>0.64140333333333333</v>
      </c>
      <c r="AC71" s="23"/>
      <c r="AD71" s="230">
        <f>SUMIF($C$15:$C$69,"Consommation réelle",AD$15:AD$69)/AF13</f>
        <v>0.56645238095238093</v>
      </c>
      <c r="AH71" s="23"/>
      <c r="AI71" s="230">
        <f>SUMIF($C$15:$C$69,"Consommation réelle",AI$15:AI$69)/AK13</f>
        <v>0.65368338983050844</v>
      </c>
      <c r="AM71" s="23"/>
      <c r="AN71" s="230">
        <f>SUMIF($C$15:$C$69,"Consommation réelle",AN$15:AN$69)/AP13</f>
        <v>0.57274750000000008</v>
      </c>
      <c r="AR71" s="23"/>
      <c r="AS71" s="230">
        <f>SUMIF($C$15:$C$69,"Consommation réelle",AS$15:AS$69)/AU13</f>
        <v>0.58265427350427357</v>
      </c>
      <c r="AW71" s="23"/>
      <c r="AX71" s="230">
        <f>SUMIF($C$15:$C$69,"Consommation réelle",AX$15:AX$69)/AZ13</f>
        <v>0.65621722846441943</v>
      </c>
      <c r="BB71" s="23"/>
      <c r="BC71" s="230" t="e">
        <f>SUMIF($C$15:$C$69,"Consommation réelle",BC$15:BC$69)/BE13</f>
        <v>#DIV/0!</v>
      </c>
      <c r="BG71" s="23"/>
      <c r="BH71" s="230" t="e">
        <f>SUMIF($C$15:$C$69,"Consommation réelle",BH$15:BH$69)/BJ13</f>
        <v>#DIV/0!</v>
      </c>
      <c r="BL71" s="23"/>
      <c r="BM71" s="230" t="e">
        <f>SUMIF($C$15:$C$69,"Consommation réelle",BM$15:BM$69)/BO13</f>
        <v>#DIV/0!</v>
      </c>
      <c r="BQ71" s="23"/>
      <c r="BR71" s="230" t="e">
        <f>SUMIF($C$15:$C$69,"Consommation réelle",BR$15:BR$69)/BT13</f>
        <v>#DIV/0!</v>
      </c>
      <c r="BV71" s="23"/>
      <c r="BW71" s="230" t="e">
        <f>SUMIF($C$15:$C$69,"Consommation réelle",BW$15:BW$69)/BY13</f>
        <v>#DIV/0!</v>
      </c>
      <c r="CA71" s="23"/>
      <c r="CB71" s="230" t="e">
        <f>SUMIF($C$15:$C$69,"Consommation réelle",CB$15:CB$69)/CD13</f>
        <v>#DIV/0!</v>
      </c>
      <c r="CF71" s="23"/>
      <c r="CG71" s="230" t="e">
        <f>SUMIF($C$15:$C$69,"Consommation réelle",CG$15:CG$69)/CI13</f>
        <v>#DIV/0!</v>
      </c>
      <c r="CK71" s="23"/>
      <c r="CL71" s="230" t="e">
        <f>SUMIF($C$15:$C$69,"Consommation réelle",CL$15:CL$69)/CN13</f>
        <v>#DIV/0!</v>
      </c>
      <c r="CP71" s="23"/>
      <c r="CQ71" s="230" t="e">
        <f>SUMIF($C$15:$C$69,"Consommation réelle",CQ$15:CQ$69)/CS13</f>
        <v>#DIV/0!</v>
      </c>
      <c r="CU71" s="23"/>
      <c r="CV71" s="230" t="e">
        <f>SUMIF($C$15:$C$69,"Consommation réelle",CV$15:CV$69)/CX13</f>
        <v>#DIV/0!</v>
      </c>
      <c r="CZ71" s="23"/>
      <c r="DA71" s="230" t="e">
        <f>SUMIF($C$15:$C$69,"Consommation réelle",DA$15:DA$69)/DC13</f>
        <v>#DIV/0!</v>
      </c>
      <c r="DE71" s="23"/>
      <c r="DF71" s="230" t="e">
        <f>SUMIF($C$15:$C$69,"Consommation réelle",DF$15:DF$69)/DH13</f>
        <v>#DIV/0!</v>
      </c>
      <c r="DJ71" s="23"/>
      <c r="DK71" s="230" t="e">
        <f>SUMIF($C$15:$C$69,"Consommation réelle",DK$15:DK$69)/DM13</f>
        <v>#DIV/0!</v>
      </c>
      <c r="DO71" s="23"/>
      <c r="DP71" s="230" t="e">
        <f>SUMIF($C$15:$C$69,"Consommation réelle",DP$15:DP$69)/DR13</f>
        <v>#DIV/0!</v>
      </c>
      <c r="DT71" s="23"/>
      <c r="DU71" s="230" t="e">
        <f>SUMIF($C$15:$C$69,"Consommation réelle",DU$15:DU$69)/DW13</f>
        <v>#DIV/0!</v>
      </c>
      <c r="DY71" s="23"/>
      <c r="DZ71" s="230" t="e">
        <f>SUMIF($C$15:$C$69,"Consommation réelle",DZ$15:DZ$69)/EB13</f>
        <v>#DIV/0!</v>
      </c>
      <c r="ED71" s="23"/>
      <c r="EE71" s="230" t="e">
        <f>SUMIF($C$15:$C$69,"Consommation réelle",EE$15:EE$69)/EG13</f>
        <v>#DIV/0!</v>
      </c>
      <c r="EI71" s="23"/>
      <c r="EJ71" s="230" t="e">
        <f>SUMIF($C$15:$C$69,"Consommation réelle",EJ$15:EJ$69)/EL13</f>
        <v>#DIV/0!</v>
      </c>
      <c r="EN71" s="23"/>
      <c r="EO71" s="230" t="e">
        <f>SUMIF($C$15:$C$69,"Consommation réelle",EO$15:EO$69)/EQ13</f>
        <v>#DIV/0!</v>
      </c>
      <c r="ES71" s="23"/>
      <c r="ET71" s="230" t="e">
        <f>SUMIF($C$15:$C$69,"Consommation réelle",ET$15:ET$69)/EV13</f>
        <v>#DIV/0!</v>
      </c>
      <c r="EX71" s="23"/>
      <c r="EY71" s="230" t="e">
        <f>SUMIF($C$15:$C$69,"Consommation réelle",EY$15:EY$69)/FA13</f>
        <v>#DIV/0!</v>
      </c>
      <c r="FC71" s="23"/>
      <c r="FD71" s="230" t="e">
        <f>SUMIF($C$15:$C$69,"Consommation réelle",FD$15:FD$69)/FF13</f>
        <v>#DIV/0!</v>
      </c>
      <c r="FH71" s="23"/>
      <c r="FI71" s="230" t="e">
        <f>SUMIF($C$15:$C$69,"Consommation réelle",FI$15:FI$69)/FK13</f>
        <v>#DIV/0!</v>
      </c>
      <c r="FM71" s="23"/>
      <c r="FN71" s="230" t="e">
        <f>SUMIF($C$15:$C$69,"Consommation réelle",FN$15:FN$69)/FP13</f>
        <v>#DIV/0!</v>
      </c>
      <c r="FR71" s="23"/>
      <c r="FS71" s="230" t="e">
        <f>SUMIF($C$15:$C$69,"Consommation réelle",FS$15:FS$69)/FU13</f>
        <v>#DIV/0!</v>
      </c>
      <c r="FW71" s="23"/>
      <c r="FX71" s="230" t="e">
        <f>SUMIF($C$15:$C$69,"Consommation réelle",FX$15:FX$69)/FZ13</f>
        <v>#DIV/0!</v>
      </c>
      <c r="GB71" s="23"/>
      <c r="GC71" s="230" t="e">
        <f>SUMIF($C$15:$C$69,"Consommation réelle",GC$15:GC$69)/GE13</f>
        <v>#DIV/0!</v>
      </c>
      <c r="GG71" s="23"/>
      <c r="GH71" s="230" t="e">
        <f>SUMIF($C$15:$C$69,"Consommation réelle",GH$15:GH$69)/GJ13</f>
        <v>#DIV/0!</v>
      </c>
      <c r="GL71" s="23"/>
      <c r="GM71" s="230" t="e">
        <f>SUMIF($C$15:$C$69,"Consommation réelle",GM$15:GM$69)/GO13</f>
        <v>#DIV/0!</v>
      </c>
      <c r="GQ71" s="23"/>
      <c r="GR71" s="230" t="e">
        <f>SUMIF($C$15:$C$69,"Consommation réelle",GR$15:GR$69)/GT13</f>
        <v>#DIV/0!</v>
      </c>
      <c r="GV71" s="23"/>
      <c r="GW71" s="230" t="e">
        <f>SUMIF($C$15:$C$69,"Consommation réelle",GW$15:GW$69)/GY13</f>
        <v>#DIV/0!</v>
      </c>
      <c r="HA71" s="23"/>
      <c r="HB71" s="230" t="e">
        <f>SUMIF($C$15:$C$69,"Consommation réelle",HB$15:HB$69)/HD13</f>
        <v>#DIV/0!</v>
      </c>
      <c r="HF71" s="23"/>
      <c r="HG71" s="230" t="e">
        <f>SUMIF($C$15:$C$69,"Consommation réelle",HG$15:HG$69)/HI13</f>
        <v>#DIV/0!</v>
      </c>
      <c r="HK71" s="23"/>
      <c r="HL71" s="230" t="e">
        <f>SUMIF($C$15:$C$69,"Consommation réelle",HL$15:HL$69)/HN13</f>
        <v>#DIV/0!</v>
      </c>
      <c r="HP71" s="23"/>
      <c r="HQ71" s="230" t="e">
        <f>SUMIF($C$15:$C$69,"Consommation réelle",HQ$15:HQ$69)/HS13</f>
        <v>#DIV/0!</v>
      </c>
      <c r="HU71" s="23"/>
      <c r="HV71" s="230" t="e">
        <f>SUMIF($C$15:$C$69,"Consommation réelle",HV$15:HV$69)/HX13</f>
        <v>#DIV/0!</v>
      </c>
      <c r="HZ71" s="23"/>
      <c r="IA71" s="230" t="e">
        <f>SUMIF($C$15:$C$69,"Consommation réelle",IA$15:IA$69)/IC13</f>
        <v>#DIV/0!</v>
      </c>
      <c r="IE71" s="23"/>
      <c r="IF71" s="230" t="e">
        <f>SUMIF($C$15:$C$69,"Consommation réelle",IF$15:IF$69)/IH13</f>
        <v>#DIV/0!</v>
      </c>
      <c r="IJ71" s="23"/>
      <c r="IK71" s="230" t="e">
        <f>SUMIF($C$15:$C$69,"Consommation réelle",IK$15:IK$69)/IM13</f>
        <v>#DIV/0!</v>
      </c>
      <c r="IO71" s="23"/>
      <c r="IP71" s="230" t="e">
        <f>SUMIF($C$15:$C$69,"Consommation réelle",IP$15:IP$69)/IR13</f>
        <v>#DIV/0!</v>
      </c>
      <c r="IT71" s="23"/>
      <c r="IU71" s="230" t="e">
        <f>SUMIF($C$15:$C$69,"Consommation réelle",IU$15:IU$69)/IW13</f>
        <v>#DIV/0!</v>
      </c>
      <c r="IY71" s="23"/>
      <c r="IZ71" s="230" t="e">
        <f>SUMIF($C$15:$C$69,"Consommation réelle",IZ$15:IZ$69)/JB13</f>
        <v>#DIV/0!</v>
      </c>
      <c r="JD71" s="23"/>
      <c r="JE71" s="230" t="e">
        <f>SUMIF($C$15:$C$69,"Consommation réelle",JE$15:JE$69)/JG13</f>
        <v>#DIV/0!</v>
      </c>
      <c r="JI71" s="23"/>
      <c r="JJ71" s="230" t="e">
        <f>SUMIF($C$15:$C$69,"Consommation réelle",JJ$15:JJ$69)/JL13</f>
        <v>#DIV/0!</v>
      </c>
      <c r="JN71" s="23"/>
      <c r="JO71" s="230" t="e">
        <f>SUMIF($C$15:$C$69,"Consommation réelle",JO$15:JO$69)/JQ13</f>
        <v>#DIV/0!</v>
      </c>
      <c r="JS71" s="23"/>
      <c r="JT71" s="230" t="e">
        <f>SUMIF($C$15:$C$69,"Consommation réelle",JT$15:JT$69)/JV13</f>
        <v>#DIV/0!</v>
      </c>
      <c r="JX71" s="23"/>
      <c r="JY71" s="230" t="e">
        <f>SUMIF($C$15:$C$69,"Consommation réelle",JY$15:JY$69)/KA13</f>
        <v>#DIV/0!</v>
      </c>
      <c r="KC71" s="23"/>
      <c r="KD71" s="230" t="e">
        <f>SUMIF($C$15:$C$69,"Consommation réelle",KD$15:KD$69)/KF13</f>
        <v>#DIV/0!</v>
      </c>
      <c r="KH71" s="23"/>
      <c r="KI71" s="230" t="e">
        <f>SUMIF($C$15:$C$69,"Consommation réelle",KI$15:KI$69)/KK13</f>
        <v>#DIV/0!</v>
      </c>
      <c r="KM71" s="23"/>
      <c r="KN71" s="230" t="e">
        <f>SUMIF($C$15:$C$69,"Consommation réelle",KN$15:KN$69)/KP13</f>
        <v>#DIV/0!</v>
      </c>
      <c r="KR71" s="23"/>
      <c r="KS71" s="230" t="e">
        <f>SUMIF($C$15:$C$69,"Consommation réelle",KS$15:KS$69)/KU13</f>
        <v>#DIV/0!</v>
      </c>
      <c r="KW71" s="23"/>
      <c r="KX71" s="230" t="e">
        <f>SUMIF($C$15:$C$69,"Consommation réelle",KX$15:KX$69)/KZ13</f>
        <v>#DIV/0!</v>
      </c>
      <c r="LB71" s="23"/>
      <c r="LC71" s="230" t="e">
        <f>SUMIF($C$15:$C$69,"Consommation réelle",LC$15:LC$69)/LE13</f>
        <v>#DIV/0!</v>
      </c>
      <c r="LG71" s="23"/>
      <c r="LH71" s="230" t="e">
        <f>SUMIF($C$15:$C$69,"Consommation réelle",LH$15:LH$69)/LJ13</f>
        <v>#DIV/0!</v>
      </c>
      <c r="LL71" s="23"/>
      <c r="LM71" s="230" t="e">
        <f>SUMIF($C$15:$C$69,"Consommation réelle",LM$15:LM$69)/LO13</f>
        <v>#DIV/0!</v>
      </c>
      <c r="LQ71" s="23"/>
      <c r="LR71" s="230" t="e">
        <f>SUMIF($C$15:$C$69,"Consommation réelle",LR$15:LR$69)/LT13</f>
        <v>#DIV/0!</v>
      </c>
      <c r="LV71" s="23"/>
      <c r="LW71" s="230" t="e">
        <f>SUMIF($C$15:$C$69,"Consommation réelle",LW$15:LW$69)/LY13</f>
        <v>#DIV/0!</v>
      </c>
      <c r="MA71" s="23"/>
      <c r="MB71" s="230" t="e">
        <f>SUMIF($C$15:$C$69,"Consommation réelle",MB$15:MB$69)/MD13</f>
        <v>#DIV/0!</v>
      </c>
      <c r="MF71" s="23"/>
      <c r="MG71" s="230" t="e">
        <f>SUMIF($C$15:$C$69,"Consommation réelle",MG$15:MG$69)/MI13</f>
        <v>#DIV/0!</v>
      </c>
      <c r="MK71" s="23"/>
      <c r="ML71" s="230" t="e">
        <f>SUMIF($C$15:$C$69,"Consommation réelle",ML$15:ML$69)/MN13</f>
        <v>#DIV/0!</v>
      </c>
      <c r="MP71" s="23"/>
      <c r="MQ71" s="230" t="e">
        <f>SUMIF($C$15:$C$69,"Consommation réelle",MQ$15:MQ$69)/MS13</f>
        <v>#DIV/0!</v>
      </c>
      <c r="MU71" s="23"/>
      <c r="MV71" s="230" t="e">
        <f>SUMIF($C$15:$C$69,"Consommation réelle",MV$15:MV$69)/MX13</f>
        <v>#DIV/0!</v>
      </c>
      <c r="MZ71" s="23"/>
      <c r="NA71" s="230" t="e">
        <f>SUMIF($C$15:$C$69,"Consommation réelle",NA$15:NA$69)/NC13</f>
        <v>#DIV/0!</v>
      </c>
      <c r="NE71" s="23"/>
      <c r="NF71" s="230" t="e">
        <f>SUMIF($C$15:$C$69,"Consommation réelle",NF$15:NF$69)/NH13</f>
        <v>#DIV/0!</v>
      </c>
      <c r="NJ71" s="23"/>
      <c r="NK71" s="230" t="e">
        <f>SUMIF($C$15:$C$69,"Consommation réelle",NK$15:NK$69)/NM13</f>
        <v>#DIV/0!</v>
      </c>
      <c r="NO71" s="23"/>
      <c r="NP71" s="230" t="e">
        <f>SUMIF($C$15:$C$69,"Consommation réelle",NP$15:NP$69)/NR13</f>
        <v>#DIV/0!</v>
      </c>
      <c r="NT71" s="23"/>
      <c r="NU71" s="230" t="e">
        <f>SUMIF($C$15:$C$69,"Consommation réelle",NU$15:NU$69)/NW13</f>
        <v>#DIV/0!</v>
      </c>
      <c r="NY71" s="23"/>
      <c r="NZ71" s="230" t="e">
        <f>SUMIF($C$15:$C$69,"Consommation réelle",NZ$15:NZ$69)/OB13</f>
        <v>#DIV/0!</v>
      </c>
      <c r="OD71" s="23"/>
      <c r="OE71" s="230" t="e">
        <f>SUMIF($C$15:$C$69,"Consommation réelle",OE$15:OE$69)/OG13</f>
        <v>#DIV/0!</v>
      </c>
      <c r="OI71" s="23"/>
      <c r="OJ71" s="230" t="e">
        <f>SUMIF($C$15:$C$69,"Consommation réelle",OJ$15:OJ$69)/OL13</f>
        <v>#DIV/0!</v>
      </c>
      <c r="ON71" s="23"/>
      <c r="OO71" s="230" t="e">
        <f>SUMIF($C$15:$C$69,"Consommation réelle",OO$15:OO$69)/OQ13</f>
        <v>#DIV/0!</v>
      </c>
      <c r="OS71" s="23"/>
      <c r="OT71" s="230" t="e">
        <f>SUMIF($C$15:$C$69,"Consommation réelle",OT$15:OT$69)/OV13</f>
        <v>#DIV/0!</v>
      </c>
      <c r="OX71" s="23"/>
      <c r="OY71" s="230" t="e">
        <f>SUMIF($C$15:$C$69,"Consommation réelle",OY$15:OY$69)/PA13</f>
        <v>#DIV/0!</v>
      </c>
      <c r="PC71" s="23"/>
      <c r="PD71" s="230" t="e">
        <f>SUMIF($C$15:$C$69,"Consommation réelle",PD$15:PD$69)/PF13</f>
        <v>#DIV/0!</v>
      </c>
      <c r="PH71" s="23"/>
      <c r="PI71" s="230" t="e">
        <f>SUMIF($C$15:$C$69,"Consommation réelle",PI$15:PI$69)/PK13</f>
        <v>#DIV/0!</v>
      </c>
      <c r="PM71" s="23"/>
      <c r="PN71" s="230" t="e">
        <f>SUMIF($C$15:$C$69,"Consommation réelle",PN$15:PN$69)/PP13</f>
        <v>#DIV/0!</v>
      </c>
      <c r="PR71" s="23"/>
      <c r="PS71" s="230" t="e">
        <f>SUMIF($C$15:$C$69,"Consommation réelle",PS$15:PS$69)/PU13</f>
        <v>#DIV/0!</v>
      </c>
      <c r="PW71" s="23"/>
      <c r="PX71" s="230" t="e">
        <f>SUMIF($C$15:$C$69,"Consommation réelle",PX$15:PX$69)/PZ13</f>
        <v>#DIV/0!</v>
      </c>
      <c r="QB71" s="23"/>
      <c r="QC71" s="230" t="e">
        <f>SUMIF($C$15:$C$69,"Consommation réelle",QC$15:QC$69)/QE13</f>
        <v>#DIV/0!</v>
      </c>
      <c r="QG71" s="23"/>
      <c r="QH71" s="230" t="e">
        <f>SUMIF($C$15:$C$69,"Consommation réelle",QH$15:QH$69)/QJ13</f>
        <v>#DIV/0!</v>
      </c>
      <c r="QL71" s="23"/>
      <c r="QM71" s="230" t="e">
        <f>SUMIF($C$15:$C$69,"Consommation réelle",QM$15:QM$69)/QO13</f>
        <v>#DIV/0!</v>
      </c>
      <c r="QQ71" s="23"/>
      <c r="QR71" s="230" t="e">
        <f>SUMIF($C$15:$C$69,"Consommation réelle",QR$15:QR$69)/QT13</f>
        <v>#DIV/0!</v>
      </c>
      <c r="QV71" s="23"/>
      <c r="QW71" s="230" t="e">
        <f>SUMIF($C$15:$C$69,"Consommation réelle",QW$15:QW$69)/QY13</f>
        <v>#DIV/0!</v>
      </c>
      <c r="RA71" s="23"/>
      <c r="RB71" s="230" t="e">
        <f>SUMIF($C$15:$C$69,"Consommation réelle",RB$15:RB$69)/RD13</f>
        <v>#DIV/0!</v>
      </c>
      <c r="RF71" s="23"/>
      <c r="RG71" s="230" t="e">
        <f>SUMIF($C$15:$C$69,"Consommation réelle",RG$15:RG$69)/RI13</f>
        <v>#DIV/0!</v>
      </c>
      <c r="RK71" s="23"/>
      <c r="RL71" s="230" t="e">
        <f>SUMIF($C$15:$C$69,"Consommation réelle",RL$15:RL$69)/RN13</f>
        <v>#DIV/0!</v>
      </c>
      <c r="RP71" s="23"/>
      <c r="RQ71" s="230" t="e">
        <f>SUMIF($C$15:$C$69,"Consommation réelle",RQ$15:RQ$69)/RS13</f>
        <v>#DIV/0!</v>
      </c>
      <c r="RU71" s="23"/>
      <c r="RV71" s="230" t="e">
        <f>SUMIF($C$15:$C$69,"Consommation réelle",RV$15:RV$69)/RX13</f>
        <v>#DIV/0!</v>
      </c>
      <c r="RZ71" s="23"/>
      <c r="SA71" s="230" t="e">
        <f>SUMIF($C$15:$C$69,"Consommation réelle",SA$15:SA$69)/SC13</f>
        <v>#DIV/0!</v>
      </c>
      <c r="SE71" s="23"/>
      <c r="SF71" s="230" t="e">
        <f>SUMIF($C$15:$C$69,"Consommation réelle",SF$15:SF$69)/SH13</f>
        <v>#DIV/0!</v>
      </c>
      <c r="SJ71" s="23"/>
      <c r="SK71" s="230" t="e">
        <f>SUMIF($C$15:$C$69,"Consommation réelle",SK$15:SK$69)/SM13</f>
        <v>#DIV/0!</v>
      </c>
      <c r="SO71" s="23"/>
      <c r="SP71" s="230" t="e">
        <f>SUMIF($C$15:$C$69,"Consommation réelle",SP$15:SP$69)/SR13</f>
        <v>#DIV/0!</v>
      </c>
      <c r="ST71" s="23"/>
      <c r="SU71" s="55"/>
      <c r="SV71" s="230">
        <f>SUMIF($C$15:$C$69,"Consommation réelle",SV$15:SV$69)/SX13</f>
        <v>0.81027380952380945</v>
      </c>
      <c r="SZ71" s="23"/>
      <c r="TA71" s="55"/>
      <c r="TB71" s="230">
        <f>SUMIF($C$15:$C$69,"Consommation réelle",TB$15:TB$69)/TD13</f>
        <v>0.64140333333333333</v>
      </c>
      <c r="TF71" s="23"/>
      <c r="TG71" s="55"/>
      <c r="TH71" s="230" t="e">
        <f>SUMIF($C$15:$C$69,"Consommation réelle",TH$15:TH$69)/TJ13</f>
        <v>#DIV/0!</v>
      </c>
      <c r="TL71" s="23"/>
      <c r="TM71" s="55"/>
      <c r="TN71" s="230">
        <f>SUMIF($C$15:$C$69,"Consommation réelle",TN$15:TN$69)/TP13</f>
        <v>0.56645238095238093</v>
      </c>
      <c r="TR71" s="23"/>
      <c r="TS71" s="55"/>
      <c r="TT71" s="230" t="e">
        <f>SUMIF($C$15:$C$69,"Consommation réelle",TT$15:TT$69)/TV13</f>
        <v>#DIV/0!</v>
      </c>
      <c r="TX71" s="23"/>
      <c r="TY71" s="55"/>
      <c r="TZ71" s="230">
        <f>SUMIF($C$15:$C$69,"Consommation réelle",TZ$15:TZ$69)/UB13</f>
        <v>0.65368338983050855</v>
      </c>
      <c r="UD71" s="23"/>
      <c r="UE71" s="55"/>
      <c r="UF71" s="230">
        <f>SUMIF($C$15:$C$69,"Consommation réelle",UF$15:UF$69)/UH13</f>
        <v>0.57274749999999996</v>
      </c>
      <c r="UJ71" s="23"/>
      <c r="UK71" s="55"/>
      <c r="UL71" s="230" t="e">
        <f>SUMIF($C$15:$C$69,"Consommation réelle",UL$15:UL$69)/UN13</f>
        <v>#DIV/0!</v>
      </c>
      <c r="UP71" s="23"/>
      <c r="UQ71" s="55"/>
      <c r="UR71" s="230" t="e">
        <f>SUMIF($C$15:$C$69,"Consommation réelle",UR$15:UR$69)/UT13</f>
        <v>#DIV/0!</v>
      </c>
      <c r="UV71" s="23"/>
      <c r="UW71" s="55"/>
      <c r="UX71" s="230">
        <f>SUMIF($C$15:$C$69,"Consommation réelle",UX$15:UX$69)/UZ13</f>
        <v>0.6218584830339321</v>
      </c>
      <c r="VB71" s="23"/>
      <c r="VC71" s="55"/>
      <c r="VD71" s="230" t="e">
        <f>SUMIF($C$15:$C$69,"Consommation réelle",VD$15:VD$69)/VF13</f>
        <v>#DIV/0!</v>
      </c>
      <c r="VH71" s="23"/>
      <c r="VI71" s="55"/>
      <c r="VJ71" s="230" t="e">
        <f>SUMIF($C$15:$C$69,"Consommation réelle",VJ$15:VJ$69)/VL13</f>
        <v>#DIV/0!</v>
      </c>
      <c r="VN71" s="23"/>
      <c r="VO71" s="55"/>
    </row>
    <row r="72" spans="2:587" ht="13.5" thickBot="1" x14ac:dyDescent="0.25">
      <c r="C72" s="182"/>
      <c r="D72" s="9"/>
      <c r="E72" s="10"/>
      <c r="F72" s="11"/>
      <c r="G72" s="53"/>
      <c r="H72" s="9"/>
      <c r="I72" s="10"/>
      <c r="J72" s="10"/>
      <c r="K72" s="10"/>
      <c r="L72" s="11"/>
      <c r="M72" s="53"/>
      <c r="N72" s="9"/>
      <c r="O72" s="10"/>
      <c r="P72" s="10"/>
      <c r="Q72" s="10"/>
      <c r="R72" s="11"/>
      <c r="S72" s="53"/>
      <c r="T72" s="9"/>
      <c r="U72" s="10"/>
      <c r="V72" s="10"/>
      <c r="W72" s="10"/>
      <c r="X72" s="11"/>
      <c r="Y72" s="9"/>
      <c r="Z72" s="10"/>
      <c r="AA72" s="10"/>
      <c r="AB72" s="10"/>
      <c r="AC72" s="11"/>
      <c r="AD72" s="9"/>
      <c r="AE72" s="10"/>
      <c r="AF72" s="10"/>
      <c r="AG72" s="10"/>
      <c r="AH72" s="11"/>
      <c r="AI72" s="9"/>
      <c r="AJ72" s="10"/>
      <c r="AK72" s="10"/>
      <c r="AL72" s="10"/>
      <c r="AM72" s="11"/>
      <c r="AN72" s="9"/>
      <c r="AO72" s="10"/>
      <c r="AP72" s="10"/>
      <c r="AQ72" s="10"/>
      <c r="AR72" s="11"/>
      <c r="AS72" s="9"/>
      <c r="AT72" s="10"/>
      <c r="AU72" s="10"/>
      <c r="AV72" s="10"/>
      <c r="AW72" s="11"/>
      <c r="AX72" s="9"/>
      <c r="AY72" s="10"/>
      <c r="AZ72" s="10"/>
      <c r="BA72" s="10"/>
      <c r="BB72" s="11"/>
      <c r="BC72" s="9"/>
      <c r="BD72" s="10"/>
      <c r="BE72" s="10"/>
      <c r="BF72" s="10"/>
      <c r="BG72" s="11"/>
      <c r="BH72" s="9"/>
      <c r="BI72" s="10"/>
      <c r="BJ72" s="10"/>
      <c r="BK72" s="10"/>
      <c r="BL72" s="11"/>
      <c r="BM72" s="9"/>
      <c r="BN72" s="10"/>
      <c r="BO72" s="10"/>
      <c r="BP72" s="10"/>
      <c r="BQ72" s="11"/>
      <c r="BR72" s="9"/>
      <c r="BS72" s="10"/>
      <c r="BT72" s="10"/>
      <c r="BU72" s="10"/>
      <c r="BV72" s="11"/>
      <c r="BW72" s="9"/>
      <c r="BX72" s="10"/>
      <c r="BY72" s="10"/>
      <c r="BZ72" s="10"/>
      <c r="CA72" s="11"/>
      <c r="CB72" s="9"/>
      <c r="CC72" s="10"/>
      <c r="CD72" s="10"/>
      <c r="CE72" s="10"/>
      <c r="CF72" s="11"/>
      <c r="CG72" s="9"/>
      <c r="CH72" s="10"/>
      <c r="CI72" s="10"/>
      <c r="CJ72" s="10"/>
      <c r="CK72" s="11"/>
      <c r="CL72" s="9"/>
      <c r="CM72" s="10"/>
      <c r="CN72" s="10"/>
      <c r="CO72" s="10"/>
      <c r="CP72" s="11"/>
      <c r="CQ72" s="9"/>
      <c r="CR72" s="10"/>
      <c r="CS72" s="10"/>
      <c r="CT72" s="10"/>
      <c r="CU72" s="11"/>
      <c r="CV72" s="9"/>
      <c r="CW72" s="10"/>
      <c r="CX72" s="10"/>
      <c r="CY72" s="10"/>
      <c r="CZ72" s="11"/>
      <c r="DA72" s="9"/>
      <c r="DB72" s="10"/>
      <c r="DC72" s="10"/>
      <c r="DD72" s="10"/>
      <c r="DE72" s="11"/>
      <c r="DF72" s="9"/>
      <c r="DG72" s="10"/>
      <c r="DH72" s="10"/>
      <c r="DI72" s="10"/>
      <c r="DJ72" s="11"/>
      <c r="DK72" s="9"/>
      <c r="DL72" s="10"/>
      <c r="DM72" s="10"/>
      <c r="DN72" s="10"/>
      <c r="DO72" s="11"/>
      <c r="DP72" s="9"/>
      <c r="DQ72" s="10"/>
      <c r="DR72" s="10"/>
      <c r="DS72" s="10"/>
      <c r="DT72" s="11"/>
      <c r="DU72" s="9"/>
      <c r="DV72" s="10"/>
      <c r="DW72" s="10"/>
      <c r="DX72" s="10"/>
      <c r="DY72" s="11"/>
      <c r="DZ72" s="9"/>
      <c r="EA72" s="10"/>
      <c r="EB72" s="10"/>
      <c r="EC72" s="10"/>
      <c r="ED72" s="11"/>
      <c r="EE72" s="9"/>
      <c r="EF72" s="10"/>
      <c r="EG72" s="10"/>
      <c r="EH72" s="10"/>
      <c r="EI72" s="11"/>
      <c r="EJ72" s="9"/>
      <c r="EK72" s="10"/>
      <c r="EL72" s="10"/>
      <c r="EM72" s="10"/>
      <c r="EN72" s="11"/>
      <c r="EO72" s="9"/>
      <c r="EP72" s="10"/>
      <c r="EQ72" s="10"/>
      <c r="ER72" s="10"/>
      <c r="ES72" s="11"/>
      <c r="ET72" s="9"/>
      <c r="EU72" s="10"/>
      <c r="EV72" s="10"/>
      <c r="EW72" s="10"/>
      <c r="EX72" s="11"/>
      <c r="EY72" s="9"/>
      <c r="EZ72" s="10"/>
      <c r="FA72" s="10"/>
      <c r="FB72" s="10"/>
      <c r="FC72" s="11"/>
      <c r="FD72" s="9"/>
      <c r="FE72" s="10"/>
      <c r="FF72" s="10"/>
      <c r="FG72" s="10"/>
      <c r="FH72" s="11"/>
      <c r="FI72" s="9"/>
      <c r="FJ72" s="10"/>
      <c r="FK72" s="10"/>
      <c r="FL72" s="10"/>
      <c r="FM72" s="11"/>
      <c r="FN72" s="9"/>
      <c r="FO72" s="10"/>
      <c r="FP72" s="10"/>
      <c r="FQ72" s="10"/>
      <c r="FR72" s="11"/>
      <c r="FS72" s="9"/>
      <c r="FT72" s="10"/>
      <c r="FU72" s="10"/>
      <c r="FV72" s="10"/>
      <c r="FW72" s="11"/>
      <c r="FX72" s="9"/>
      <c r="FY72" s="10"/>
      <c r="FZ72" s="10"/>
      <c r="GA72" s="10"/>
      <c r="GB72" s="11"/>
      <c r="GC72" s="9"/>
      <c r="GD72" s="10"/>
      <c r="GE72" s="10"/>
      <c r="GF72" s="10"/>
      <c r="GG72" s="11"/>
      <c r="GH72" s="9"/>
      <c r="GI72" s="10"/>
      <c r="GJ72" s="10"/>
      <c r="GK72" s="10"/>
      <c r="GL72" s="11"/>
      <c r="GM72" s="9"/>
      <c r="GN72" s="10"/>
      <c r="GO72" s="10"/>
      <c r="GP72" s="10"/>
      <c r="GQ72" s="11"/>
      <c r="GR72" s="9"/>
      <c r="GS72" s="10"/>
      <c r="GT72" s="10"/>
      <c r="GU72" s="10"/>
      <c r="GV72" s="11"/>
      <c r="GW72" s="9"/>
      <c r="GX72" s="10"/>
      <c r="GY72" s="10"/>
      <c r="GZ72" s="10"/>
      <c r="HA72" s="11"/>
      <c r="HB72" s="9"/>
      <c r="HC72" s="10"/>
      <c r="HD72" s="10"/>
      <c r="HE72" s="10"/>
      <c r="HF72" s="11"/>
      <c r="HG72" s="9"/>
      <c r="HH72" s="10"/>
      <c r="HI72" s="10"/>
      <c r="HJ72" s="10"/>
      <c r="HK72" s="11"/>
      <c r="HL72" s="9"/>
      <c r="HM72" s="10"/>
      <c r="HN72" s="10"/>
      <c r="HO72" s="10"/>
      <c r="HP72" s="11"/>
      <c r="HQ72" s="9"/>
      <c r="HR72" s="10"/>
      <c r="HS72" s="10"/>
      <c r="HT72" s="10"/>
      <c r="HU72" s="11"/>
      <c r="HV72" s="9"/>
      <c r="HW72" s="10"/>
      <c r="HX72" s="10"/>
      <c r="HY72" s="10"/>
      <c r="HZ72" s="11"/>
      <c r="IA72" s="9"/>
      <c r="IB72" s="10"/>
      <c r="IC72" s="10"/>
      <c r="ID72" s="10"/>
      <c r="IE72" s="11"/>
      <c r="IF72" s="9"/>
      <c r="IG72" s="10"/>
      <c r="IH72" s="10"/>
      <c r="II72" s="10"/>
      <c r="IJ72" s="11"/>
      <c r="IK72" s="9"/>
      <c r="IL72" s="10"/>
      <c r="IM72" s="10"/>
      <c r="IN72" s="10"/>
      <c r="IO72" s="11"/>
      <c r="IP72" s="9"/>
      <c r="IQ72" s="10"/>
      <c r="IR72" s="10"/>
      <c r="IS72" s="10"/>
      <c r="IT72" s="11"/>
      <c r="IU72" s="9"/>
      <c r="IV72" s="10"/>
      <c r="IW72" s="10"/>
      <c r="IX72" s="10"/>
      <c r="IY72" s="11"/>
      <c r="IZ72" s="9"/>
      <c r="JA72" s="10"/>
      <c r="JB72" s="10"/>
      <c r="JC72" s="10"/>
      <c r="JD72" s="11"/>
      <c r="JE72" s="9"/>
      <c r="JF72" s="10"/>
      <c r="JG72" s="10"/>
      <c r="JH72" s="10"/>
      <c r="JI72" s="11"/>
      <c r="JJ72" s="9"/>
      <c r="JK72" s="10"/>
      <c r="JL72" s="10"/>
      <c r="JM72" s="10"/>
      <c r="JN72" s="11"/>
      <c r="JO72" s="9"/>
      <c r="JP72" s="10"/>
      <c r="JQ72" s="10"/>
      <c r="JR72" s="10"/>
      <c r="JS72" s="11"/>
      <c r="JT72" s="9"/>
      <c r="JU72" s="10"/>
      <c r="JV72" s="10"/>
      <c r="JW72" s="10"/>
      <c r="JX72" s="11"/>
      <c r="JY72" s="9"/>
      <c r="JZ72" s="10"/>
      <c r="KA72" s="10"/>
      <c r="KB72" s="10"/>
      <c r="KC72" s="11"/>
      <c r="KD72" s="9"/>
      <c r="KE72" s="10"/>
      <c r="KF72" s="10"/>
      <c r="KG72" s="10"/>
      <c r="KH72" s="11"/>
      <c r="KI72" s="9"/>
      <c r="KJ72" s="10"/>
      <c r="KK72" s="10"/>
      <c r="KL72" s="10"/>
      <c r="KM72" s="11"/>
      <c r="KN72" s="9"/>
      <c r="KO72" s="10"/>
      <c r="KP72" s="10"/>
      <c r="KQ72" s="10"/>
      <c r="KR72" s="11"/>
      <c r="KS72" s="9"/>
      <c r="KT72" s="10"/>
      <c r="KU72" s="10"/>
      <c r="KV72" s="10"/>
      <c r="KW72" s="11"/>
      <c r="KX72" s="9"/>
      <c r="KY72" s="10"/>
      <c r="KZ72" s="10"/>
      <c r="LA72" s="10"/>
      <c r="LB72" s="11"/>
      <c r="LC72" s="9"/>
      <c r="LD72" s="10"/>
      <c r="LE72" s="10"/>
      <c r="LF72" s="10"/>
      <c r="LG72" s="11"/>
      <c r="LH72" s="9"/>
      <c r="LI72" s="10"/>
      <c r="LJ72" s="10"/>
      <c r="LK72" s="10"/>
      <c r="LL72" s="11"/>
      <c r="LM72" s="9"/>
      <c r="LN72" s="10"/>
      <c r="LO72" s="10"/>
      <c r="LP72" s="10"/>
      <c r="LQ72" s="11"/>
      <c r="LR72" s="9"/>
      <c r="LS72" s="10"/>
      <c r="LT72" s="10"/>
      <c r="LU72" s="10"/>
      <c r="LV72" s="11"/>
      <c r="LW72" s="9"/>
      <c r="LX72" s="10"/>
      <c r="LY72" s="10"/>
      <c r="LZ72" s="10"/>
      <c r="MA72" s="11"/>
      <c r="MB72" s="9"/>
      <c r="MC72" s="10"/>
      <c r="MD72" s="10"/>
      <c r="ME72" s="10"/>
      <c r="MF72" s="11"/>
      <c r="MG72" s="9"/>
      <c r="MH72" s="10"/>
      <c r="MI72" s="10"/>
      <c r="MJ72" s="10"/>
      <c r="MK72" s="11"/>
      <c r="ML72" s="9"/>
      <c r="MM72" s="10"/>
      <c r="MN72" s="10"/>
      <c r="MO72" s="10"/>
      <c r="MP72" s="11"/>
      <c r="MQ72" s="9"/>
      <c r="MR72" s="10"/>
      <c r="MS72" s="10"/>
      <c r="MT72" s="10"/>
      <c r="MU72" s="11"/>
      <c r="MV72" s="9"/>
      <c r="MW72" s="10"/>
      <c r="MX72" s="10"/>
      <c r="MY72" s="10"/>
      <c r="MZ72" s="11"/>
      <c r="NA72" s="9"/>
      <c r="NB72" s="10"/>
      <c r="NC72" s="10"/>
      <c r="ND72" s="10"/>
      <c r="NE72" s="11"/>
      <c r="NF72" s="9"/>
      <c r="NG72" s="10"/>
      <c r="NH72" s="10"/>
      <c r="NI72" s="10"/>
      <c r="NJ72" s="11"/>
      <c r="NK72" s="9"/>
      <c r="NL72" s="10"/>
      <c r="NM72" s="10"/>
      <c r="NN72" s="10"/>
      <c r="NO72" s="11"/>
      <c r="NP72" s="9"/>
      <c r="NQ72" s="10"/>
      <c r="NR72" s="10"/>
      <c r="NS72" s="10"/>
      <c r="NT72" s="11"/>
      <c r="NU72" s="9"/>
      <c r="NV72" s="10"/>
      <c r="NW72" s="10"/>
      <c r="NX72" s="10"/>
      <c r="NY72" s="11"/>
      <c r="NZ72" s="9"/>
      <c r="OA72" s="10"/>
      <c r="OB72" s="10"/>
      <c r="OC72" s="10"/>
      <c r="OD72" s="11"/>
      <c r="OE72" s="9"/>
      <c r="OF72" s="10"/>
      <c r="OG72" s="10"/>
      <c r="OH72" s="10"/>
      <c r="OI72" s="11"/>
      <c r="OJ72" s="9"/>
      <c r="OK72" s="10"/>
      <c r="OL72" s="10"/>
      <c r="OM72" s="10"/>
      <c r="ON72" s="11"/>
      <c r="OO72" s="9"/>
      <c r="OP72" s="10"/>
      <c r="OQ72" s="10"/>
      <c r="OR72" s="10"/>
      <c r="OS72" s="11"/>
      <c r="OT72" s="9"/>
      <c r="OU72" s="10"/>
      <c r="OV72" s="10"/>
      <c r="OW72" s="10"/>
      <c r="OX72" s="11"/>
      <c r="OY72" s="9"/>
      <c r="OZ72" s="10"/>
      <c r="PA72" s="10"/>
      <c r="PB72" s="10"/>
      <c r="PC72" s="11"/>
      <c r="PD72" s="9"/>
      <c r="PE72" s="10"/>
      <c r="PF72" s="10"/>
      <c r="PG72" s="10"/>
      <c r="PH72" s="11"/>
      <c r="PI72" s="9"/>
      <c r="PJ72" s="10"/>
      <c r="PK72" s="10"/>
      <c r="PL72" s="10"/>
      <c r="PM72" s="11"/>
      <c r="PN72" s="9"/>
      <c r="PO72" s="10"/>
      <c r="PP72" s="10"/>
      <c r="PQ72" s="10"/>
      <c r="PR72" s="11"/>
      <c r="PS72" s="9"/>
      <c r="PT72" s="10"/>
      <c r="PU72" s="10"/>
      <c r="PV72" s="10"/>
      <c r="PW72" s="11"/>
      <c r="PX72" s="9"/>
      <c r="PY72" s="10"/>
      <c r="PZ72" s="10"/>
      <c r="QA72" s="10"/>
      <c r="QB72" s="11"/>
      <c r="QC72" s="9"/>
      <c r="QD72" s="10"/>
      <c r="QE72" s="10"/>
      <c r="QF72" s="10"/>
      <c r="QG72" s="11"/>
      <c r="QH72" s="9"/>
      <c r="QI72" s="10"/>
      <c r="QJ72" s="10"/>
      <c r="QK72" s="10"/>
      <c r="QL72" s="11"/>
      <c r="QM72" s="9"/>
      <c r="QN72" s="10"/>
      <c r="QO72" s="10"/>
      <c r="QP72" s="10"/>
      <c r="QQ72" s="11"/>
      <c r="QR72" s="9"/>
      <c r="QS72" s="10"/>
      <c r="QT72" s="10"/>
      <c r="QU72" s="10"/>
      <c r="QV72" s="11"/>
      <c r="QW72" s="9"/>
      <c r="QX72" s="10"/>
      <c r="QY72" s="10"/>
      <c r="QZ72" s="10"/>
      <c r="RA72" s="11"/>
      <c r="RB72" s="9"/>
      <c r="RC72" s="10"/>
      <c r="RD72" s="10"/>
      <c r="RE72" s="10"/>
      <c r="RF72" s="11"/>
      <c r="RG72" s="9"/>
      <c r="RH72" s="10"/>
      <c r="RI72" s="10"/>
      <c r="RJ72" s="10"/>
      <c r="RK72" s="11"/>
      <c r="RL72" s="9"/>
      <c r="RM72" s="10"/>
      <c r="RN72" s="10"/>
      <c r="RO72" s="10"/>
      <c r="RP72" s="11"/>
      <c r="RQ72" s="9"/>
      <c r="RR72" s="10"/>
      <c r="RS72" s="10"/>
      <c r="RT72" s="10"/>
      <c r="RU72" s="11"/>
      <c r="RV72" s="9"/>
      <c r="RW72" s="10"/>
      <c r="RX72" s="10"/>
      <c r="RY72" s="10"/>
      <c r="RZ72" s="11"/>
      <c r="SA72" s="9"/>
      <c r="SB72" s="10"/>
      <c r="SC72" s="10"/>
      <c r="SD72" s="10"/>
      <c r="SE72" s="11"/>
      <c r="SF72" s="9"/>
      <c r="SG72" s="10"/>
      <c r="SH72" s="10"/>
      <c r="SI72" s="10"/>
      <c r="SJ72" s="11"/>
      <c r="SK72" s="9"/>
      <c r="SL72" s="10"/>
      <c r="SM72" s="10"/>
      <c r="SN72" s="10"/>
      <c r="SO72" s="11"/>
      <c r="SP72" s="9"/>
      <c r="SQ72" s="10"/>
      <c r="SR72" s="10"/>
      <c r="SS72" s="10"/>
      <c r="ST72" s="11"/>
      <c r="SU72" s="53"/>
      <c r="SV72" s="9"/>
      <c r="SW72" s="10"/>
      <c r="SX72" s="10"/>
      <c r="SY72" s="10"/>
      <c r="SZ72" s="11"/>
      <c r="TA72" s="53"/>
      <c r="TB72" s="9"/>
      <c r="TC72" s="10"/>
      <c r="TD72" s="10"/>
      <c r="TE72" s="10"/>
      <c r="TF72" s="11"/>
      <c r="TG72" s="53"/>
      <c r="TH72" s="9"/>
      <c r="TI72" s="10"/>
      <c r="TJ72" s="10"/>
      <c r="TK72" s="10"/>
      <c r="TL72" s="11"/>
      <c r="TM72" s="53"/>
      <c r="TN72" s="9"/>
      <c r="TO72" s="10"/>
      <c r="TP72" s="10"/>
      <c r="TQ72" s="10"/>
      <c r="TR72" s="11"/>
      <c r="TS72" s="53"/>
      <c r="TT72" s="9"/>
      <c r="TU72" s="10"/>
      <c r="TV72" s="10"/>
      <c r="TW72" s="10"/>
      <c r="TX72" s="11"/>
      <c r="TY72" s="53"/>
      <c r="TZ72" s="9"/>
      <c r="UA72" s="10"/>
      <c r="UB72" s="10"/>
      <c r="UC72" s="10"/>
      <c r="UD72" s="11"/>
      <c r="UE72" s="53"/>
      <c r="UF72" s="9"/>
      <c r="UG72" s="10"/>
      <c r="UH72" s="10"/>
      <c r="UI72" s="10"/>
      <c r="UJ72" s="11"/>
      <c r="UK72" s="53"/>
      <c r="UL72" s="9"/>
      <c r="UM72" s="10"/>
      <c r="UN72" s="10"/>
      <c r="UO72" s="10"/>
      <c r="UP72" s="11"/>
      <c r="UQ72" s="53"/>
      <c r="UR72" s="9"/>
      <c r="US72" s="10"/>
      <c r="UT72" s="10"/>
      <c r="UU72" s="10"/>
      <c r="UV72" s="11"/>
      <c r="UW72" s="53"/>
      <c r="UX72" s="9"/>
      <c r="UY72" s="10"/>
      <c r="UZ72" s="10"/>
      <c r="VA72" s="10"/>
      <c r="VB72" s="11"/>
      <c r="VC72" s="53"/>
      <c r="VD72" s="9"/>
      <c r="VE72" s="10"/>
      <c r="VF72" s="10"/>
      <c r="VG72" s="10"/>
      <c r="VH72" s="11"/>
      <c r="VI72" s="53"/>
      <c r="VJ72" s="9"/>
      <c r="VK72" s="10"/>
      <c r="VL72" s="10"/>
      <c r="VM72" s="10"/>
      <c r="VN72" s="11"/>
      <c r="VO72" s="53"/>
    </row>
    <row r="73" spans="2:587" s="25" customFormat="1" ht="9" thickBot="1" x14ac:dyDescent="0.2">
      <c r="G73" s="52"/>
      <c r="M73" s="52"/>
      <c r="S73" s="52"/>
      <c r="SU73" s="52"/>
      <c r="TA73" s="52"/>
      <c r="TG73" s="52"/>
      <c r="TM73" s="52"/>
      <c r="TS73" s="52"/>
      <c r="TY73" s="52"/>
      <c r="UE73" s="52"/>
      <c r="UK73" s="52"/>
      <c r="UQ73" s="52"/>
      <c r="UW73" s="52"/>
      <c r="VC73" s="52"/>
      <c r="VI73" s="52"/>
      <c r="VO73" s="52"/>
    </row>
    <row r="74" spans="2:587" ht="15.75" thickBot="1" x14ac:dyDescent="0.3">
      <c r="C74" s="176" t="s">
        <v>5</v>
      </c>
      <c r="D74" s="14"/>
      <c r="E74" s="15"/>
      <c r="F74" s="16"/>
      <c r="G74" s="53"/>
      <c r="H74" s="14"/>
      <c r="I74" s="15"/>
      <c r="J74" s="15"/>
      <c r="K74" s="15"/>
      <c r="L74" s="16"/>
      <c r="M74" s="53"/>
      <c r="N74" s="14"/>
      <c r="O74" s="15"/>
      <c r="P74" s="15"/>
      <c r="Q74" s="15"/>
      <c r="R74" s="16"/>
      <c r="S74" s="53"/>
      <c r="T74" s="14"/>
      <c r="U74" s="15"/>
      <c r="V74" s="15"/>
      <c r="W74" s="15"/>
      <c r="X74" s="16"/>
      <c r="Y74" s="14"/>
      <c r="Z74" s="15"/>
      <c r="AA74" s="15"/>
      <c r="AB74" s="15"/>
      <c r="AC74" s="16"/>
      <c r="AD74" s="14"/>
      <c r="AE74" s="15"/>
      <c r="AF74" s="15"/>
      <c r="AG74" s="15"/>
      <c r="AH74" s="16"/>
      <c r="AI74" s="14"/>
      <c r="AJ74" s="15"/>
      <c r="AK74" s="15"/>
      <c r="AL74" s="15"/>
      <c r="AM74" s="16"/>
      <c r="AN74" s="14"/>
      <c r="AO74" s="15"/>
      <c r="AP74" s="15"/>
      <c r="AQ74" s="15"/>
      <c r="AR74" s="16"/>
      <c r="AS74" s="14"/>
      <c r="AT74" s="15"/>
      <c r="AU74" s="15"/>
      <c r="AV74" s="15"/>
      <c r="AW74" s="16"/>
      <c r="AX74" s="14"/>
      <c r="AY74" s="15"/>
      <c r="AZ74" s="15"/>
      <c r="BA74" s="15"/>
      <c r="BB74" s="16"/>
      <c r="BC74" s="14"/>
      <c r="BD74" s="15"/>
      <c r="BE74" s="15"/>
      <c r="BF74" s="15"/>
      <c r="BG74" s="16"/>
      <c r="BH74" s="14"/>
      <c r="BI74" s="15"/>
      <c r="BJ74" s="15"/>
      <c r="BK74" s="15"/>
      <c r="BL74" s="16"/>
      <c r="BM74" s="14"/>
      <c r="BN74" s="15"/>
      <c r="BO74" s="15"/>
      <c r="BP74" s="15"/>
      <c r="BQ74" s="16"/>
      <c r="BR74" s="14"/>
      <c r="BS74" s="15"/>
      <c r="BT74" s="15"/>
      <c r="BU74" s="15"/>
      <c r="BV74" s="16"/>
      <c r="BW74" s="14"/>
      <c r="BX74" s="15"/>
      <c r="BY74" s="15"/>
      <c r="BZ74" s="15"/>
      <c r="CA74" s="16"/>
      <c r="CB74" s="14"/>
      <c r="CC74" s="15"/>
      <c r="CD74" s="15"/>
      <c r="CE74" s="15"/>
      <c r="CF74" s="16"/>
      <c r="CG74" s="14"/>
      <c r="CH74" s="15"/>
      <c r="CI74" s="15"/>
      <c r="CJ74" s="15"/>
      <c r="CK74" s="16"/>
      <c r="CL74" s="14"/>
      <c r="CM74" s="15"/>
      <c r="CN74" s="15"/>
      <c r="CO74" s="15"/>
      <c r="CP74" s="16"/>
      <c r="CQ74" s="14"/>
      <c r="CR74" s="15"/>
      <c r="CS74" s="15"/>
      <c r="CT74" s="15"/>
      <c r="CU74" s="16"/>
      <c r="CV74" s="14"/>
      <c r="CW74" s="15"/>
      <c r="CX74" s="15"/>
      <c r="CY74" s="15"/>
      <c r="CZ74" s="16"/>
      <c r="DA74" s="14"/>
      <c r="DB74" s="15"/>
      <c r="DC74" s="15"/>
      <c r="DD74" s="15"/>
      <c r="DE74" s="16"/>
      <c r="DF74" s="14"/>
      <c r="DG74" s="15"/>
      <c r="DH74" s="15"/>
      <c r="DI74" s="15"/>
      <c r="DJ74" s="16"/>
      <c r="DK74" s="14"/>
      <c r="DL74" s="15"/>
      <c r="DM74" s="15"/>
      <c r="DN74" s="15"/>
      <c r="DO74" s="16"/>
      <c r="DP74" s="14"/>
      <c r="DQ74" s="15"/>
      <c r="DR74" s="15"/>
      <c r="DS74" s="15"/>
      <c r="DT74" s="16"/>
      <c r="DU74" s="14"/>
      <c r="DV74" s="15"/>
      <c r="DW74" s="15"/>
      <c r="DX74" s="15"/>
      <c r="DY74" s="16"/>
      <c r="DZ74" s="14"/>
      <c r="EA74" s="15"/>
      <c r="EB74" s="15"/>
      <c r="EC74" s="15"/>
      <c r="ED74" s="16"/>
      <c r="EE74" s="14"/>
      <c r="EF74" s="15"/>
      <c r="EG74" s="15"/>
      <c r="EH74" s="15"/>
      <c r="EI74" s="16"/>
      <c r="EJ74" s="14"/>
      <c r="EK74" s="15"/>
      <c r="EL74" s="15"/>
      <c r="EM74" s="15"/>
      <c r="EN74" s="16"/>
      <c r="EO74" s="14"/>
      <c r="EP74" s="15"/>
      <c r="EQ74" s="15"/>
      <c r="ER74" s="15"/>
      <c r="ES74" s="16"/>
      <c r="ET74" s="14"/>
      <c r="EU74" s="15"/>
      <c r="EV74" s="15"/>
      <c r="EW74" s="15"/>
      <c r="EX74" s="16"/>
      <c r="EY74" s="14"/>
      <c r="EZ74" s="15"/>
      <c r="FA74" s="15"/>
      <c r="FB74" s="15"/>
      <c r="FC74" s="16"/>
      <c r="FD74" s="14"/>
      <c r="FE74" s="15"/>
      <c r="FF74" s="15"/>
      <c r="FG74" s="15"/>
      <c r="FH74" s="16"/>
      <c r="FI74" s="14"/>
      <c r="FJ74" s="15"/>
      <c r="FK74" s="15"/>
      <c r="FL74" s="15"/>
      <c r="FM74" s="16"/>
      <c r="FN74" s="14"/>
      <c r="FO74" s="15"/>
      <c r="FP74" s="15"/>
      <c r="FQ74" s="15"/>
      <c r="FR74" s="16"/>
      <c r="FS74" s="14"/>
      <c r="FT74" s="15"/>
      <c r="FU74" s="15"/>
      <c r="FV74" s="15"/>
      <c r="FW74" s="16"/>
      <c r="FX74" s="14"/>
      <c r="FY74" s="15"/>
      <c r="FZ74" s="15"/>
      <c r="GA74" s="15"/>
      <c r="GB74" s="16"/>
      <c r="GC74" s="14"/>
      <c r="GD74" s="15"/>
      <c r="GE74" s="15"/>
      <c r="GF74" s="15"/>
      <c r="GG74" s="16"/>
      <c r="GH74" s="14"/>
      <c r="GI74" s="15"/>
      <c r="GJ74" s="15"/>
      <c r="GK74" s="15"/>
      <c r="GL74" s="16"/>
      <c r="GM74" s="14"/>
      <c r="GN74" s="15"/>
      <c r="GO74" s="15"/>
      <c r="GP74" s="15"/>
      <c r="GQ74" s="16"/>
      <c r="GR74" s="14"/>
      <c r="GS74" s="15"/>
      <c r="GT74" s="15"/>
      <c r="GU74" s="15"/>
      <c r="GV74" s="16"/>
      <c r="GW74" s="14"/>
      <c r="GX74" s="15"/>
      <c r="GY74" s="15"/>
      <c r="GZ74" s="15"/>
      <c r="HA74" s="16"/>
      <c r="HB74" s="14"/>
      <c r="HC74" s="15"/>
      <c r="HD74" s="15"/>
      <c r="HE74" s="15"/>
      <c r="HF74" s="16"/>
      <c r="HG74" s="14"/>
      <c r="HH74" s="15"/>
      <c r="HI74" s="15"/>
      <c r="HJ74" s="15"/>
      <c r="HK74" s="16"/>
      <c r="HL74" s="14"/>
      <c r="HM74" s="15"/>
      <c r="HN74" s="15"/>
      <c r="HO74" s="15"/>
      <c r="HP74" s="16"/>
      <c r="HQ74" s="14"/>
      <c r="HR74" s="15"/>
      <c r="HS74" s="15"/>
      <c r="HT74" s="15"/>
      <c r="HU74" s="16"/>
      <c r="HV74" s="14"/>
      <c r="HW74" s="15"/>
      <c r="HX74" s="15"/>
      <c r="HY74" s="15"/>
      <c r="HZ74" s="16"/>
      <c r="IA74" s="14"/>
      <c r="IB74" s="15"/>
      <c r="IC74" s="15"/>
      <c r="ID74" s="15"/>
      <c r="IE74" s="16"/>
      <c r="IF74" s="14"/>
      <c r="IG74" s="15"/>
      <c r="IH74" s="15"/>
      <c r="II74" s="15"/>
      <c r="IJ74" s="16"/>
      <c r="IK74" s="14"/>
      <c r="IL74" s="15"/>
      <c r="IM74" s="15"/>
      <c r="IN74" s="15"/>
      <c r="IO74" s="16"/>
      <c r="IP74" s="14"/>
      <c r="IQ74" s="15"/>
      <c r="IR74" s="15"/>
      <c r="IS74" s="15"/>
      <c r="IT74" s="16"/>
      <c r="IU74" s="14"/>
      <c r="IV74" s="15"/>
      <c r="IW74" s="15"/>
      <c r="IX74" s="15"/>
      <c r="IY74" s="16"/>
      <c r="IZ74" s="14"/>
      <c r="JA74" s="15"/>
      <c r="JB74" s="15"/>
      <c r="JC74" s="15"/>
      <c r="JD74" s="16"/>
      <c r="JE74" s="14"/>
      <c r="JF74" s="15"/>
      <c r="JG74" s="15"/>
      <c r="JH74" s="15"/>
      <c r="JI74" s="16"/>
      <c r="JJ74" s="14"/>
      <c r="JK74" s="15"/>
      <c r="JL74" s="15"/>
      <c r="JM74" s="15"/>
      <c r="JN74" s="16"/>
      <c r="JO74" s="14"/>
      <c r="JP74" s="15"/>
      <c r="JQ74" s="15"/>
      <c r="JR74" s="15"/>
      <c r="JS74" s="16"/>
      <c r="JT74" s="14"/>
      <c r="JU74" s="15"/>
      <c r="JV74" s="15"/>
      <c r="JW74" s="15"/>
      <c r="JX74" s="16"/>
      <c r="JY74" s="14"/>
      <c r="JZ74" s="15"/>
      <c r="KA74" s="15"/>
      <c r="KB74" s="15"/>
      <c r="KC74" s="16"/>
      <c r="KD74" s="14"/>
      <c r="KE74" s="15"/>
      <c r="KF74" s="15"/>
      <c r="KG74" s="15"/>
      <c r="KH74" s="16"/>
      <c r="KI74" s="14"/>
      <c r="KJ74" s="15"/>
      <c r="KK74" s="15"/>
      <c r="KL74" s="15"/>
      <c r="KM74" s="16"/>
      <c r="KN74" s="14"/>
      <c r="KO74" s="15"/>
      <c r="KP74" s="15"/>
      <c r="KQ74" s="15"/>
      <c r="KR74" s="16"/>
      <c r="KS74" s="14"/>
      <c r="KT74" s="15"/>
      <c r="KU74" s="15"/>
      <c r="KV74" s="15"/>
      <c r="KW74" s="16"/>
      <c r="KX74" s="14"/>
      <c r="KY74" s="15"/>
      <c r="KZ74" s="15"/>
      <c r="LA74" s="15"/>
      <c r="LB74" s="16"/>
      <c r="LC74" s="14"/>
      <c r="LD74" s="15"/>
      <c r="LE74" s="15"/>
      <c r="LF74" s="15"/>
      <c r="LG74" s="16"/>
      <c r="LH74" s="14"/>
      <c r="LI74" s="15"/>
      <c r="LJ74" s="15"/>
      <c r="LK74" s="15"/>
      <c r="LL74" s="16"/>
      <c r="LM74" s="14"/>
      <c r="LN74" s="15"/>
      <c r="LO74" s="15"/>
      <c r="LP74" s="15"/>
      <c r="LQ74" s="16"/>
      <c r="LR74" s="14"/>
      <c r="LS74" s="15"/>
      <c r="LT74" s="15"/>
      <c r="LU74" s="15"/>
      <c r="LV74" s="16"/>
      <c r="LW74" s="14"/>
      <c r="LX74" s="15"/>
      <c r="LY74" s="15"/>
      <c r="LZ74" s="15"/>
      <c r="MA74" s="16"/>
      <c r="MB74" s="14"/>
      <c r="MC74" s="15"/>
      <c r="MD74" s="15"/>
      <c r="ME74" s="15"/>
      <c r="MF74" s="16"/>
      <c r="MG74" s="14"/>
      <c r="MH74" s="15"/>
      <c r="MI74" s="15"/>
      <c r="MJ74" s="15"/>
      <c r="MK74" s="16"/>
      <c r="ML74" s="14"/>
      <c r="MM74" s="15"/>
      <c r="MN74" s="15"/>
      <c r="MO74" s="15"/>
      <c r="MP74" s="16"/>
      <c r="MQ74" s="14"/>
      <c r="MR74" s="15"/>
      <c r="MS74" s="15"/>
      <c r="MT74" s="15"/>
      <c r="MU74" s="16"/>
      <c r="MV74" s="14"/>
      <c r="MW74" s="15"/>
      <c r="MX74" s="15"/>
      <c r="MY74" s="15"/>
      <c r="MZ74" s="16"/>
      <c r="NA74" s="14"/>
      <c r="NB74" s="15"/>
      <c r="NC74" s="15"/>
      <c r="ND74" s="15"/>
      <c r="NE74" s="16"/>
      <c r="NF74" s="14"/>
      <c r="NG74" s="15"/>
      <c r="NH74" s="15"/>
      <c r="NI74" s="15"/>
      <c r="NJ74" s="16"/>
      <c r="NK74" s="14"/>
      <c r="NL74" s="15"/>
      <c r="NM74" s="15"/>
      <c r="NN74" s="15"/>
      <c r="NO74" s="16"/>
      <c r="NP74" s="14"/>
      <c r="NQ74" s="15"/>
      <c r="NR74" s="15"/>
      <c r="NS74" s="15"/>
      <c r="NT74" s="16"/>
      <c r="NU74" s="14"/>
      <c r="NV74" s="15"/>
      <c r="NW74" s="15"/>
      <c r="NX74" s="15"/>
      <c r="NY74" s="16"/>
      <c r="NZ74" s="14"/>
      <c r="OA74" s="15"/>
      <c r="OB74" s="15"/>
      <c r="OC74" s="15"/>
      <c r="OD74" s="16"/>
      <c r="OE74" s="14"/>
      <c r="OF74" s="15"/>
      <c r="OG74" s="15"/>
      <c r="OH74" s="15"/>
      <c r="OI74" s="16"/>
      <c r="OJ74" s="14"/>
      <c r="OK74" s="15"/>
      <c r="OL74" s="15"/>
      <c r="OM74" s="15"/>
      <c r="ON74" s="16"/>
      <c r="OO74" s="14"/>
      <c r="OP74" s="15"/>
      <c r="OQ74" s="15"/>
      <c r="OR74" s="15"/>
      <c r="OS74" s="16"/>
      <c r="OT74" s="14"/>
      <c r="OU74" s="15"/>
      <c r="OV74" s="15"/>
      <c r="OW74" s="15"/>
      <c r="OX74" s="16"/>
      <c r="OY74" s="14"/>
      <c r="OZ74" s="15"/>
      <c r="PA74" s="15"/>
      <c r="PB74" s="15"/>
      <c r="PC74" s="16"/>
      <c r="PD74" s="14"/>
      <c r="PE74" s="15"/>
      <c r="PF74" s="15"/>
      <c r="PG74" s="15"/>
      <c r="PH74" s="16"/>
      <c r="PI74" s="14"/>
      <c r="PJ74" s="15"/>
      <c r="PK74" s="15"/>
      <c r="PL74" s="15"/>
      <c r="PM74" s="16"/>
      <c r="PN74" s="14"/>
      <c r="PO74" s="15"/>
      <c r="PP74" s="15"/>
      <c r="PQ74" s="15"/>
      <c r="PR74" s="16"/>
      <c r="PS74" s="14"/>
      <c r="PT74" s="15"/>
      <c r="PU74" s="15"/>
      <c r="PV74" s="15"/>
      <c r="PW74" s="16"/>
      <c r="PX74" s="14"/>
      <c r="PY74" s="15"/>
      <c r="PZ74" s="15"/>
      <c r="QA74" s="15"/>
      <c r="QB74" s="16"/>
      <c r="QC74" s="14"/>
      <c r="QD74" s="15"/>
      <c r="QE74" s="15"/>
      <c r="QF74" s="15"/>
      <c r="QG74" s="16"/>
      <c r="QH74" s="14"/>
      <c r="QI74" s="15"/>
      <c r="QJ74" s="15"/>
      <c r="QK74" s="15"/>
      <c r="QL74" s="16"/>
      <c r="QM74" s="14"/>
      <c r="QN74" s="15"/>
      <c r="QO74" s="15"/>
      <c r="QP74" s="15"/>
      <c r="QQ74" s="16"/>
      <c r="QR74" s="14"/>
      <c r="QS74" s="15"/>
      <c r="QT74" s="15"/>
      <c r="QU74" s="15"/>
      <c r="QV74" s="16"/>
      <c r="QW74" s="14"/>
      <c r="QX74" s="15"/>
      <c r="QY74" s="15"/>
      <c r="QZ74" s="15"/>
      <c r="RA74" s="16"/>
      <c r="RB74" s="14"/>
      <c r="RC74" s="15"/>
      <c r="RD74" s="15"/>
      <c r="RE74" s="15"/>
      <c r="RF74" s="16"/>
      <c r="RG74" s="14"/>
      <c r="RH74" s="15"/>
      <c r="RI74" s="15"/>
      <c r="RJ74" s="15"/>
      <c r="RK74" s="16"/>
      <c r="RL74" s="14"/>
      <c r="RM74" s="15"/>
      <c r="RN74" s="15"/>
      <c r="RO74" s="15"/>
      <c r="RP74" s="16"/>
      <c r="RQ74" s="14"/>
      <c r="RR74" s="15"/>
      <c r="RS74" s="15"/>
      <c r="RT74" s="15"/>
      <c r="RU74" s="16"/>
      <c r="RV74" s="14"/>
      <c r="RW74" s="15"/>
      <c r="RX74" s="15"/>
      <c r="RY74" s="15"/>
      <c r="RZ74" s="16"/>
      <c r="SA74" s="14"/>
      <c r="SB74" s="15"/>
      <c r="SC74" s="15"/>
      <c r="SD74" s="15"/>
      <c r="SE74" s="16"/>
      <c r="SF74" s="14"/>
      <c r="SG74" s="15"/>
      <c r="SH74" s="15"/>
      <c r="SI74" s="15"/>
      <c r="SJ74" s="16"/>
      <c r="SK74" s="14"/>
      <c r="SL74" s="15"/>
      <c r="SM74" s="15"/>
      <c r="SN74" s="15"/>
      <c r="SO74" s="16"/>
      <c r="SP74" s="14"/>
      <c r="SQ74" s="15"/>
      <c r="SR74" s="15"/>
      <c r="SS74" s="15"/>
      <c r="ST74" s="16"/>
      <c r="SU74" s="53"/>
      <c r="SV74" s="14"/>
      <c r="SW74" s="15"/>
      <c r="SX74" s="15"/>
      <c r="SY74" s="15"/>
      <c r="SZ74" s="16"/>
      <c r="TA74" s="53"/>
      <c r="TB74" s="14"/>
      <c r="TC74" s="15"/>
      <c r="TD74" s="15"/>
      <c r="TE74" s="15"/>
      <c r="TF74" s="16"/>
      <c r="TG74" s="53"/>
      <c r="TH74" s="14"/>
      <c r="TI74" s="15"/>
      <c r="TJ74" s="15"/>
      <c r="TK74" s="15"/>
      <c r="TL74" s="16"/>
      <c r="TM74" s="53"/>
      <c r="TN74" s="14"/>
      <c r="TO74" s="15"/>
      <c r="TP74" s="15"/>
      <c r="TQ74" s="15"/>
      <c r="TR74" s="16"/>
      <c r="TS74" s="53"/>
      <c r="TT74" s="14"/>
      <c r="TU74" s="15"/>
      <c r="TV74" s="15"/>
      <c r="TW74" s="15"/>
      <c r="TX74" s="16"/>
      <c r="TY74" s="53"/>
      <c r="TZ74" s="14"/>
      <c r="UA74" s="15"/>
      <c r="UB74" s="15"/>
      <c r="UC74" s="15"/>
      <c r="UD74" s="16"/>
      <c r="UE74" s="53"/>
      <c r="UF74" s="14"/>
      <c r="UG74" s="15"/>
      <c r="UH74" s="15"/>
      <c r="UI74" s="15"/>
      <c r="UJ74" s="16"/>
      <c r="UK74" s="53"/>
      <c r="UL74" s="14"/>
      <c r="UM74" s="15"/>
      <c r="UN74" s="15"/>
      <c r="UO74" s="15"/>
      <c r="UP74" s="16"/>
      <c r="UQ74" s="53"/>
      <c r="UR74" s="14"/>
      <c r="US74" s="15"/>
      <c r="UT74" s="15"/>
      <c r="UU74" s="15"/>
      <c r="UV74" s="16"/>
      <c r="UW74" s="53"/>
      <c r="UX74" s="14"/>
      <c r="UY74" s="15"/>
      <c r="UZ74" s="15"/>
      <c r="VA74" s="15"/>
      <c r="VB74" s="16"/>
      <c r="VC74" s="53"/>
      <c r="VD74" s="14"/>
      <c r="VE74" s="15"/>
      <c r="VF74" s="15"/>
      <c r="VG74" s="15"/>
      <c r="VH74" s="16"/>
      <c r="VI74" s="53"/>
      <c r="VJ74" s="14"/>
      <c r="VK74" s="15"/>
      <c r="VL74" s="15"/>
      <c r="VM74" s="15"/>
      <c r="VN74" s="16"/>
      <c r="VO74" s="53"/>
    </row>
    <row r="75" spans="2:587" ht="25.5" x14ac:dyDescent="0.2">
      <c r="C75" s="183"/>
      <c r="D75" s="24"/>
      <c r="E75" s="20"/>
      <c r="F75" s="21"/>
      <c r="G75" s="53"/>
      <c r="H75" s="159"/>
      <c r="I75" s="44"/>
      <c r="J75" s="119" t="s">
        <v>40</v>
      </c>
      <c r="K75" s="29"/>
      <c r="L75" s="8"/>
      <c r="M75" s="53"/>
      <c r="N75" s="159"/>
      <c r="O75" s="44"/>
      <c r="P75" s="119" t="s">
        <v>40</v>
      </c>
      <c r="Q75" s="29"/>
      <c r="R75" s="8"/>
      <c r="S75" s="53"/>
      <c r="T75" s="7"/>
      <c r="U75" s="2"/>
      <c r="V75" s="29" t="s">
        <v>40</v>
      </c>
      <c r="W75" s="29"/>
      <c r="X75" s="8"/>
      <c r="Y75" s="7"/>
      <c r="Z75" s="2"/>
      <c r="AA75" s="29" t="s">
        <v>40</v>
      </c>
      <c r="AB75" s="29"/>
      <c r="AC75" s="8"/>
      <c r="AD75" s="7"/>
      <c r="AE75" s="2"/>
      <c r="AF75" s="29" t="s">
        <v>40</v>
      </c>
      <c r="AG75" s="29"/>
      <c r="AH75" s="8"/>
      <c r="AI75" s="7"/>
      <c r="AJ75" s="2"/>
      <c r="AK75" s="29" t="s">
        <v>40</v>
      </c>
      <c r="AL75" s="29"/>
      <c r="AM75" s="8"/>
      <c r="AN75" s="7"/>
      <c r="AO75" s="2"/>
      <c r="AP75" s="29" t="s">
        <v>40</v>
      </c>
      <c r="AQ75" s="29"/>
      <c r="AR75" s="8"/>
      <c r="AS75" s="7"/>
      <c r="AT75" s="2"/>
      <c r="AU75" s="29" t="s">
        <v>40</v>
      </c>
      <c r="AV75" s="29"/>
      <c r="AW75" s="8"/>
      <c r="AX75" s="7"/>
      <c r="AY75" s="2"/>
      <c r="AZ75" s="29" t="s">
        <v>40</v>
      </c>
      <c r="BA75" s="29"/>
      <c r="BB75" s="8"/>
      <c r="BC75" s="7"/>
      <c r="BD75" s="2"/>
      <c r="BE75" s="29" t="s">
        <v>40</v>
      </c>
      <c r="BF75" s="29"/>
      <c r="BG75" s="8"/>
      <c r="BH75" s="7"/>
      <c r="BI75" s="2"/>
      <c r="BJ75" s="29" t="s">
        <v>40</v>
      </c>
      <c r="BK75" s="29"/>
      <c r="BL75" s="8"/>
      <c r="BM75" s="7"/>
      <c r="BN75" s="2"/>
      <c r="BO75" s="29" t="s">
        <v>40</v>
      </c>
      <c r="BP75" s="29"/>
      <c r="BQ75" s="8"/>
      <c r="BR75" s="7"/>
      <c r="BS75" s="2"/>
      <c r="BT75" s="29" t="s">
        <v>40</v>
      </c>
      <c r="BU75" s="29"/>
      <c r="BV75" s="8"/>
      <c r="BW75" s="7"/>
      <c r="BX75" s="2"/>
      <c r="BY75" s="29" t="s">
        <v>40</v>
      </c>
      <c r="BZ75" s="29"/>
      <c r="CA75" s="8"/>
      <c r="CB75" s="7"/>
      <c r="CC75" s="2"/>
      <c r="CD75" s="29" t="s">
        <v>40</v>
      </c>
      <c r="CE75" s="29"/>
      <c r="CF75" s="8"/>
      <c r="CG75" s="7"/>
      <c r="CH75" s="2"/>
      <c r="CI75" s="29" t="s">
        <v>40</v>
      </c>
      <c r="CJ75" s="29"/>
      <c r="CK75" s="8"/>
      <c r="CL75" s="7"/>
      <c r="CM75" s="2"/>
      <c r="CN75" s="29" t="s">
        <v>40</v>
      </c>
      <c r="CO75" s="29"/>
      <c r="CP75" s="8"/>
      <c r="CQ75" s="7"/>
      <c r="CR75" s="2"/>
      <c r="CS75" s="29" t="s">
        <v>40</v>
      </c>
      <c r="CT75" s="29"/>
      <c r="CU75" s="8"/>
      <c r="CV75" s="7"/>
      <c r="CW75" s="2"/>
      <c r="CX75" s="29" t="s">
        <v>40</v>
      </c>
      <c r="CY75" s="29"/>
      <c r="CZ75" s="8"/>
      <c r="DA75" s="7"/>
      <c r="DB75" s="2"/>
      <c r="DC75" s="29" t="s">
        <v>40</v>
      </c>
      <c r="DD75" s="29"/>
      <c r="DE75" s="8"/>
      <c r="DF75" s="7"/>
      <c r="DG75" s="2"/>
      <c r="DH75" s="29" t="s">
        <v>40</v>
      </c>
      <c r="DI75" s="29"/>
      <c r="DJ75" s="8"/>
      <c r="DK75" s="7"/>
      <c r="DL75" s="2"/>
      <c r="DM75" s="29" t="s">
        <v>40</v>
      </c>
      <c r="DN75" s="29"/>
      <c r="DO75" s="8"/>
      <c r="DP75" s="7"/>
      <c r="DQ75" s="2"/>
      <c r="DR75" s="29" t="s">
        <v>40</v>
      </c>
      <c r="DS75" s="29"/>
      <c r="DT75" s="8"/>
      <c r="DU75" s="7"/>
      <c r="DV75" s="2"/>
      <c r="DW75" s="29" t="s">
        <v>40</v>
      </c>
      <c r="DX75" s="29"/>
      <c r="DY75" s="8"/>
      <c r="DZ75" s="7"/>
      <c r="EA75" s="2"/>
      <c r="EB75" s="29" t="s">
        <v>40</v>
      </c>
      <c r="EC75" s="29"/>
      <c r="ED75" s="8"/>
      <c r="EE75" s="7"/>
      <c r="EF75" s="2"/>
      <c r="EG75" s="29" t="s">
        <v>40</v>
      </c>
      <c r="EH75" s="29"/>
      <c r="EI75" s="8"/>
      <c r="EJ75" s="7"/>
      <c r="EK75" s="2"/>
      <c r="EL75" s="29" t="s">
        <v>40</v>
      </c>
      <c r="EM75" s="29"/>
      <c r="EN75" s="8"/>
      <c r="EO75" s="7"/>
      <c r="EP75" s="2"/>
      <c r="EQ75" s="29" t="s">
        <v>40</v>
      </c>
      <c r="ER75" s="29"/>
      <c r="ES75" s="8"/>
      <c r="ET75" s="7"/>
      <c r="EU75" s="2"/>
      <c r="EV75" s="29" t="s">
        <v>40</v>
      </c>
      <c r="EW75" s="29"/>
      <c r="EX75" s="8"/>
      <c r="EY75" s="7"/>
      <c r="EZ75" s="2"/>
      <c r="FA75" s="29" t="s">
        <v>40</v>
      </c>
      <c r="FB75" s="29"/>
      <c r="FC75" s="8"/>
      <c r="FD75" s="7"/>
      <c r="FE75" s="2"/>
      <c r="FF75" s="29" t="s">
        <v>40</v>
      </c>
      <c r="FG75" s="29"/>
      <c r="FH75" s="8"/>
      <c r="FI75" s="7"/>
      <c r="FJ75" s="2"/>
      <c r="FK75" s="29" t="s">
        <v>40</v>
      </c>
      <c r="FL75" s="29"/>
      <c r="FM75" s="8"/>
      <c r="FN75" s="7"/>
      <c r="FO75" s="2"/>
      <c r="FP75" s="29" t="s">
        <v>40</v>
      </c>
      <c r="FQ75" s="29"/>
      <c r="FR75" s="8"/>
      <c r="FS75" s="7"/>
      <c r="FT75" s="2"/>
      <c r="FU75" s="29" t="s">
        <v>40</v>
      </c>
      <c r="FV75" s="29"/>
      <c r="FW75" s="8"/>
      <c r="FX75" s="7"/>
      <c r="FY75" s="2"/>
      <c r="FZ75" s="29" t="s">
        <v>40</v>
      </c>
      <c r="GA75" s="29"/>
      <c r="GB75" s="8"/>
      <c r="GC75" s="7"/>
      <c r="GD75" s="2"/>
      <c r="GE75" s="29" t="s">
        <v>40</v>
      </c>
      <c r="GF75" s="29"/>
      <c r="GG75" s="8"/>
      <c r="GH75" s="7"/>
      <c r="GI75" s="2"/>
      <c r="GJ75" s="29" t="s">
        <v>40</v>
      </c>
      <c r="GK75" s="29"/>
      <c r="GL75" s="8"/>
      <c r="GM75" s="7"/>
      <c r="GN75" s="2"/>
      <c r="GO75" s="29" t="s">
        <v>40</v>
      </c>
      <c r="GP75" s="29"/>
      <c r="GQ75" s="8"/>
      <c r="GR75" s="7"/>
      <c r="GS75" s="2"/>
      <c r="GT75" s="29" t="s">
        <v>40</v>
      </c>
      <c r="GU75" s="29"/>
      <c r="GV75" s="8"/>
      <c r="GW75" s="7"/>
      <c r="GX75" s="2"/>
      <c r="GY75" s="29" t="s">
        <v>40</v>
      </c>
      <c r="GZ75" s="29"/>
      <c r="HA75" s="8"/>
      <c r="HB75" s="7"/>
      <c r="HC75" s="2"/>
      <c r="HD75" s="29" t="s">
        <v>40</v>
      </c>
      <c r="HE75" s="29"/>
      <c r="HF75" s="8"/>
      <c r="HG75" s="7"/>
      <c r="HH75" s="2"/>
      <c r="HI75" s="29" t="s">
        <v>40</v>
      </c>
      <c r="HJ75" s="29"/>
      <c r="HK75" s="8"/>
      <c r="HL75" s="7"/>
      <c r="HM75" s="2"/>
      <c r="HN75" s="29" t="s">
        <v>40</v>
      </c>
      <c r="HO75" s="29"/>
      <c r="HP75" s="8"/>
      <c r="HQ75" s="7"/>
      <c r="HR75" s="2"/>
      <c r="HS75" s="29" t="s">
        <v>40</v>
      </c>
      <c r="HT75" s="29"/>
      <c r="HU75" s="8"/>
      <c r="HV75" s="7"/>
      <c r="HW75" s="2"/>
      <c r="HX75" s="29" t="s">
        <v>40</v>
      </c>
      <c r="HY75" s="29"/>
      <c r="HZ75" s="8"/>
      <c r="IA75" s="7"/>
      <c r="IB75" s="2"/>
      <c r="IC75" s="29" t="s">
        <v>40</v>
      </c>
      <c r="ID75" s="29"/>
      <c r="IE75" s="8"/>
      <c r="IF75" s="7"/>
      <c r="IG75" s="2"/>
      <c r="IH75" s="29" t="s">
        <v>40</v>
      </c>
      <c r="II75" s="29"/>
      <c r="IJ75" s="8"/>
      <c r="IK75" s="7"/>
      <c r="IL75" s="2"/>
      <c r="IM75" s="29" t="s">
        <v>40</v>
      </c>
      <c r="IN75" s="29"/>
      <c r="IO75" s="8"/>
      <c r="IP75" s="7"/>
      <c r="IQ75" s="2"/>
      <c r="IR75" s="29" t="s">
        <v>40</v>
      </c>
      <c r="IS75" s="29"/>
      <c r="IT75" s="8"/>
      <c r="IU75" s="7"/>
      <c r="IV75" s="2"/>
      <c r="IW75" s="29" t="s">
        <v>40</v>
      </c>
      <c r="IX75" s="29"/>
      <c r="IY75" s="8"/>
      <c r="IZ75" s="7"/>
      <c r="JA75" s="2"/>
      <c r="JB75" s="29" t="s">
        <v>40</v>
      </c>
      <c r="JC75" s="29"/>
      <c r="JD75" s="8"/>
      <c r="JE75" s="7"/>
      <c r="JF75" s="2"/>
      <c r="JG75" s="29" t="s">
        <v>40</v>
      </c>
      <c r="JH75" s="29"/>
      <c r="JI75" s="8"/>
      <c r="JJ75" s="7"/>
      <c r="JK75" s="2"/>
      <c r="JL75" s="29" t="s">
        <v>40</v>
      </c>
      <c r="JM75" s="29"/>
      <c r="JN75" s="8"/>
      <c r="JO75" s="7"/>
      <c r="JP75" s="2"/>
      <c r="JQ75" s="29" t="s">
        <v>40</v>
      </c>
      <c r="JR75" s="29"/>
      <c r="JS75" s="8"/>
      <c r="JT75" s="7"/>
      <c r="JU75" s="2"/>
      <c r="JV75" s="29" t="s">
        <v>40</v>
      </c>
      <c r="JW75" s="29"/>
      <c r="JX75" s="8"/>
      <c r="JY75" s="7"/>
      <c r="JZ75" s="2"/>
      <c r="KA75" s="29" t="s">
        <v>40</v>
      </c>
      <c r="KB75" s="29"/>
      <c r="KC75" s="8"/>
      <c r="KD75" s="7"/>
      <c r="KE75" s="2"/>
      <c r="KF75" s="29" t="s">
        <v>40</v>
      </c>
      <c r="KG75" s="29"/>
      <c r="KH75" s="8"/>
      <c r="KI75" s="7"/>
      <c r="KJ75" s="2"/>
      <c r="KK75" s="29" t="s">
        <v>40</v>
      </c>
      <c r="KL75" s="29"/>
      <c r="KM75" s="8"/>
      <c r="KN75" s="7"/>
      <c r="KO75" s="2"/>
      <c r="KP75" s="29" t="s">
        <v>40</v>
      </c>
      <c r="KQ75" s="29"/>
      <c r="KR75" s="8"/>
      <c r="KS75" s="7"/>
      <c r="KT75" s="2"/>
      <c r="KU75" s="29" t="s">
        <v>40</v>
      </c>
      <c r="KV75" s="29"/>
      <c r="KW75" s="8"/>
      <c r="KX75" s="7"/>
      <c r="KY75" s="2"/>
      <c r="KZ75" s="29" t="s">
        <v>40</v>
      </c>
      <c r="LA75" s="29"/>
      <c r="LB75" s="8"/>
      <c r="LC75" s="7"/>
      <c r="LD75" s="2"/>
      <c r="LE75" s="29" t="s">
        <v>40</v>
      </c>
      <c r="LF75" s="29"/>
      <c r="LG75" s="8"/>
      <c r="LH75" s="7"/>
      <c r="LI75" s="2"/>
      <c r="LJ75" s="29" t="s">
        <v>40</v>
      </c>
      <c r="LK75" s="29"/>
      <c r="LL75" s="8"/>
      <c r="LM75" s="7"/>
      <c r="LN75" s="2"/>
      <c r="LO75" s="29" t="s">
        <v>40</v>
      </c>
      <c r="LP75" s="29"/>
      <c r="LQ75" s="8"/>
      <c r="LR75" s="7"/>
      <c r="LS75" s="2"/>
      <c r="LT75" s="29" t="s">
        <v>40</v>
      </c>
      <c r="LU75" s="29"/>
      <c r="LV75" s="8"/>
      <c r="LW75" s="7"/>
      <c r="LX75" s="2"/>
      <c r="LY75" s="29" t="s">
        <v>40</v>
      </c>
      <c r="LZ75" s="29"/>
      <c r="MA75" s="8"/>
      <c r="MB75" s="7"/>
      <c r="MC75" s="2"/>
      <c r="MD75" s="29" t="s">
        <v>40</v>
      </c>
      <c r="ME75" s="29"/>
      <c r="MF75" s="8"/>
      <c r="MG75" s="7"/>
      <c r="MH75" s="2"/>
      <c r="MI75" s="29" t="s">
        <v>40</v>
      </c>
      <c r="MJ75" s="29"/>
      <c r="MK75" s="8"/>
      <c r="ML75" s="7"/>
      <c r="MM75" s="2"/>
      <c r="MN75" s="29" t="s">
        <v>40</v>
      </c>
      <c r="MO75" s="29"/>
      <c r="MP75" s="8"/>
      <c r="MQ75" s="7"/>
      <c r="MR75" s="2"/>
      <c r="MS75" s="29" t="s">
        <v>40</v>
      </c>
      <c r="MT75" s="29"/>
      <c r="MU75" s="8"/>
      <c r="MV75" s="7"/>
      <c r="MW75" s="2"/>
      <c r="MX75" s="29" t="s">
        <v>40</v>
      </c>
      <c r="MY75" s="29"/>
      <c r="MZ75" s="8"/>
      <c r="NA75" s="7"/>
      <c r="NB75" s="2"/>
      <c r="NC75" s="29" t="s">
        <v>40</v>
      </c>
      <c r="ND75" s="29"/>
      <c r="NE75" s="8"/>
      <c r="NF75" s="7"/>
      <c r="NG75" s="2"/>
      <c r="NH75" s="29" t="s">
        <v>40</v>
      </c>
      <c r="NI75" s="29"/>
      <c r="NJ75" s="8"/>
      <c r="NK75" s="7"/>
      <c r="NL75" s="2"/>
      <c r="NM75" s="29" t="s">
        <v>40</v>
      </c>
      <c r="NN75" s="29"/>
      <c r="NO75" s="8"/>
      <c r="NP75" s="7"/>
      <c r="NQ75" s="2"/>
      <c r="NR75" s="29" t="s">
        <v>40</v>
      </c>
      <c r="NS75" s="29"/>
      <c r="NT75" s="8"/>
      <c r="NU75" s="7"/>
      <c r="NV75" s="2"/>
      <c r="NW75" s="29" t="s">
        <v>40</v>
      </c>
      <c r="NX75" s="29"/>
      <c r="NY75" s="8"/>
      <c r="NZ75" s="7"/>
      <c r="OA75" s="2"/>
      <c r="OB75" s="29" t="s">
        <v>40</v>
      </c>
      <c r="OC75" s="29"/>
      <c r="OD75" s="8"/>
      <c r="OE75" s="7"/>
      <c r="OF75" s="2"/>
      <c r="OG75" s="29" t="s">
        <v>40</v>
      </c>
      <c r="OH75" s="29"/>
      <c r="OI75" s="8"/>
      <c r="OJ75" s="7"/>
      <c r="OK75" s="2"/>
      <c r="OL75" s="29" t="s">
        <v>40</v>
      </c>
      <c r="OM75" s="29"/>
      <c r="ON75" s="8"/>
      <c r="OO75" s="7"/>
      <c r="OP75" s="2"/>
      <c r="OQ75" s="29" t="s">
        <v>40</v>
      </c>
      <c r="OR75" s="29"/>
      <c r="OS75" s="8"/>
      <c r="OT75" s="7"/>
      <c r="OU75" s="2"/>
      <c r="OV75" s="29" t="s">
        <v>40</v>
      </c>
      <c r="OW75" s="29"/>
      <c r="OX75" s="8"/>
      <c r="OY75" s="7"/>
      <c r="OZ75" s="2"/>
      <c r="PA75" s="29" t="s">
        <v>40</v>
      </c>
      <c r="PB75" s="29"/>
      <c r="PC75" s="8"/>
      <c r="PD75" s="7"/>
      <c r="PE75" s="2"/>
      <c r="PF75" s="29" t="s">
        <v>40</v>
      </c>
      <c r="PG75" s="29"/>
      <c r="PH75" s="8"/>
      <c r="PI75" s="7"/>
      <c r="PJ75" s="2"/>
      <c r="PK75" s="29" t="s">
        <v>40</v>
      </c>
      <c r="PL75" s="29"/>
      <c r="PM75" s="8"/>
      <c r="PN75" s="7"/>
      <c r="PO75" s="2"/>
      <c r="PP75" s="29" t="s">
        <v>40</v>
      </c>
      <c r="PQ75" s="29"/>
      <c r="PR75" s="8"/>
      <c r="PS75" s="7"/>
      <c r="PT75" s="2"/>
      <c r="PU75" s="29" t="s">
        <v>40</v>
      </c>
      <c r="PV75" s="29"/>
      <c r="PW75" s="8"/>
      <c r="PX75" s="7"/>
      <c r="PY75" s="2"/>
      <c r="PZ75" s="29" t="s">
        <v>40</v>
      </c>
      <c r="QA75" s="29"/>
      <c r="QB75" s="8"/>
      <c r="QC75" s="7"/>
      <c r="QD75" s="2"/>
      <c r="QE75" s="29" t="s">
        <v>40</v>
      </c>
      <c r="QF75" s="29"/>
      <c r="QG75" s="8"/>
      <c r="QH75" s="7"/>
      <c r="QI75" s="2"/>
      <c r="QJ75" s="29" t="s">
        <v>40</v>
      </c>
      <c r="QK75" s="29"/>
      <c r="QL75" s="8"/>
      <c r="QM75" s="7"/>
      <c r="QN75" s="2"/>
      <c r="QO75" s="29" t="s">
        <v>40</v>
      </c>
      <c r="QP75" s="29"/>
      <c r="QQ75" s="8"/>
      <c r="QR75" s="7"/>
      <c r="QS75" s="2"/>
      <c r="QT75" s="29" t="s">
        <v>40</v>
      </c>
      <c r="QU75" s="29"/>
      <c r="QV75" s="8"/>
      <c r="QW75" s="7"/>
      <c r="QX75" s="2"/>
      <c r="QY75" s="29" t="s">
        <v>40</v>
      </c>
      <c r="QZ75" s="29"/>
      <c r="RA75" s="8"/>
      <c r="RB75" s="7"/>
      <c r="RC75" s="2"/>
      <c r="RD75" s="29" t="s">
        <v>40</v>
      </c>
      <c r="RE75" s="29"/>
      <c r="RF75" s="8"/>
      <c r="RG75" s="7"/>
      <c r="RH75" s="2"/>
      <c r="RI75" s="29" t="s">
        <v>40</v>
      </c>
      <c r="RJ75" s="29"/>
      <c r="RK75" s="8"/>
      <c r="RL75" s="7"/>
      <c r="RM75" s="2"/>
      <c r="RN75" s="29" t="s">
        <v>40</v>
      </c>
      <c r="RO75" s="29"/>
      <c r="RP75" s="8"/>
      <c r="RQ75" s="7"/>
      <c r="RR75" s="2"/>
      <c r="RS75" s="29" t="s">
        <v>40</v>
      </c>
      <c r="RT75" s="29"/>
      <c r="RU75" s="8"/>
      <c r="RV75" s="7"/>
      <c r="RW75" s="2"/>
      <c r="RX75" s="29" t="s">
        <v>40</v>
      </c>
      <c r="RY75" s="29"/>
      <c r="RZ75" s="8"/>
      <c r="SA75" s="7"/>
      <c r="SB75" s="2"/>
      <c r="SC75" s="29" t="s">
        <v>40</v>
      </c>
      <c r="SD75" s="29"/>
      <c r="SE75" s="8"/>
      <c r="SF75" s="7"/>
      <c r="SG75" s="2"/>
      <c r="SH75" s="29" t="s">
        <v>40</v>
      </c>
      <c r="SI75" s="29"/>
      <c r="SJ75" s="8"/>
      <c r="SK75" s="7"/>
      <c r="SL75" s="2"/>
      <c r="SM75" s="29" t="s">
        <v>40</v>
      </c>
      <c r="SN75" s="29"/>
      <c r="SO75" s="8"/>
      <c r="SP75" s="7"/>
      <c r="SQ75" s="2"/>
      <c r="SR75" s="29" t="s">
        <v>40</v>
      </c>
      <c r="SS75" s="29"/>
      <c r="ST75" s="8"/>
      <c r="SU75" s="53"/>
      <c r="SV75" s="159"/>
      <c r="SW75" s="44"/>
      <c r="SX75" s="119" t="s">
        <v>40</v>
      </c>
      <c r="SY75" s="29"/>
      <c r="SZ75" s="8"/>
      <c r="TA75" s="53"/>
      <c r="TB75" s="159"/>
      <c r="TC75" s="44"/>
      <c r="TD75" s="119" t="s">
        <v>40</v>
      </c>
      <c r="TE75" s="29"/>
      <c r="TF75" s="8"/>
      <c r="TG75" s="53"/>
      <c r="TH75" s="159"/>
      <c r="TI75" s="44"/>
      <c r="TJ75" s="119" t="s">
        <v>40</v>
      </c>
      <c r="TK75" s="29"/>
      <c r="TL75" s="8"/>
      <c r="TM75" s="53"/>
      <c r="TN75" s="159"/>
      <c r="TO75" s="44"/>
      <c r="TP75" s="119" t="s">
        <v>40</v>
      </c>
      <c r="TQ75" s="29"/>
      <c r="TR75" s="8"/>
      <c r="TS75" s="53"/>
      <c r="TT75" s="159"/>
      <c r="TU75" s="44"/>
      <c r="TV75" s="119" t="s">
        <v>40</v>
      </c>
      <c r="TW75" s="29"/>
      <c r="TX75" s="8"/>
      <c r="TY75" s="53"/>
      <c r="TZ75" s="159"/>
      <c r="UA75" s="44"/>
      <c r="UB75" s="119" t="s">
        <v>40</v>
      </c>
      <c r="UC75" s="29"/>
      <c r="UD75" s="8"/>
      <c r="UE75" s="53"/>
      <c r="UF75" s="159"/>
      <c r="UG75" s="44"/>
      <c r="UH75" s="119" t="s">
        <v>40</v>
      </c>
      <c r="UI75" s="29"/>
      <c r="UJ75" s="8"/>
      <c r="UK75" s="53"/>
      <c r="UL75" s="159"/>
      <c r="UM75" s="44"/>
      <c r="UN75" s="119" t="s">
        <v>40</v>
      </c>
      <c r="UO75" s="29"/>
      <c r="UP75" s="8"/>
      <c r="UQ75" s="53"/>
      <c r="UR75" s="159"/>
      <c r="US75" s="44"/>
      <c r="UT75" s="119" t="s">
        <v>40</v>
      </c>
      <c r="UU75" s="29"/>
      <c r="UV75" s="8"/>
      <c r="UW75" s="53"/>
      <c r="UX75" s="159"/>
      <c r="UY75" s="44"/>
      <c r="UZ75" s="119" t="s">
        <v>40</v>
      </c>
      <c r="VA75" s="29"/>
      <c r="VB75" s="8"/>
      <c r="VC75" s="53"/>
      <c r="VD75" s="159"/>
      <c r="VE75" s="44"/>
      <c r="VF75" s="119" t="s">
        <v>40</v>
      </c>
      <c r="VG75" s="29"/>
      <c r="VH75" s="8"/>
      <c r="VI75" s="53"/>
      <c r="VJ75" s="159"/>
      <c r="VK75" s="44"/>
      <c r="VL75" s="119" t="s">
        <v>40</v>
      </c>
      <c r="VM75" s="29"/>
      <c r="VN75" s="8"/>
      <c r="VO75" s="53"/>
    </row>
    <row r="76" spans="2:587" x14ac:dyDescent="0.2">
      <c r="B76" s="5" t="str">
        <f>B5</f>
        <v>K42</v>
      </c>
      <c r="C76" s="178" t="str">
        <f>C5</f>
        <v xml:space="preserve"> SANS MARQUE 1</v>
      </c>
      <c r="D76" s="7"/>
      <c r="E76" s="2"/>
      <c r="F76" s="8"/>
      <c r="G76" s="53"/>
      <c r="H76" s="159"/>
      <c r="I76" s="44"/>
      <c r="J76" s="78">
        <f t="shared" ref="J76" si="3007">SUMIF($M$2:$S$2,J$2,$M76:$S76)/$P$13*$J$13</f>
        <v>1021.0706150341687</v>
      </c>
      <c r="K76" s="78"/>
      <c r="L76" s="8"/>
      <c r="M76" s="53"/>
      <c r="N76" s="159"/>
      <c r="O76" s="44"/>
      <c r="P76" s="78">
        <f>SUMIF($S$2:$SU$2,P$2,$S76:$SU76)</f>
        <v>17930</v>
      </c>
      <c r="Q76" s="78"/>
      <c r="R76" s="8"/>
      <c r="S76" s="53"/>
      <c r="T76" s="7"/>
      <c r="U76" s="2"/>
      <c r="V76" s="6">
        <v>2100</v>
      </c>
      <c r="W76" s="78"/>
      <c r="X76" s="8"/>
      <c r="Y76" s="7"/>
      <c r="Z76" s="2"/>
      <c r="AA76" s="6">
        <v>3000</v>
      </c>
      <c r="AB76" s="78"/>
      <c r="AC76" s="8"/>
      <c r="AD76" s="7"/>
      <c r="AE76" s="2"/>
      <c r="AF76" s="6">
        <v>2470</v>
      </c>
      <c r="AG76" s="78"/>
      <c r="AH76" s="8"/>
      <c r="AI76" s="7"/>
      <c r="AJ76" s="2"/>
      <c r="AK76" s="6">
        <v>2950</v>
      </c>
      <c r="AL76" s="78"/>
      <c r="AM76" s="8"/>
      <c r="AN76" s="7"/>
      <c r="AO76" s="2"/>
      <c r="AP76" s="6">
        <v>2400</v>
      </c>
      <c r="AQ76" s="78"/>
      <c r="AR76" s="8"/>
      <c r="AS76" s="7"/>
      <c r="AT76" s="2"/>
      <c r="AU76" s="6">
        <v>2340</v>
      </c>
      <c r="AV76" s="78"/>
      <c r="AW76" s="8"/>
      <c r="AX76" s="7"/>
      <c r="AY76" s="2"/>
      <c r="AZ76" s="6">
        <v>2670</v>
      </c>
      <c r="BA76" s="78"/>
      <c r="BB76" s="8"/>
      <c r="BC76" s="7"/>
      <c r="BD76" s="2"/>
      <c r="BE76" s="6"/>
      <c r="BF76" s="78"/>
      <c r="BG76" s="8"/>
      <c r="BH76" s="7"/>
      <c r="BI76" s="2"/>
      <c r="BJ76" s="6"/>
      <c r="BK76" s="78"/>
      <c r="BL76" s="8"/>
      <c r="BM76" s="7"/>
      <c r="BN76" s="2"/>
      <c r="BO76" s="6"/>
      <c r="BP76" s="78"/>
      <c r="BQ76" s="8"/>
      <c r="BR76" s="7"/>
      <c r="BS76" s="2"/>
      <c r="BT76" s="6"/>
      <c r="BU76" s="78"/>
      <c r="BV76" s="8"/>
      <c r="BW76" s="7"/>
      <c r="BX76" s="2"/>
      <c r="BY76" s="6"/>
      <c r="BZ76" s="78"/>
      <c r="CA76" s="8"/>
      <c r="CB76" s="7"/>
      <c r="CC76" s="2"/>
      <c r="CD76" s="6"/>
      <c r="CE76" s="78"/>
      <c r="CF76" s="8"/>
      <c r="CG76" s="7"/>
      <c r="CH76" s="2"/>
      <c r="CI76" s="6"/>
      <c r="CJ76" s="78"/>
      <c r="CK76" s="8"/>
      <c r="CL76" s="7"/>
      <c r="CM76" s="2"/>
      <c r="CN76" s="6"/>
      <c r="CO76" s="78"/>
      <c r="CP76" s="8"/>
      <c r="CQ76" s="7"/>
      <c r="CR76" s="2"/>
      <c r="CS76" s="6"/>
      <c r="CT76" s="78"/>
      <c r="CU76" s="8"/>
      <c r="CV76" s="7"/>
      <c r="CW76" s="2"/>
      <c r="CX76" s="6"/>
      <c r="CY76" s="78"/>
      <c r="CZ76" s="8"/>
      <c r="DA76" s="7"/>
      <c r="DB76" s="2"/>
      <c r="DC76" s="6"/>
      <c r="DD76" s="78"/>
      <c r="DE76" s="8"/>
      <c r="DF76" s="7"/>
      <c r="DG76" s="2"/>
      <c r="DH76" s="6"/>
      <c r="DI76" s="78"/>
      <c r="DJ76" s="8"/>
      <c r="DK76" s="7"/>
      <c r="DL76" s="2"/>
      <c r="DM76" s="6"/>
      <c r="DN76" s="78"/>
      <c r="DO76" s="8"/>
      <c r="DP76" s="7"/>
      <c r="DQ76" s="2"/>
      <c r="DR76" s="6"/>
      <c r="DS76" s="78"/>
      <c r="DT76" s="8"/>
      <c r="DU76" s="7"/>
      <c r="DV76" s="2"/>
      <c r="DW76" s="6"/>
      <c r="DX76" s="78"/>
      <c r="DY76" s="8"/>
      <c r="DZ76" s="7"/>
      <c r="EA76" s="2"/>
      <c r="EB76" s="6"/>
      <c r="EC76" s="78"/>
      <c r="ED76" s="8"/>
      <c r="EE76" s="7"/>
      <c r="EF76" s="2"/>
      <c r="EG76" s="6"/>
      <c r="EH76" s="78"/>
      <c r="EI76" s="8"/>
      <c r="EJ76" s="7"/>
      <c r="EK76" s="2"/>
      <c r="EL76" s="6"/>
      <c r="EM76" s="78"/>
      <c r="EN76" s="8"/>
      <c r="EO76" s="7"/>
      <c r="EP76" s="2"/>
      <c r="EQ76" s="6"/>
      <c r="ER76" s="78"/>
      <c r="ES76" s="8"/>
      <c r="ET76" s="7"/>
      <c r="EU76" s="2"/>
      <c r="EV76" s="6"/>
      <c r="EW76" s="78"/>
      <c r="EX76" s="8"/>
      <c r="EY76" s="7"/>
      <c r="EZ76" s="2"/>
      <c r="FA76" s="6"/>
      <c r="FB76" s="78"/>
      <c r="FC76" s="8"/>
      <c r="FD76" s="7"/>
      <c r="FE76" s="2"/>
      <c r="FF76" s="6"/>
      <c r="FG76" s="78"/>
      <c r="FH76" s="8"/>
      <c r="FI76" s="7"/>
      <c r="FJ76" s="2"/>
      <c r="FK76" s="6"/>
      <c r="FL76" s="78"/>
      <c r="FM76" s="8"/>
      <c r="FN76" s="7"/>
      <c r="FO76" s="2"/>
      <c r="FP76" s="6"/>
      <c r="FQ76" s="78"/>
      <c r="FR76" s="8"/>
      <c r="FS76" s="7"/>
      <c r="FT76" s="2"/>
      <c r="FU76" s="6"/>
      <c r="FV76" s="78"/>
      <c r="FW76" s="8"/>
      <c r="FX76" s="7"/>
      <c r="FY76" s="2"/>
      <c r="FZ76" s="6"/>
      <c r="GA76" s="78"/>
      <c r="GB76" s="8"/>
      <c r="GC76" s="7"/>
      <c r="GD76" s="2"/>
      <c r="GE76" s="6"/>
      <c r="GF76" s="78"/>
      <c r="GG76" s="8"/>
      <c r="GH76" s="7"/>
      <c r="GI76" s="2"/>
      <c r="GJ76" s="6"/>
      <c r="GK76" s="78"/>
      <c r="GL76" s="8"/>
      <c r="GM76" s="7"/>
      <c r="GN76" s="2"/>
      <c r="GO76" s="6"/>
      <c r="GP76" s="78"/>
      <c r="GQ76" s="8"/>
      <c r="GR76" s="7"/>
      <c r="GS76" s="2"/>
      <c r="GT76" s="6"/>
      <c r="GU76" s="78"/>
      <c r="GV76" s="8"/>
      <c r="GW76" s="7"/>
      <c r="GX76" s="2"/>
      <c r="GY76" s="6"/>
      <c r="GZ76" s="78"/>
      <c r="HA76" s="8"/>
      <c r="HB76" s="7"/>
      <c r="HC76" s="2"/>
      <c r="HD76" s="6"/>
      <c r="HE76" s="78"/>
      <c r="HF76" s="8"/>
      <c r="HG76" s="7"/>
      <c r="HH76" s="2"/>
      <c r="HI76" s="6"/>
      <c r="HJ76" s="78"/>
      <c r="HK76" s="8"/>
      <c r="HL76" s="7"/>
      <c r="HM76" s="2"/>
      <c r="HN76" s="6"/>
      <c r="HO76" s="78"/>
      <c r="HP76" s="8"/>
      <c r="HQ76" s="7"/>
      <c r="HR76" s="2"/>
      <c r="HS76" s="6"/>
      <c r="HT76" s="78"/>
      <c r="HU76" s="8"/>
      <c r="HV76" s="7"/>
      <c r="HW76" s="2"/>
      <c r="HX76" s="6"/>
      <c r="HY76" s="78"/>
      <c r="HZ76" s="8"/>
      <c r="IA76" s="7"/>
      <c r="IB76" s="2"/>
      <c r="IC76" s="6"/>
      <c r="ID76" s="78"/>
      <c r="IE76" s="8"/>
      <c r="IF76" s="7"/>
      <c r="IG76" s="2"/>
      <c r="IH76" s="6"/>
      <c r="II76" s="78"/>
      <c r="IJ76" s="8"/>
      <c r="IK76" s="7"/>
      <c r="IL76" s="2"/>
      <c r="IM76" s="6"/>
      <c r="IN76" s="78"/>
      <c r="IO76" s="8"/>
      <c r="IP76" s="7"/>
      <c r="IQ76" s="2"/>
      <c r="IR76" s="6"/>
      <c r="IS76" s="78"/>
      <c r="IT76" s="8"/>
      <c r="IU76" s="7"/>
      <c r="IV76" s="2"/>
      <c r="IW76" s="6"/>
      <c r="IX76" s="78"/>
      <c r="IY76" s="8"/>
      <c r="IZ76" s="7"/>
      <c r="JA76" s="2"/>
      <c r="JB76" s="6"/>
      <c r="JC76" s="78"/>
      <c r="JD76" s="8"/>
      <c r="JE76" s="7"/>
      <c r="JF76" s="2"/>
      <c r="JG76" s="6"/>
      <c r="JH76" s="78"/>
      <c r="JI76" s="8"/>
      <c r="JJ76" s="7"/>
      <c r="JK76" s="2"/>
      <c r="JL76" s="6"/>
      <c r="JM76" s="78"/>
      <c r="JN76" s="8"/>
      <c r="JO76" s="7"/>
      <c r="JP76" s="2"/>
      <c r="JQ76" s="6"/>
      <c r="JR76" s="78"/>
      <c r="JS76" s="8"/>
      <c r="JT76" s="7"/>
      <c r="JU76" s="2"/>
      <c r="JV76" s="6"/>
      <c r="JW76" s="78"/>
      <c r="JX76" s="8"/>
      <c r="JY76" s="7"/>
      <c r="JZ76" s="2"/>
      <c r="KA76" s="6"/>
      <c r="KB76" s="78"/>
      <c r="KC76" s="8"/>
      <c r="KD76" s="7"/>
      <c r="KE76" s="2"/>
      <c r="KF76" s="6"/>
      <c r="KG76" s="78"/>
      <c r="KH76" s="8"/>
      <c r="KI76" s="7"/>
      <c r="KJ76" s="2"/>
      <c r="KK76" s="6"/>
      <c r="KL76" s="78"/>
      <c r="KM76" s="8"/>
      <c r="KN76" s="7"/>
      <c r="KO76" s="2"/>
      <c r="KP76" s="6"/>
      <c r="KQ76" s="78"/>
      <c r="KR76" s="8"/>
      <c r="KS76" s="7"/>
      <c r="KT76" s="2"/>
      <c r="KU76" s="6"/>
      <c r="KV76" s="78"/>
      <c r="KW76" s="8"/>
      <c r="KX76" s="7"/>
      <c r="KY76" s="2"/>
      <c r="KZ76" s="6"/>
      <c r="LA76" s="78"/>
      <c r="LB76" s="8"/>
      <c r="LC76" s="7"/>
      <c r="LD76" s="2"/>
      <c r="LE76" s="6"/>
      <c r="LF76" s="78"/>
      <c r="LG76" s="8"/>
      <c r="LH76" s="7"/>
      <c r="LI76" s="2"/>
      <c r="LJ76" s="6"/>
      <c r="LK76" s="78"/>
      <c r="LL76" s="8"/>
      <c r="LM76" s="7"/>
      <c r="LN76" s="2"/>
      <c r="LO76" s="6"/>
      <c r="LP76" s="78"/>
      <c r="LQ76" s="8"/>
      <c r="LR76" s="7"/>
      <c r="LS76" s="2"/>
      <c r="LT76" s="6"/>
      <c r="LU76" s="78"/>
      <c r="LV76" s="8"/>
      <c r="LW76" s="7"/>
      <c r="LX76" s="2"/>
      <c r="LY76" s="6"/>
      <c r="LZ76" s="78"/>
      <c r="MA76" s="8"/>
      <c r="MB76" s="7"/>
      <c r="MC76" s="2"/>
      <c r="MD76" s="6"/>
      <c r="ME76" s="78"/>
      <c r="MF76" s="8"/>
      <c r="MG76" s="7"/>
      <c r="MH76" s="2"/>
      <c r="MI76" s="6"/>
      <c r="MJ76" s="78"/>
      <c r="MK76" s="8"/>
      <c r="ML76" s="7"/>
      <c r="MM76" s="2"/>
      <c r="MN76" s="6"/>
      <c r="MO76" s="78"/>
      <c r="MP76" s="8"/>
      <c r="MQ76" s="7"/>
      <c r="MR76" s="2"/>
      <c r="MS76" s="6"/>
      <c r="MT76" s="78"/>
      <c r="MU76" s="8"/>
      <c r="MV76" s="7"/>
      <c r="MW76" s="2"/>
      <c r="MX76" s="6"/>
      <c r="MY76" s="78"/>
      <c r="MZ76" s="8"/>
      <c r="NA76" s="7"/>
      <c r="NB76" s="2"/>
      <c r="NC76" s="6"/>
      <c r="ND76" s="78"/>
      <c r="NE76" s="8"/>
      <c r="NF76" s="7"/>
      <c r="NG76" s="2"/>
      <c r="NH76" s="6"/>
      <c r="NI76" s="78"/>
      <c r="NJ76" s="8"/>
      <c r="NK76" s="7"/>
      <c r="NL76" s="2"/>
      <c r="NM76" s="6"/>
      <c r="NN76" s="78"/>
      <c r="NO76" s="8"/>
      <c r="NP76" s="7"/>
      <c r="NQ76" s="2"/>
      <c r="NR76" s="6"/>
      <c r="NS76" s="78"/>
      <c r="NT76" s="8"/>
      <c r="NU76" s="7"/>
      <c r="NV76" s="2"/>
      <c r="NW76" s="6"/>
      <c r="NX76" s="78"/>
      <c r="NY76" s="8"/>
      <c r="NZ76" s="7"/>
      <c r="OA76" s="2"/>
      <c r="OB76" s="6"/>
      <c r="OC76" s="78"/>
      <c r="OD76" s="8"/>
      <c r="OE76" s="7"/>
      <c r="OF76" s="2"/>
      <c r="OG76" s="6"/>
      <c r="OH76" s="78"/>
      <c r="OI76" s="8"/>
      <c r="OJ76" s="7"/>
      <c r="OK76" s="2"/>
      <c r="OL76" s="6"/>
      <c r="OM76" s="78"/>
      <c r="ON76" s="8"/>
      <c r="OO76" s="7"/>
      <c r="OP76" s="2"/>
      <c r="OQ76" s="6"/>
      <c r="OR76" s="78"/>
      <c r="OS76" s="8"/>
      <c r="OT76" s="7"/>
      <c r="OU76" s="2"/>
      <c r="OV76" s="6"/>
      <c r="OW76" s="78"/>
      <c r="OX76" s="8"/>
      <c r="OY76" s="7"/>
      <c r="OZ76" s="2"/>
      <c r="PA76" s="6"/>
      <c r="PB76" s="78"/>
      <c r="PC76" s="8"/>
      <c r="PD76" s="7"/>
      <c r="PE76" s="2"/>
      <c r="PF76" s="6"/>
      <c r="PG76" s="78"/>
      <c r="PH76" s="8"/>
      <c r="PI76" s="7"/>
      <c r="PJ76" s="2"/>
      <c r="PK76" s="6"/>
      <c r="PL76" s="78"/>
      <c r="PM76" s="8"/>
      <c r="PN76" s="7"/>
      <c r="PO76" s="2"/>
      <c r="PP76" s="6"/>
      <c r="PQ76" s="78"/>
      <c r="PR76" s="8"/>
      <c r="PS76" s="7"/>
      <c r="PT76" s="2"/>
      <c r="PU76" s="6"/>
      <c r="PV76" s="78"/>
      <c r="PW76" s="8"/>
      <c r="PX76" s="7"/>
      <c r="PY76" s="2"/>
      <c r="PZ76" s="6"/>
      <c r="QA76" s="78"/>
      <c r="QB76" s="8"/>
      <c r="QC76" s="7"/>
      <c r="QD76" s="2"/>
      <c r="QE76" s="6"/>
      <c r="QF76" s="78"/>
      <c r="QG76" s="8"/>
      <c r="QH76" s="7"/>
      <c r="QI76" s="2"/>
      <c r="QJ76" s="6"/>
      <c r="QK76" s="78"/>
      <c r="QL76" s="8"/>
      <c r="QM76" s="7"/>
      <c r="QN76" s="2"/>
      <c r="QO76" s="6"/>
      <c r="QP76" s="78"/>
      <c r="QQ76" s="8"/>
      <c r="QR76" s="7"/>
      <c r="QS76" s="2"/>
      <c r="QT76" s="6"/>
      <c r="QU76" s="78"/>
      <c r="QV76" s="8"/>
      <c r="QW76" s="7"/>
      <c r="QX76" s="2"/>
      <c r="QY76" s="6"/>
      <c r="QZ76" s="78"/>
      <c r="RA76" s="8"/>
      <c r="RB76" s="7"/>
      <c r="RC76" s="2"/>
      <c r="RD76" s="6"/>
      <c r="RE76" s="78"/>
      <c r="RF76" s="8"/>
      <c r="RG76" s="7"/>
      <c r="RH76" s="2"/>
      <c r="RI76" s="6"/>
      <c r="RJ76" s="78"/>
      <c r="RK76" s="8"/>
      <c r="RL76" s="7"/>
      <c r="RM76" s="2"/>
      <c r="RN76" s="6"/>
      <c r="RO76" s="78"/>
      <c r="RP76" s="8"/>
      <c r="RQ76" s="7"/>
      <c r="RR76" s="2"/>
      <c r="RS76" s="6"/>
      <c r="RT76" s="78"/>
      <c r="RU76" s="8"/>
      <c r="RV76" s="7"/>
      <c r="RW76" s="2"/>
      <c r="RX76" s="6"/>
      <c r="RY76" s="78"/>
      <c r="RZ76" s="8"/>
      <c r="SA76" s="7"/>
      <c r="SB76" s="2"/>
      <c r="SC76" s="6"/>
      <c r="SD76" s="78"/>
      <c r="SE76" s="8"/>
      <c r="SF76" s="7"/>
      <c r="SG76" s="2"/>
      <c r="SH76" s="6"/>
      <c r="SI76" s="78"/>
      <c r="SJ76" s="8"/>
      <c r="SK76" s="7"/>
      <c r="SL76" s="2"/>
      <c r="SM76" s="6"/>
      <c r="SN76" s="78"/>
      <c r="SO76" s="8"/>
      <c r="SP76" s="7"/>
      <c r="SQ76" s="2"/>
      <c r="SR76" s="6"/>
      <c r="SS76" s="78"/>
      <c r="ST76" s="8"/>
      <c r="SU76" s="53"/>
      <c r="SV76" s="159"/>
      <c r="SW76" s="44"/>
      <c r="SX76" s="78">
        <f t="shared" ref="SX76" si="3008">SUMIFS($S76:$SU76,$S$2:$SU$2,SX$2,$S$1:$SU$1,SW$11)/SX$1*SX$13</f>
        <v>1000</v>
      </c>
      <c r="SY76" s="78"/>
      <c r="SZ76" s="8"/>
      <c r="TA76" s="53"/>
      <c r="TB76" s="159"/>
      <c r="TC76" s="44"/>
      <c r="TD76" s="78">
        <f t="shared" ref="TD76" si="3009">SUMIFS($S76:$SU76,$S$2:$SU$2,TD$2,$S$1:$SU$1,TC$11)/TD$1*TD$13</f>
        <v>1000</v>
      </c>
      <c r="TE76" s="78"/>
      <c r="TF76" s="8"/>
      <c r="TG76" s="53"/>
      <c r="TH76" s="159"/>
      <c r="TI76" s="44"/>
      <c r="TJ76" s="78" t="e">
        <f t="shared" ref="TJ76" si="3010">SUMIFS($S76:$SU76,$S$2:$SU$2,TJ$2,$S$1:$SU$1,TI$11)/TJ$1*TJ$13</f>
        <v>#DIV/0!</v>
      </c>
      <c r="TK76" s="78"/>
      <c r="TL76" s="8"/>
      <c r="TM76" s="53"/>
      <c r="TN76" s="159"/>
      <c r="TO76" s="44"/>
      <c r="TP76" s="78">
        <f t="shared" ref="TP76" si="3011">SUMIFS($S76:$SU76,$S$2:$SU$2,TP$2,$S$1:$SU$1,TO$11)/TP$1*TP$13</f>
        <v>1176.1904761904761</v>
      </c>
      <c r="TQ76" s="78"/>
      <c r="TR76" s="8"/>
      <c r="TS76" s="53"/>
      <c r="TT76" s="159"/>
      <c r="TU76" s="44"/>
      <c r="TV76" s="78" t="e">
        <f t="shared" ref="TV76" si="3012">SUMIFS($S76:$SU76,$S$2:$SU$2,TV$2,$S$1:$SU$1,TU$11)/TV$1*TV$13</f>
        <v>#DIV/0!</v>
      </c>
      <c r="TW76" s="78"/>
      <c r="TX76" s="8"/>
      <c r="TY76" s="53"/>
      <c r="TZ76" s="159"/>
      <c r="UA76" s="44"/>
      <c r="UB76" s="78">
        <f t="shared" ref="UB76" si="3013">SUMIFS($S76:$SU76,$S$2:$SU$2,UB$2,$S$1:$SU$1,UA$11)/UB$1*UB$13</f>
        <v>1000</v>
      </c>
      <c r="UC76" s="78"/>
      <c r="UD76" s="8"/>
      <c r="UE76" s="53"/>
      <c r="UF76" s="159"/>
      <c r="UG76" s="44"/>
      <c r="UH76" s="78">
        <f t="shared" ref="UH76" si="3014">SUMIFS($S76:$SU76,$S$2:$SU$2,UH$2,$S$1:$SU$1,UG$11)/UH$1*UH$13</f>
        <v>1000</v>
      </c>
      <c r="UI76" s="78"/>
      <c r="UJ76" s="8"/>
      <c r="UK76" s="53"/>
      <c r="UL76" s="159"/>
      <c r="UM76" s="44"/>
      <c r="UN76" s="78" t="e">
        <f t="shared" ref="UN76" si="3015">SUMIFS($S76:$SU76,$S$2:$SU$2,UN$2,$S$1:$SU$1,UM$11)/UN$1*UN$13</f>
        <v>#DIV/0!</v>
      </c>
      <c r="UO76" s="78"/>
      <c r="UP76" s="8"/>
      <c r="UQ76" s="53"/>
      <c r="UR76" s="159"/>
      <c r="US76" s="44"/>
      <c r="UT76" s="78" t="e">
        <f t="shared" ref="UT76" si="3016">SUMIFS($S76:$SU76,$S$2:$SU$2,UT$2,$S$1:$SU$1,US$11)/UT$1*UT$13</f>
        <v>#DIV/0!</v>
      </c>
      <c r="UU76" s="78"/>
      <c r="UV76" s="8"/>
      <c r="UW76" s="53"/>
      <c r="UX76" s="159"/>
      <c r="UY76" s="44"/>
      <c r="UZ76" s="78">
        <f t="shared" ref="UZ76" si="3017">SUMIFS($S76:$SU76,$S$2:$SU$2,UZ$2,$S$1:$SU$1,UY$11)/UZ$1*UZ$13</f>
        <v>1000</v>
      </c>
      <c r="VA76" s="78"/>
      <c r="VB76" s="8"/>
      <c r="VC76" s="53"/>
      <c r="VD76" s="159"/>
      <c r="VE76" s="44"/>
      <c r="VF76" s="78" t="e">
        <f t="shared" ref="VF76" si="3018">SUMIFS($S76:$SU76,$S$2:$SU$2,VF$2,$S$1:$SU$1,VE$11)/VF$1*VF$13</f>
        <v>#DIV/0!</v>
      </c>
      <c r="VG76" s="78"/>
      <c r="VH76" s="8"/>
      <c r="VI76" s="53"/>
      <c r="VJ76" s="159"/>
      <c r="VK76" s="44"/>
      <c r="VL76" s="78" t="e">
        <f t="shared" ref="VL76" si="3019">SUMIFS($S76:$SU76,$S$2:$SU$2,VL$2,$S$1:$SU$1,VK$11)/VL$1*VL$13</f>
        <v>#DIV/0!</v>
      </c>
      <c r="VM76" s="78"/>
      <c r="VN76" s="8"/>
      <c r="VO76" s="53"/>
    </row>
    <row r="77" spans="2:587" ht="25.5" x14ac:dyDescent="0.2">
      <c r="B77" s="5"/>
      <c r="C77" s="178"/>
      <c r="D77" s="160" t="s">
        <v>215</v>
      </c>
      <c r="E77" s="2"/>
      <c r="F77" s="8"/>
      <c r="G77" s="53"/>
      <c r="H77" s="160" t="s">
        <v>47</v>
      </c>
      <c r="I77" s="78"/>
      <c r="J77" s="78"/>
      <c r="K77" s="78"/>
      <c r="L77" s="8"/>
      <c r="M77" s="53"/>
      <c r="N77" s="160" t="s">
        <v>47</v>
      </c>
      <c r="O77" s="78"/>
      <c r="P77" s="78"/>
      <c r="Q77" s="78"/>
      <c r="R77" s="8"/>
      <c r="S77" s="53"/>
      <c r="T77" s="28" t="s">
        <v>47</v>
      </c>
      <c r="U77" s="78"/>
      <c r="V77" s="78"/>
      <c r="W77" s="78"/>
      <c r="X77" s="8"/>
      <c r="Y77" s="28" t="s">
        <v>47</v>
      </c>
      <c r="Z77" s="78"/>
      <c r="AA77" s="78"/>
      <c r="AB77" s="78"/>
      <c r="AC77" s="8"/>
      <c r="AD77" s="28" t="s">
        <v>47</v>
      </c>
      <c r="AE77" s="78"/>
      <c r="AF77" s="78"/>
      <c r="AG77" s="78"/>
      <c r="AH77" s="8"/>
      <c r="AI77" s="28" t="s">
        <v>47</v>
      </c>
      <c r="AJ77" s="78"/>
      <c r="AK77" s="78"/>
      <c r="AL77" s="78"/>
      <c r="AM77" s="8"/>
      <c r="AN77" s="28" t="s">
        <v>47</v>
      </c>
      <c r="AO77" s="78"/>
      <c r="AP77" s="78"/>
      <c r="AQ77" s="78"/>
      <c r="AR77" s="8"/>
      <c r="AS77" s="28" t="s">
        <v>47</v>
      </c>
      <c r="AT77" s="78"/>
      <c r="AU77" s="78"/>
      <c r="AV77" s="78"/>
      <c r="AW77" s="8"/>
      <c r="AX77" s="28" t="s">
        <v>47</v>
      </c>
      <c r="AY77" s="78"/>
      <c r="AZ77" s="78"/>
      <c r="BA77" s="78"/>
      <c r="BB77" s="8"/>
      <c r="BC77" s="28" t="s">
        <v>47</v>
      </c>
      <c r="BD77" s="78"/>
      <c r="BE77" s="78"/>
      <c r="BF77" s="78"/>
      <c r="BG77" s="8"/>
      <c r="BH77" s="28" t="s">
        <v>47</v>
      </c>
      <c r="BI77" s="78"/>
      <c r="BJ77" s="78"/>
      <c r="BK77" s="78"/>
      <c r="BL77" s="8"/>
      <c r="BM77" s="28" t="s">
        <v>47</v>
      </c>
      <c r="BN77" s="78"/>
      <c r="BO77" s="78"/>
      <c r="BP77" s="78"/>
      <c r="BQ77" s="8"/>
      <c r="BR77" s="28" t="s">
        <v>47</v>
      </c>
      <c r="BS77" s="78"/>
      <c r="BT77" s="78"/>
      <c r="BU77" s="78"/>
      <c r="BV77" s="8"/>
      <c r="BW77" s="28" t="s">
        <v>47</v>
      </c>
      <c r="BX77" s="78"/>
      <c r="BY77" s="78"/>
      <c r="BZ77" s="78"/>
      <c r="CA77" s="8"/>
      <c r="CB77" s="28" t="s">
        <v>47</v>
      </c>
      <c r="CC77" s="78"/>
      <c r="CD77" s="78"/>
      <c r="CE77" s="78"/>
      <c r="CF77" s="8"/>
      <c r="CG77" s="28" t="s">
        <v>47</v>
      </c>
      <c r="CH77" s="78"/>
      <c r="CI77" s="78"/>
      <c r="CJ77" s="78"/>
      <c r="CK77" s="8"/>
      <c r="CL77" s="28" t="s">
        <v>47</v>
      </c>
      <c r="CM77" s="78"/>
      <c r="CN77" s="78"/>
      <c r="CO77" s="78"/>
      <c r="CP77" s="8"/>
      <c r="CQ77" s="28" t="s">
        <v>47</v>
      </c>
      <c r="CR77" s="78"/>
      <c r="CS77" s="78"/>
      <c r="CT77" s="78"/>
      <c r="CU77" s="8"/>
      <c r="CV77" s="28" t="s">
        <v>47</v>
      </c>
      <c r="CW77" s="78"/>
      <c r="CX77" s="78"/>
      <c r="CY77" s="78"/>
      <c r="CZ77" s="8"/>
      <c r="DA77" s="28" t="s">
        <v>47</v>
      </c>
      <c r="DB77" s="78"/>
      <c r="DC77" s="78"/>
      <c r="DD77" s="78"/>
      <c r="DE77" s="8"/>
      <c r="DF77" s="28" t="s">
        <v>47</v>
      </c>
      <c r="DG77" s="78"/>
      <c r="DH77" s="78"/>
      <c r="DI77" s="78"/>
      <c r="DJ77" s="8"/>
      <c r="DK77" s="28" t="s">
        <v>47</v>
      </c>
      <c r="DL77" s="78"/>
      <c r="DM77" s="78"/>
      <c r="DN77" s="78"/>
      <c r="DO77" s="8"/>
      <c r="DP77" s="28" t="s">
        <v>47</v>
      </c>
      <c r="DQ77" s="78"/>
      <c r="DR77" s="78"/>
      <c r="DS77" s="78"/>
      <c r="DT77" s="8"/>
      <c r="DU77" s="28" t="s">
        <v>47</v>
      </c>
      <c r="DV77" s="78"/>
      <c r="DW77" s="78"/>
      <c r="DX77" s="78"/>
      <c r="DY77" s="8"/>
      <c r="DZ77" s="28" t="s">
        <v>47</v>
      </c>
      <c r="EA77" s="78"/>
      <c r="EB77" s="78"/>
      <c r="EC77" s="78"/>
      <c r="ED77" s="8"/>
      <c r="EE77" s="28" t="s">
        <v>47</v>
      </c>
      <c r="EF77" s="78"/>
      <c r="EG77" s="78"/>
      <c r="EH77" s="78"/>
      <c r="EI77" s="8"/>
      <c r="EJ77" s="28" t="s">
        <v>47</v>
      </c>
      <c r="EK77" s="78"/>
      <c r="EL77" s="78"/>
      <c r="EM77" s="78"/>
      <c r="EN77" s="8"/>
      <c r="EO77" s="28" t="s">
        <v>47</v>
      </c>
      <c r="EP77" s="78"/>
      <c r="EQ77" s="78"/>
      <c r="ER77" s="78"/>
      <c r="ES77" s="8"/>
      <c r="ET77" s="28" t="s">
        <v>47</v>
      </c>
      <c r="EU77" s="78"/>
      <c r="EV77" s="78"/>
      <c r="EW77" s="78"/>
      <c r="EX77" s="8"/>
      <c r="EY77" s="28" t="s">
        <v>47</v>
      </c>
      <c r="EZ77" s="78"/>
      <c r="FA77" s="78"/>
      <c r="FB77" s="78"/>
      <c r="FC77" s="8"/>
      <c r="FD77" s="28" t="s">
        <v>47</v>
      </c>
      <c r="FE77" s="78"/>
      <c r="FF77" s="78"/>
      <c r="FG77" s="78"/>
      <c r="FH77" s="8"/>
      <c r="FI77" s="28" t="s">
        <v>47</v>
      </c>
      <c r="FJ77" s="78"/>
      <c r="FK77" s="78"/>
      <c r="FL77" s="78"/>
      <c r="FM77" s="8"/>
      <c r="FN77" s="28" t="s">
        <v>47</v>
      </c>
      <c r="FO77" s="78"/>
      <c r="FP77" s="78"/>
      <c r="FQ77" s="78"/>
      <c r="FR77" s="8"/>
      <c r="FS77" s="28" t="s">
        <v>47</v>
      </c>
      <c r="FT77" s="78"/>
      <c r="FU77" s="78"/>
      <c r="FV77" s="78"/>
      <c r="FW77" s="8"/>
      <c r="FX77" s="28" t="s">
        <v>47</v>
      </c>
      <c r="FY77" s="78"/>
      <c r="FZ77" s="78"/>
      <c r="GA77" s="78"/>
      <c r="GB77" s="8"/>
      <c r="GC77" s="28" t="s">
        <v>47</v>
      </c>
      <c r="GD77" s="78"/>
      <c r="GE77" s="78"/>
      <c r="GF77" s="78"/>
      <c r="GG77" s="8"/>
      <c r="GH77" s="28" t="s">
        <v>47</v>
      </c>
      <c r="GI77" s="78"/>
      <c r="GJ77" s="78"/>
      <c r="GK77" s="78"/>
      <c r="GL77" s="8"/>
      <c r="GM77" s="28" t="s">
        <v>47</v>
      </c>
      <c r="GN77" s="78"/>
      <c r="GO77" s="78"/>
      <c r="GP77" s="78"/>
      <c r="GQ77" s="8"/>
      <c r="GR77" s="28" t="s">
        <v>47</v>
      </c>
      <c r="GS77" s="78"/>
      <c r="GT77" s="78"/>
      <c r="GU77" s="78"/>
      <c r="GV77" s="8"/>
      <c r="GW77" s="28" t="s">
        <v>47</v>
      </c>
      <c r="GX77" s="78"/>
      <c r="GY77" s="78"/>
      <c r="GZ77" s="78"/>
      <c r="HA77" s="8"/>
      <c r="HB77" s="28" t="s">
        <v>47</v>
      </c>
      <c r="HC77" s="78"/>
      <c r="HD77" s="78"/>
      <c r="HE77" s="78"/>
      <c r="HF77" s="8"/>
      <c r="HG77" s="28" t="s">
        <v>47</v>
      </c>
      <c r="HH77" s="78"/>
      <c r="HI77" s="78"/>
      <c r="HJ77" s="78"/>
      <c r="HK77" s="8"/>
      <c r="HL77" s="28" t="s">
        <v>47</v>
      </c>
      <c r="HM77" s="78"/>
      <c r="HN77" s="78"/>
      <c r="HO77" s="78"/>
      <c r="HP77" s="8"/>
      <c r="HQ77" s="28" t="s">
        <v>47</v>
      </c>
      <c r="HR77" s="78"/>
      <c r="HS77" s="78"/>
      <c r="HT77" s="78"/>
      <c r="HU77" s="8"/>
      <c r="HV77" s="28" t="s">
        <v>47</v>
      </c>
      <c r="HW77" s="78"/>
      <c r="HX77" s="78"/>
      <c r="HY77" s="78"/>
      <c r="HZ77" s="8"/>
      <c r="IA77" s="28" t="s">
        <v>47</v>
      </c>
      <c r="IB77" s="78"/>
      <c r="IC77" s="78"/>
      <c r="ID77" s="78"/>
      <c r="IE77" s="8"/>
      <c r="IF77" s="28" t="s">
        <v>47</v>
      </c>
      <c r="IG77" s="78"/>
      <c r="IH77" s="78"/>
      <c r="II77" s="78"/>
      <c r="IJ77" s="8"/>
      <c r="IK77" s="28" t="s">
        <v>47</v>
      </c>
      <c r="IL77" s="78"/>
      <c r="IM77" s="78"/>
      <c r="IN77" s="78"/>
      <c r="IO77" s="8"/>
      <c r="IP77" s="28" t="s">
        <v>47</v>
      </c>
      <c r="IQ77" s="78"/>
      <c r="IR77" s="78"/>
      <c r="IS77" s="78"/>
      <c r="IT77" s="8"/>
      <c r="IU77" s="28" t="s">
        <v>47</v>
      </c>
      <c r="IV77" s="78"/>
      <c r="IW77" s="78"/>
      <c r="IX77" s="78"/>
      <c r="IY77" s="8"/>
      <c r="IZ77" s="28" t="s">
        <v>47</v>
      </c>
      <c r="JA77" s="78"/>
      <c r="JB77" s="78"/>
      <c r="JC77" s="78"/>
      <c r="JD77" s="8"/>
      <c r="JE77" s="28" t="s">
        <v>47</v>
      </c>
      <c r="JF77" s="78"/>
      <c r="JG77" s="78"/>
      <c r="JH77" s="78"/>
      <c r="JI77" s="8"/>
      <c r="JJ77" s="28" t="s">
        <v>47</v>
      </c>
      <c r="JK77" s="78"/>
      <c r="JL77" s="78"/>
      <c r="JM77" s="78"/>
      <c r="JN77" s="8"/>
      <c r="JO77" s="28" t="s">
        <v>47</v>
      </c>
      <c r="JP77" s="78"/>
      <c r="JQ77" s="78"/>
      <c r="JR77" s="78"/>
      <c r="JS77" s="8"/>
      <c r="JT77" s="28" t="s">
        <v>47</v>
      </c>
      <c r="JU77" s="78"/>
      <c r="JV77" s="78"/>
      <c r="JW77" s="78"/>
      <c r="JX77" s="8"/>
      <c r="JY77" s="28" t="s">
        <v>47</v>
      </c>
      <c r="JZ77" s="78"/>
      <c r="KA77" s="78"/>
      <c r="KB77" s="78"/>
      <c r="KC77" s="8"/>
      <c r="KD77" s="28" t="s">
        <v>47</v>
      </c>
      <c r="KE77" s="78"/>
      <c r="KF77" s="78"/>
      <c r="KG77" s="78"/>
      <c r="KH77" s="8"/>
      <c r="KI77" s="28" t="s">
        <v>47</v>
      </c>
      <c r="KJ77" s="78"/>
      <c r="KK77" s="78"/>
      <c r="KL77" s="78"/>
      <c r="KM77" s="8"/>
      <c r="KN77" s="28" t="s">
        <v>47</v>
      </c>
      <c r="KO77" s="78"/>
      <c r="KP77" s="78"/>
      <c r="KQ77" s="78"/>
      <c r="KR77" s="8"/>
      <c r="KS77" s="28" t="s">
        <v>47</v>
      </c>
      <c r="KT77" s="78"/>
      <c r="KU77" s="78"/>
      <c r="KV77" s="78"/>
      <c r="KW77" s="8"/>
      <c r="KX77" s="28" t="s">
        <v>47</v>
      </c>
      <c r="KY77" s="78"/>
      <c r="KZ77" s="78"/>
      <c r="LA77" s="78"/>
      <c r="LB77" s="8"/>
      <c r="LC77" s="28" t="s">
        <v>47</v>
      </c>
      <c r="LD77" s="78"/>
      <c r="LE77" s="78"/>
      <c r="LF77" s="78"/>
      <c r="LG77" s="8"/>
      <c r="LH77" s="28" t="s">
        <v>47</v>
      </c>
      <c r="LI77" s="78"/>
      <c r="LJ77" s="78"/>
      <c r="LK77" s="78"/>
      <c r="LL77" s="8"/>
      <c r="LM77" s="28" t="s">
        <v>47</v>
      </c>
      <c r="LN77" s="78"/>
      <c r="LO77" s="78"/>
      <c r="LP77" s="78"/>
      <c r="LQ77" s="8"/>
      <c r="LR77" s="28" t="s">
        <v>47</v>
      </c>
      <c r="LS77" s="78"/>
      <c r="LT77" s="78"/>
      <c r="LU77" s="78"/>
      <c r="LV77" s="8"/>
      <c r="LW77" s="28" t="s">
        <v>47</v>
      </c>
      <c r="LX77" s="78"/>
      <c r="LY77" s="78"/>
      <c r="LZ77" s="78"/>
      <c r="MA77" s="8"/>
      <c r="MB77" s="28" t="s">
        <v>47</v>
      </c>
      <c r="MC77" s="78"/>
      <c r="MD77" s="78"/>
      <c r="ME77" s="78"/>
      <c r="MF77" s="8"/>
      <c r="MG77" s="28" t="s">
        <v>47</v>
      </c>
      <c r="MH77" s="78"/>
      <c r="MI77" s="78"/>
      <c r="MJ77" s="78"/>
      <c r="MK77" s="8"/>
      <c r="ML77" s="28" t="s">
        <v>47</v>
      </c>
      <c r="MM77" s="78"/>
      <c r="MN77" s="78"/>
      <c r="MO77" s="78"/>
      <c r="MP77" s="8"/>
      <c r="MQ77" s="28" t="s">
        <v>47</v>
      </c>
      <c r="MR77" s="78"/>
      <c r="MS77" s="78"/>
      <c r="MT77" s="78"/>
      <c r="MU77" s="8"/>
      <c r="MV77" s="28" t="s">
        <v>47</v>
      </c>
      <c r="MW77" s="78"/>
      <c r="MX77" s="78"/>
      <c r="MY77" s="78"/>
      <c r="MZ77" s="8"/>
      <c r="NA77" s="28" t="s">
        <v>47</v>
      </c>
      <c r="NB77" s="78"/>
      <c r="NC77" s="78"/>
      <c r="ND77" s="78"/>
      <c r="NE77" s="8"/>
      <c r="NF77" s="28" t="s">
        <v>47</v>
      </c>
      <c r="NG77" s="78"/>
      <c r="NH77" s="78"/>
      <c r="NI77" s="78"/>
      <c r="NJ77" s="8"/>
      <c r="NK77" s="28" t="s">
        <v>47</v>
      </c>
      <c r="NL77" s="78"/>
      <c r="NM77" s="78"/>
      <c r="NN77" s="78"/>
      <c r="NO77" s="8"/>
      <c r="NP77" s="28" t="s">
        <v>47</v>
      </c>
      <c r="NQ77" s="78"/>
      <c r="NR77" s="78"/>
      <c r="NS77" s="78"/>
      <c r="NT77" s="8"/>
      <c r="NU77" s="28" t="s">
        <v>47</v>
      </c>
      <c r="NV77" s="78"/>
      <c r="NW77" s="78"/>
      <c r="NX77" s="78"/>
      <c r="NY77" s="8"/>
      <c r="NZ77" s="28" t="s">
        <v>47</v>
      </c>
      <c r="OA77" s="78"/>
      <c r="OB77" s="78"/>
      <c r="OC77" s="78"/>
      <c r="OD77" s="8"/>
      <c r="OE77" s="28" t="s">
        <v>47</v>
      </c>
      <c r="OF77" s="78"/>
      <c r="OG77" s="78"/>
      <c r="OH77" s="78"/>
      <c r="OI77" s="8"/>
      <c r="OJ77" s="28" t="s">
        <v>47</v>
      </c>
      <c r="OK77" s="78"/>
      <c r="OL77" s="78"/>
      <c r="OM77" s="78"/>
      <c r="ON77" s="8"/>
      <c r="OO77" s="28" t="s">
        <v>47</v>
      </c>
      <c r="OP77" s="78"/>
      <c r="OQ77" s="78"/>
      <c r="OR77" s="78"/>
      <c r="OS77" s="8"/>
      <c r="OT77" s="28" t="s">
        <v>47</v>
      </c>
      <c r="OU77" s="78"/>
      <c r="OV77" s="78"/>
      <c r="OW77" s="78"/>
      <c r="OX77" s="8"/>
      <c r="OY77" s="28" t="s">
        <v>47</v>
      </c>
      <c r="OZ77" s="78"/>
      <c r="PA77" s="78"/>
      <c r="PB77" s="78"/>
      <c r="PC77" s="8"/>
      <c r="PD77" s="28" t="s">
        <v>47</v>
      </c>
      <c r="PE77" s="78"/>
      <c r="PF77" s="78"/>
      <c r="PG77" s="78"/>
      <c r="PH77" s="8"/>
      <c r="PI77" s="28" t="s">
        <v>47</v>
      </c>
      <c r="PJ77" s="78"/>
      <c r="PK77" s="78"/>
      <c r="PL77" s="78"/>
      <c r="PM77" s="8"/>
      <c r="PN77" s="28" t="s">
        <v>47</v>
      </c>
      <c r="PO77" s="78"/>
      <c r="PP77" s="78"/>
      <c r="PQ77" s="78"/>
      <c r="PR77" s="8"/>
      <c r="PS77" s="28" t="s">
        <v>47</v>
      </c>
      <c r="PT77" s="78"/>
      <c r="PU77" s="78"/>
      <c r="PV77" s="78"/>
      <c r="PW77" s="8"/>
      <c r="PX77" s="28" t="s">
        <v>47</v>
      </c>
      <c r="PY77" s="78"/>
      <c r="PZ77" s="78"/>
      <c r="QA77" s="78"/>
      <c r="QB77" s="8"/>
      <c r="QC77" s="28" t="s">
        <v>47</v>
      </c>
      <c r="QD77" s="78"/>
      <c r="QE77" s="78"/>
      <c r="QF77" s="78"/>
      <c r="QG77" s="8"/>
      <c r="QH77" s="28" t="s">
        <v>47</v>
      </c>
      <c r="QI77" s="78"/>
      <c r="QJ77" s="78"/>
      <c r="QK77" s="78"/>
      <c r="QL77" s="8"/>
      <c r="QM77" s="28" t="s">
        <v>47</v>
      </c>
      <c r="QN77" s="78"/>
      <c r="QO77" s="78"/>
      <c r="QP77" s="78"/>
      <c r="QQ77" s="8"/>
      <c r="QR77" s="28" t="s">
        <v>47</v>
      </c>
      <c r="QS77" s="78"/>
      <c r="QT77" s="78"/>
      <c r="QU77" s="78"/>
      <c r="QV77" s="8"/>
      <c r="QW77" s="28" t="s">
        <v>47</v>
      </c>
      <c r="QX77" s="78"/>
      <c r="QY77" s="78"/>
      <c r="QZ77" s="78"/>
      <c r="RA77" s="8"/>
      <c r="RB77" s="28" t="s">
        <v>47</v>
      </c>
      <c r="RC77" s="78"/>
      <c r="RD77" s="78"/>
      <c r="RE77" s="78"/>
      <c r="RF77" s="8"/>
      <c r="RG77" s="28" t="s">
        <v>47</v>
      </c>
      <c r="RH77" s="78"/>
      <c r="RI77" s="78"/>
      <c r="RJ77" s="78"/>
      <c r="RK77" s="8"/>
      <c r="RL77" s="28" t="s">
        <v>47</v>
      </c>
      <c r="RM77" s="78"/>
      <c r="RN77" s="78"/>
      <c r="RO77" s="78"/>
      <c r="RP77" s="8"/>
      <c r="RQ77" s="28" t="s">
        <v>47</v>
      </c>
      <c r="RR77" s="78"/>
      <c r="RS77" s="78"/>
      <c r="RT77" s="78"/>
      <c r="RU77" s="8"/>
      <c r="RV77" s="28" t="s">
        <v>47</v>
      </c>
      <c r="RW77" s="78"/>
      <c r="RX77" s="78"/>
      <c r="RY77" s="78"/>
      <c r="RZ77" s="8"/>
      <c r="SA77" s="28" t="s">
        <v>47</v>
      </c>
      <c r="SB77" s="78"/>
      <c r="SC77" s="78"/>
      <c r="SD77" s="78"/>
      <c r="SE77" s="8"/>
      <c r="SF77" s="28" t="s">
        <v>47</v>
      </c>
      <c r="SG77" s="78"/>
      <c r="SH77" s="78"/>
      <c r="SI77" s="78"/>
      <c r="SJ77" s="8"/>
      <c r="SK77" s="28" t="s">
        <v>47</v>
      </c>
      <c r="SL77" s="78"/>
      <c r="SM77" s="78"/>
      <c r="SN77" s="78"/>
      <c r="SO77" s="8"/>
      <c r="SP77" s="28" t="s">
        <v>47</v>
      </c>
      <c r="SQ77" s="78"/>
      <c r="SR77" s="78"/>
      <c r="SS77" s="78"/>
      <c r="ST77" s="8"/>
      <c r="SU77" s="53"/>
      <c r="SV77" s="160" t="s">
        <v>47</v>
      </c>
      <c r="SW77" s="78"/>
      <c r="SX77" s="78"/>
      <c r="SY77" s="78"/>
      <c r="SZ77" s="8"/>
      <c r="TA77" s="53"/>
      <c r="TB77" s="160" t="s">
        <v>47</v>
      </c>
      <c r="TC77" s="78"/>
      <c r="TD77" s="78"/>
      <c r="TE77" s="78"/>
      <c r="TF77" s="8"/>
      <c r="TG77" s="53"/>
      <c r="TH77" s="160" t="s">
        <v>47</v>
      </c>
      <c r="TI77" s="78"/>
      <c r="TJ77" s="78"/>
      <c r="TK77" s="78"/>
      <c r="TL77" s="8"/>
      <c r="TM77" s="53"/>
      <c r="TN77" s="160" t="s">
        <v>47</v>
      </c>
      <c r="TO77" s="78"/>
      <c r="TP77" s="78"/>
      <c r="TQ77" s="78"/>
      <c r="TR77" s="8"/>
      <c r="TS77" s="53"/>
      <c r="TT77" s="160" t="s">
        <v>47</v>
      </c>
      <c r="TU77" s="78"/>
      <c r="TV77" s="78"/>
      <c r="TW77" s="78"/>
      <c r="TX77" s="8"/>
      <c r="TY77" s="53"/>
      <c r="TZ77" s="160" t="s">
        <v>47</v>
      </c>
      <c r="UA77" s="78"/>
      <c r="UB77" s="78"/>
      <c r="UC77" s="78"/>
      <c r="UD77" s="8"/>
      <c r="UE77" s="53"/>
      <c r="UF77" s="160" t="s">
        <v>47</v>
      </c>
      <c r="UG77" s="78"/>
      <c r="UH77" s="78"/>
      <c r="UI77" s="78"/>
      <c r="UJ77" s="8"/>
      <c r="UK77" s="53"/>
      <c r="UL77" s="160" t="s">
        <v>47</v>
      </c>
      <c r="UM77" s="78"/>
      <c r="UN77" s="78"/>
      <c r="UO77" s="78"/>
      <c r="UP77" s="8"/>
      <c r="UQ77" s="53"/>
      <c r="UR77" s="160" t="s">
        <v>47</v>
      </c>
      <c r="US77" s="78"/>
      <c r="UT77" s="78"/>
      <c r="UU77" s="78"/>
      <c r="UV77" s="8"/>
      <c r="UW77" s="53"/>
      <c r="UX77" s="160" t="s">
        <v>47</v>
      </c>
      <c r="UY77" s="78"/>
      <c r="UZ77" s="78"/>
      <c r="VA77" s="78"/>
      <c r="VB77" s="8"/>
      <c r="VC77" s="53"/>
      <c r="VD77" s="160" t="s">
        <v>47</v>
      </c>
      <c r="VE77" s="78"/>
      <c r="VF77" s="78"/>
      <c r="VG77" s="78"/>
      <c r="VH77" s="8"/>
      <c r="VI77" s="53"/>
      <c r="VJ77" s="160" t="s">
        <v>47</v>
      </c>
      <c r="VK77" s="78"/>
      <c r="VL77" s="78"/>
      <c r="VM77" s="78"/>
      <c r="VN77" s="8"/>
      <c r="VO77" s="53"/>
    </row>
    <row r="78" spans="2:587" x14ac:dyDescent="0.2">
      <c r="B78" s="5"/>
      <c r="C78" s="243" t="s">
        <v>253</v>
      </c>
      <c r="D78" s="95">
        <f>D$13</f>
        <v>2880.625</v>
      </c>
      <c r="F78" s="8"/>
      <c r="G78" s="53"/>
      <c r="H78" s="161">
        <f t="shared" ref="H78" si="3020">SUMIF($M$2:$S$2,H$2,$M78:$S78)/$P$13*$J$13</f>
        <v>1030.2961275626424</v>
      </c>
      <c r="I78" s="78"/>
      <c r="J78" s="78"/>
      <c r="K78" s="78"/>
      <c r="L78" s="8"/>
      <c r="M78" s="53"/>
      <c r="N78" s="161">
        <f t="shared" ref="N78" si="3021">SUMIF($S$2:$SU$2,N$2,$S78:$SU78)</f>
        <v>18092</v>
      </c>
      <c r="O78" s="78"/>
      <c r="P78" s="78"/>
      <c r="Q78" s="78"/>
      <c r="R78" s="8"/>
      <c r="S78" s="53"/>
      <c r="T78" s="110">
        <v>2116</v>
      </c>
      <c r="U78" s="78"/>
      <c r="V78" s="78"/>
      <c r="W78" s="78"/>
      <c r="X78" s="8"/>
      <c r="Y78" s="110">
        <v>3014</v>
      </c>
      <c r="Z78" s="78"/>
      <c r="AA78" s="78"/>
      <c r="AB78" s="78"/>
      <c r="AC78" s="8"/>
      <c r="AD78" s="110">
        <v>2502</v>
      </c>
      <c r="AE78" s="78"/>
      <c r="AF78" s="78"/>
      <c r="AG78" s="78"/>
      <c r="AH78" s="8"/>
      <c r="AI78" s="110">
        <v>2965</v>
      </c>
      <c r="AJ78" s="78"/>
      <c r="AK78" s="78"/>
      <c r="AL78" s="78"/>
      <c r="AM78" s="8"/>
      <c r="AN78" s="110">
        <v>2443</v>
      </c>
      <c r="AO78" s="78"/>
      <c r="AP78" s="78"/>
      <c r="AQ78" s="78"/>
      <c r="AR78" s="8"/>
      <c r="AS78" s="110">
        <v>2347</v>
      </c>
      <c r="AT78" s="78"/>
      <c r="AU78" s="78"/>
      <c r="AV78" s="78"/>
      <c r="AW78" s="8"/>
      <c r="AX78" s="110">
        <v>2705</v>
      </c>
      <c r="AY78" s="78"/>
      <c r="AZ78" s="78"/>
      <c r="BA78" s="78"/>
      <c r="BB78" s="8"/>
      <c r="BC78" s="110"/>
      <c r="BD78" s="78"/>
      <c r="BE78" s="78"/>
      <c r="BF78" s="78"/>
      <c r="BG78" s="8"/>
      <c r="BH78" s="110"/>
      <c r="BI78" s="78"/>
      <c r="BJ78" s="78"/>
      <c r="BK78" s="78"/>
      <c r="BL78" s="8"/>
      <c r="BM78" s="110"/>
      <c r="BN78" s="78"/>
      <c r="BO78" s="78"/>
      <c r="BP78" s="78"/>
      <c r="BQ78" s="8"/>
      <c r="BR78" s="110"/>
      <c r="BS78" s="78"/>
      <c r="BT78" s="78"/>
      <c r="BU78" s="78"/>
      <c r="BV78" s="8"/>
      <c r="BW78" s="110"/>
      <c r="BX78" s="78"/>
      <c r="BY78" s="78"/>
      <c r="BZ78" s="78"/>
      <c r="CA78" s="8"/>
      <c r="CB78" s="110"/>
      <c r="CC78" s="78"/>
      <c r="CD78" s="78"/>
      <c r="CE78" s="78"/>
      <c r="CF78" s="8"/>
      <c r="CG78" s="110"/>
      <c r="CH78" s="78"/>
      <c r="CI78" s="78"/>
      <c r="CJ78" s="78"/>
      <c r="CK78" s="8"/>
      <c r="CL78" s="110"/>
      <c r="CM78" s="78"/>
      <c r="CN78" s="78"/>
      <c r="CO78" s="78"/>
      <c r="CP78" s="8"/>
      <c r="CQ78" s="110"/>
      <c r="CR78" s="78"/>
      <c r="CS78" s="78"/>
      <c r="CT78" s="78"/>
      <c r="CU78" s="8"/>
      <c r="CV78" s="110"/>
      <c r="CW78" s="78"/>
      <c r="CX78" s="78"/>
      <c r="CY78" s="78"/>
      <c r="CZ78" s="8"/>
      <c r="DA78" s="110"/>
      <c r="DB78" s="78"/>
      <c r="DC78" s="78"/>
      <c r="DD78" s="78"/>
      <c r="DE78" s="8"/>
      <c r="DF78" s="110"/>
      <c r="DG78" s="78"/>
      <c r="DH78" s="78"/>
      <c r="DI78" s="78"/>
      <c r="DJ78" s="8"/>
      <c r="DK78" s="110"/>
      <c r="DL78" s="78"/>
      <c r="DM78" s="78"/>
      <c r="DN78" s="78"/>
      <c r="DO78" s="8"/>
      <c r="DP78" s="110"/>
      <c r="DQ78" s="78"/>
      <c r="DR78" s="78"/>
      <c r="DS78" s="78"/>
      <c r="DT78" s="8"/>
      <c r="DU78" s="110"/>
      <c r="DV78" s="78"/>
      <c r="DW78" s="78"/>
      <c r="DX78" s="78"/>
      <c r="DY78" s="8"/>
      <c r="DZ78" s="110"/>
      <c r="EA78" s="78"/>
      <c r="EB78" s="78"/>
      <c r="EC78" s="78"/>
      <c r="ED78" s="8"/>
      <c r="EE78" s="110"/>
      <c r="EF78" s="78"/>
      <c r="EG78" s="78"/>
      <c r="EH78" s="78"/>
      <c r="EI78" s="8"/>
      <c r="EJ78" s="110"/>
      <c r="EK78" s="78"/>
      <c r="EL78" s="78"/>
      <c r="EM78" s="78"/>
      <c r="EN78" s="8"/>
      <c r="EO78" s="110"/>
      <c r="EP78" s="78"/>
      <c r="EQ78" s="78"/>
      <c r="ER78" s="78"/>
      <c r="ES78" s="8"/>
      <c r="ET78" s="110"/>
      <c r="EU78" s="78"/>
      <c r="EV78" s="78"/>
      <c r="EW78" s="78"/>
      <c r="EX78" s="8"/>
      <c r="EY78" s="110"/>
      <c r="EZ78" s="78"/>
      <c r="FA78" s="78"/>
      <c r="FB78" s="78"/>
      <c r="FC78" s="8"/>
      <c r="FD78" s="110"/>
      <c r="FE78" s="78"/>
      <c r="FF78" s="78"/>
      <c r="FG78" s="78"/>
      <c r="FH78" s="8"/>
      <c r="FI78" s="110"/>
      <c r="FJ78" s="78"/>
      <c r="FK78" s="78"/>
      <c r="FL78" s="78"/>
      <c r="FM78" s="8"/>
      <c r="FN78" s="110"/>
      <c r="FO78" s="78"/>
      <c r="FP78" s="78"/>
      <c r="FQ78" s="78"/>
      <c r="FR78" s="8"/>
      <c r="FS78" s="110"/>
      <c r="FT78" s="78"/>
      <c r="FU78" s="78"/>
      <c r="FV78" s="78"/>
      <c r="FW78" s="8"/>
      <c r="FX78" s="110"/>
      <c r="FY78" s="78"/>
      <c r="FZ78" s="78"/>
      <c r="GA78" s="78"/>
      <c r="GB78" s="8"/>
      <c r="GC78" s="110"/>
      <c r="GD78" s="78"/>
      <c r="GE78" s="78"/>
      <c r="GF78" s="78"/>
      <c r="GG78" s="8"/>
      <c r="GH78" s="110"/>
      <c r="GI78" s="78"/>
      <c r="GJ78" s="78"/>
      <c r="GK78" s="78"/>
      <c r="GL78" s="8"/>
      <c r="GM78" s="110"/>
      <c r="GN78" s="78"/>
      <c r="GO78" s="78"/>
      <c r="GP78" s="78"/>
      <c r="GQ78" s="8"/>
      <c r="GR78" s="110"/>
      <c r="GS78" s="78"/>
      <c r="GT78" s="78"/>
      <c r="GU78" s="78"/>
      <c r="GV78" s="8"/>
      <c r="GW78" s="110"/>
      <c r="GX78" s="78"/>
      <c r="GY78" s="78"/>
      <c r="GZ78" s="78"/>
      <c r="HA78" s="8"/>
      <c r="HB78" s="110"/>
      <c r="HC78" s="78"/>
      <c r="HD78" s="78"/>
      <c r="HE78" s="78"/>
      <c r="HF78" s="8"/>
      <c r="HG78" s="110"/>
      <c r="HH78" s="78"/>
      <c r="HI78" s="78"/>
      <c r="HJ78" s="78"/>
      <c r="HK78" s="8"/>
      <c r="HL78" s="110"/>
      <c r="HM78" s="78"/>
      <c r="HN78" s="78"/>
      <c r="HO78" s="78"/>
      <c r="HP78" s="8"/>
      <c r="HQ78" s="110"/>
      <c r="HR78" s="78"/>
      <c r="HS78" s="78"/>
      <c r="HT78" s="78"/>
      <c r="HU78" s="8"/>
      <c r="HV78" s="110"/>
      <c r="HW78" s="78"/>
      <c r="HX78" s="78"/>
      <c r="HY78" s="78"/>
      <c r="HZ78" s="8"/>
      <c r="IA78" s="110"/>
      <c r="IB78" s="78"/>
      <c r="IC78" s="78"/>
      <c r="ID78" s="78"/>
      <c r="IE78" s="8"/>
      <c r="IF78" s="110"/>
      <c r="IG78" s="78"/>
      <c r="IH78" s="78"/>
      <c r="II78" s="78"/>
      <c r="IJ78" s="8"/>
      <c r="IK78" s="110"/>
      <c r="IL78" s="78"/>
      <c r="IM78" s="78"/>
      <c r="IN78" s="78"/>
      <c r="IO78" s="8"/>
      <c r="IP78" s="110"/>
      <c r="IQ78" s="78"/>
      <c r="IR78" s="78"/>
      <c r="IS78" s="78"/>
      <c r="IT78" s="8"/>
      <c r="IU78" s="110"/>
      <c r="IV78" s="78"/>
      <c r="IW78" s="78"/>
      <c r="IX78" s="78"/>
      <c r="IY78" s="8"/>
      <c r="IZ78" s="110"/>
      <c r="JA78" s="78"/>
      <c r="JB78" s="78"/>
      <c r="JC78" s="78"/>
      <c r="JD78" s="8"/>
      <c r="JE78" s="110"/>
      <c r="JF78" s="78"/>
      <c r="JG78" s="78"/>
      <c r="JH78" s="78"/>
      <c r="JI78" s="8"/>
      <c r="JJ78" s="110"/>
      <c r="JK78" s="78"/>
      <c r="JL78" s="78"/>
      <c r="JM78" s="78"/>
      <c r="JN78" s="8"/>
      <c r="JO78" s="110"/>
      <c r="JP78" s="78"/>
      <c r="JQ78" s="78"/>
      <c r="JR78" s="78"/>
      <c r="JS78" s="8"/>
      <c r="JT78" s="110"/>
      <c r="JU78" s="78"/>
      <c r="JV78" s="78"/>
      <c r="JW78" s="78"/>
      <c r="JX78" s="8"/>
      <c r="JY78" s="110"/>
      <c r="JZ78" s="78"/>
      <c r="KA78" s="78"/>
      <c r="KB78" s="78"/>
      <c r="KC78" s="8"/>
      <c r="KD78" s="110"/>
      <c r="KE78" s="78"/>
      <c r="KF78" s="78"/>
      <c r="KG78" s="78"/>
      <c r="KH78" s="8"/>
      <c r="KI78" s="110"/>
      <c r="KJ78" s="78"/>
      <c r="KK78" s="78"/>
      <c r="KL78" s="78"/>
      <c r="KM78" s="8"/>
      <c r="KN78" s="110"/>
      <c r="KO78" s="78"/>
      <c r="KP78" s="78"/>
      <c r="KQ78" s="78"/>
      <c r="KR78" s="8"/>
      <c r="KS78" s="110"/>
      <c r="KT78" s="78"/>
      <c r="KU78" s="78"/>
      <c r="KV78" s="78"/>
      <c r="KW78" s="8"/>
      <c r="KX78" s="110"/>
      <c r="KY78" s="78"/>
      <c r="KZ78" s="78"/>
      <c r="LA78" s="78"/>
      <c r="LB78" s="8"/>
      <c r="LC78" s="110"/>
      <c r="LD78" s="78"/>
      <c r="LE78" s="78"/>
      <c r="LF78" s="78"/>
      <c r="LG78" s="8"/>
      <c r="LH78" s="110"/>
      <c r="LI78" s="78"/>
      <c r="LJ78" s="78"/>
      <c r="LK78" s="78"/>
      <c r="LL78" s="8"/>
      <c r="LM78" s="110"/>
      <c r="LN78" s="78"/>
      <c r="LO78" s="78"/>
      <c r="LP78" s="78"/>
      <c r="LQ78" s="8"/>
      <c r="LR78" s="110"/>
      <c r="LS78" s="78"/>
      <c r="LT78" s="78"/>
      <c r="LU78" s="78"/>
      <c r="LV78" s="8"/>
      <c r="LW78" s="110"/>
      <c r="LX78" s="78"/>
      <c r="LY78" s="78"/>
      <c r="LZ78" s="78"/>
      <c r="MA78" s="8"/>
      <c r="MB78" s="110"/>
      <c r="MC78" s="78"/>
      <c r="MD78" s="78"/>
      <c r="ME78" s="78"/>
      <c r="MF78" s="8"/>
      <c r="MG78" s="110"/>
      <c r="MH78" s="78"/>
      <c r="MI78" s="78"/>
      <c r="MJ78" s="78"/>
      <c r="MK78" s="8"/>
      <c r="ML78" s="110"/>
      <c r="MM78" s="78"/>
      <c r="MN78" s="78"/>
      <c r="MO78" s="78"/>
      <c r="MP78" s="8"/>
      <c r="MQ78" s="110"/>
      <c r="MR78" s="78"/>
      <c r="MS78" s="78"/>
      <c r="MT78" s="78"/>
      <c r="MU78" s="8"/>
      <c r="MV78" s="110"/>
      <c r="MW78" s="78"/>
      <c r="MX78" s="78"/>
      <c r="MY78" s="78"/>
      <c r="MZ78" s="8"/>
      <c r="NA78" s="110"/>
      <c r="NB78" s="78"/>
      <c r="NC78" s="78"/>
      <c r="ND78" s="78"/>
      <c r="NE78" s="8"/>
      <c r="NF78" s="110"/>
      <c r="NG78" s="78"/>
      <c r="NH78" s="78"/>
      <c r="NI78" s="78"/>
      <c r="NJ78" s="8"/>
      <c r="NK78" s="110"/>
      <c r="NL78" s="78"/>
      <c r="NM78" s="78"/>
      <c r="NN78" s="78"/>
      <c r="NO78" s="8"/>
      <c r="NP78" s="110"/>
      <c r="NQ78" s="78"/>
      <c r="NR78" s="78"/>
      <c r="NS78" s="78"/>
      <c r="NT78" s="8"/>
      <c r="NU78" s="110"/>
      <c r="NV78" s="78"/>
      <c r="NW78" s="78"/>
      <c r="NX78" s="78"/>
      <c r="NY78" s="8"/>
      <c r="NZ78" s="110"/>
      <c r="OA78" s="78"/>
      <c r="OB78" s="78"/>
      <c r="OC78" s="78"/>
      <c r="OD78" s="8"/>
      <c r="OE78" s="110"/>
      <c r="OF78" s="78"/>
      <c r="OG78" s="78"/>
      <c r="OH78" s="78"/>
      <c r="OI78" s="8"/>
      <c r="OJ78" s="110"/>
      <c r="OK78" s="78"/>
      <c r="OL78" s="78"/>
      <c r="OM78" s="78"/>
      <c r="ON78" s="8"/>
      <c r="OO78" s="110"/>
      <c r="OP78" s="78"/>
      <c r="OQ78" s="78"/>
      <c r="OR78" s="78"/>
      <c r="OS78" s="8"/>
      <c r="OT78" s="110"/>
      <c r="OU78" s="78"/>
      <c r="OV78" s="78"/>
      <c r="OW78" s="78"/>
      <c r="OX78" s="8"/>
      <c r="OY78" s="110"/>
      <c r="OZ78" s="78"/>
      <c r="PA78" s="78"/>
      <c r="PB78" s="78"/>
      <c r="PC78" s="8"/>
      <c r="PD78" s="110"/>
      <c r="PE78" s="78"/>
      <c r="PF78" s="78"/>
      <c r="PG78" s="78"/>
      <c r="PH78" s="8"/>
      <c r="PI78" s="110"/>
      <c r="PJ78" s="78"/>
      <c r="PK78" s="78"/>
      <c r="PL78" s="78"/>
      <c r="PM78" s="8"/>
      <c r="PN78" s="110"/>
      <c r="PO78" s="78"/>
      <c r="PP78" s="78"/>
      <c r="PQ78" s="78"/>
      <c r="PR78" s="8"/>
      <c r="PS78" s="110"/>
      <c r="PT78" s="78"/>
      <c r="PU78" s="78"/>
      <c r="PV78" s="78"/>
      <c r="PW78" s="8"/>
      <c r="PX78" s="110"/>
      <c r="PY78" s="78"/>
      <c r="PZ78" s="78"/>
      <c r="QA78" s="78"/>
      <c r="QB78" s="8"/>
      <c r="QC78" s="110"/>
      <c r="QD78" s="78"/>
      <c r="QE78" s="78"/>
      <c r="QF78" s="78"/>
      <c r="QG78" s="8"/>
      <c r="QH78" s="110"/>
      <c r="QI78" s="78"/>
      <c r="QJ78" s="78"/>
      <c r="QK78" s="78"/>
      <c r="QL78" s="8"/>
      <c r="QM78" s="110"/>
      <c r="QN78" s="78"/>
      <c r="QO78" s="78"/>
      <c r="QP78" s="78"/>
      <c r="QQ78" s="8"/>
      <c r="QR78" s="110"/>
      <c r="QS78" s="78"/>
      <c r="QT78" s="78"/>
      <c r="QU78" s="78"/>
      <c r="QV78" s="8"/>
      <c r="QW78" s="110"/>
      <c r="QX78" s="78"/>
      <c r="QY78" s="78"/>
      <c r="QZ78" s="78"/>
      <c r="RA78" s="8"/>
      <c r="RB78" s="110"/>
      <c r="RC78" s="78"/>
      <c r="RD78" s="78"/>
      <c r="RE78" s="78"/>
      <c r="RF78" s="8"/>
      <c r="RG78" s="110"/>
      <c r="RH78" s="78"/>
      <c r="RI78" s="78"/>
      <c r="RJ78" s="78"/>
      <c r="RK78" s="8"/>
      <c r="RL78" s="110"/>
      <c r="RM78" s="78"/>
      <c r="RN78" s="78"/>
      <c r="RO78" s="78"/>
      <c r="RP78" s="8"/>
      <c r="RQ78" s="110"/>
      <c r="RR78" s="78"/>
      <c r="RS78" s="78"/>
      <c r="RT78" s="78"/>
      <c r="RU78" s="8"/>
      <c r="RV78" s="110"/>
      <c r="RW78" s="78"/>
      <c r="RX78" s="78"/>
      <c r="RY78" s="78"/>
      <c r="RZ78" s="8"/>
      <c r="SA78" s="110"/>
      <c r="SB78" s="78"/>
      <c r="SC78" s="78"/>
      <c r="SD78" s="78"/>
      <c r="SE78" s="8"/>
      <c r="SF78" s="110"/>
      <c r="SG78" s="78"/>
      <c r="SH78" s="78"/>
      <c r="SI78" s="78"/>
      <c r="SJ78" s="8"/>
      <c r="SK78" s="110"/>
      <c r="SL78" s="78"/>
      <c r="SM78" s="78"/>
      <c r="SN78" s="78"/>
      <c r="SO78" s="8"/>
      <c r="SP78" s="110"/>
      <c r="SQ78" s="78"/>
      <c r="SR78" s="78"/>
      <c r="SS78" s="78"/>
      <c r="ST78" s="8"/>
      <c r="SU78" s="53"/>
      <c r="SV78" s="161">
        <f>SUMIFS($S78:$SU78,$S$2:$SU$2,SV$2,$S$1:$SU$1,SW$11)/SX$1*SX$13</f>
        <v>1007.6190476190476</v>
      </c>
      <c r="SW78" s="78"/>
      <c r="SX78" s="78"/>
      <c r="SY78" s="78"/>
      <c r="SZ78" s="8"/>
      <c r="TA78" s="53"/>
      <c r="TB78" s="161">
        <f>SUMIFS($S78:$SU78,$S$2:$SU$2,TB$2,$S$1:$SU$1,TC$11)/TD$1*TD$13</f>
        <v>1004.6666666666666</v>
      </c>
      <c r="TC78" s="78"/>
      <c r="TD78" s="78"/>
      <c r="TE78" s="78"/>
      <c r="TF78" s="8"/>
      <c r="TG78" s="53"/>
      <c r="TH78" s="161" t="e">
        <f>SUMIFS($S78:$SU78,$S$2:$SU$2,TH$2,$S$1:$SU$1,TI$11)/TJ$1*TJ$13</f>
        <v>#DIV/0!</v>
      </c>
      <c r="TI78" s="78"/>
      <c r="TJ78" s="78"/>
      <c r="TK78" s="78"/>
      <c r="TL78" s="8"/>
      <c r="TM78" s="53"/>
      <c r="TN78" s="161">
        <f>SUMIFS($S78:$SU78,$S$2:$SU$2,TN$2,$S$1:$SU$1,TO$11)/TP$1*TP$13</f>
        <v>1191.4285714285716</v>
      </c>
      <c r="TO78" s="78"/>
      <c r="TP78" s="78"/>
      <c r="TQ78" s="78"/>
      <c r="TR78" s="8"/>
      <c r="TS78" s="53"/>
      <c r="TT78" s="161" t="e">
        <f>SUMIFS($S78:$SU78,$S$2:$SU$2,TT$2,$S$1:$SU$1,TU$11)/TV$1*TV$13</f>
        <v>#DIV/0!</v>
      </c>
      <c r="TU78" s="78"/>
      <c r="TV78" s="78"/>
      <c r="TW78" s="78"/>
      <c r="TX78" s="8"/>
      <c r="TY78" s="53"/>
      <c r="TZ78" s="161">
        <f>SUMIFS($S78:$SU78,$S$2:$SU$2,TZ$2,$S$1:$SU$1,UA$11)/UB$1*UB$13</f>
        <v>1005.0847457627119</v>
      </c>
      <c r="UA78" s="78"/>
      <c r="UB78" s="78"/>
      <c r="UC78" s="78"/>
      <c r="UD78" s="8"/>
      <c r="UE78" s="53"/>
      <c r="UF78" s="161">
        <f>SUMIFS($S78:$SU78,$S$2:$SU$2,UF$2,$S$1:$SU$1,UG$11)/UH$1*UH$13</f>
        <v>1017.9166666666666</v>
      </c>
      <c r="UG78" s="78"/>
      <c r="UH78" s="78"/>
      <c r="UI78" s="78"/>
      <c r="UJ78" s="8"/>
      <c r="UK78" s="53"/>
      <c r="UL78" s="161" t="e">
        <f>SUMIFS($S78:$SU78,$S$2:$SU$2,UL$2,$S$1:$SU$1,UM$11)/UN$1*UN$13</f>
        <v>#DIV/0!</v>
      </c>
      <c r="UM78" s="78"/>
      <c r="UN78" s="78"/>
      <c r="UO78" s="78"/>
      <c r="UP78" s="8"/>
      <c r="UQ78" s="53"/>
      <c r="UR78" s="161" t="e">
        <f>SUMIFS($S78:$SU78,$S$2:$SU$2,UR$2,$S$1:$SU$1,US$11)/UT$1*UT$13</f>
        <v>#DIV/0!</v>
      </c>
      <c r="US78" s="78"/>
      <c r="UT78" s="78"/>
      <c r="UU78" s="78"/>
      <c r="UV78" s="8"/>
      <c r="UW78" s="53"/>
      <c r="UX78" s="161">
        <f>SUMIFS($S78:$SU78,$S$2:$SU$2,UX$2,$S$1:$SU$1,UY$11)/UZ$1*UZ$13</f>
        <v>1008.3832335329341</v>
      </c>
      <c r="UY78" s="78"/>
      <c r="UZ78" s="78"/>
      <c r="VA78" s="78"/>
      <c r="VB78" s="8"/>
      <c r="VC78" s="53"/>
      <c r="VD78" s="161" t="e">
        <f>SUMIFS($S78:$SU78,$S$2:$SU$2,VD$2,$S$1:$SU$1,VE$11)/VF$1*VF$13</f>
        <v>#DIV/0!</v>
      </c>
      <c r="VE78" s="78"/>
      <c r="VF78" s="78"/>
      <c r="VG78" s="78"/>
      <c r="VH78" s="8"/>
      <c r="VI78" s="53"/>
      <c r="VJ78" s="161" t="e">
        <f>SUMIFS($S78:$SU78,$S$2:$SU$2,VJ$2,$S$1:$SU$1,VK$11)/VL$1*VL$13</f>
        <v>#DIV/0!</v>
      </c>
      <c r="VK78" s="78"/>
      <c r="VL78" s="78"/>
      <c r="VM78" s="78"/>
      <c r="VN78" s="8"/>
      <c r="VO78" s="53"/>
    </row>
    <row r="79" spans="2:587" x14ac:dyDescent="0.2">
      <c r="B79" s="5"/>
      <c r="C79" s="178"/>
      <c r="D79" s="7"/>
      <c r="E79" s="2"/>
      <c r="F79" s="8"/>
      <c r="G79" s="53"/>
      <c r="H79" s="159"/>
      <c r="I79" s="44"/>
      <c r="J79" s="78"/>
      <c r="K79" s="78"/>
      <c r="L79" s="8"/>
      <c r="M79" s="53"/>
      <c r="N79" s="159"/>
      <c r="O79" s="44"/>
      <c r="P79" s="78"/>
      <c r="Q79" s="78"/>
      <c r="R79" s="8"/>
      <c r="S79" s="53"/>
      <c r="T79" s="7"/>
      <c r="U79" s="2"/>
      <c r="V79" s="78"/>
      <c r="W79" s="78"/>
      <c r="X79" s="8"/>
      <c r="Y79" s="7"/>
      <c r="Z79" s="2"/>
      <c r="AA79" s="78"/>
      <c r="AB79" s="78"/>
      <c r="AC79" s="8"/>
      <c r="AD79" s="7"/>
      <c r="AE79" s="2"/>
      <c r="AF79" s="78"/>
      <c r="AG79" s="78"/>
      <c r="AH79" s="8"/>
      <c r="AI79" s="7"/>
      <c r="AJ79" s="2"/>
      <c r="AK79" s="78"/>
      <c r="AL79" s="78"/>
      <c r="AM79" s="8"/>
      <c r="AN79" s="7"/>
      <c r="AO79" s="2"/>
      <c r="AP79" s="78"/>
      <c r="AQ79" s="78"/>
      <c r="AR79" s="8"/>
      <c r="AS79" s="7"/>
      <c r="AT79" s="2"/>
      <c r="AU79" s="78"/>
      <c r="AV79" s="78"/>
      <c r="AW79" s="8"/>
      <c r="AX79" s="7"/>
      <c r="AY79" s="2"/>
      <c r="AZ79" s="78"/>
      <c r="BA79" s="78"/>
      <c r="BB79" s="8"/>
      <c r="BC79" s="7"/>
      <c r="BD79" s="2"/>
      <c r="BE79" s="78"/>
      <c r="BF79" s="78"/>
      <c r="BG79" s="8"/>
      <c r="BH79" s="7"/>
      <c r="BI79" s="2"/>
      <c r="BJ79" s="78"/>
      <c r="BK79" s="78"/>
      <c r="BL79" s="8"/>
      <c r="BM79" s="7"/>
      <c r="BN79" s="2"/>
      <c r="BO79" s="78"/>
      <c r="BP79" s="78"/>
      <c r="BQ79" s="8"/>
      <c r="BR79" s="7"/>
      <c r="BS79" s="2"/>
      <c r="BT79" s="78"/>
      <c r="BU79" s="78"/>
      <c r="BV79" s="8"/>
      <c r="BW79" s="7"/>
      <c r="BX79" s="2"/>
      <c r="BY79" s="78"/>
      <c r="BZ79" s="78"/>
      <c r="CA79" s="8"/>
      <c r="CB79" s="7"/>
      <c r="CC79" s="2"/>
      <c r="CD79" s="78"/>
      <c r="CE79" s="78"/>
      <c r="CF79" s="8"/>
      <c r="CG79" s="7"/>
      <c r="CH79" s="2"/>
      <c r="CI79" s="78"/>
      <c r="CJ79" s="78"/>
      <c r="CK79" s="8"/>
      <c r="CL79" s="7"/>
      <c r="CM79" s="2"/>
      <c r="CN79" s="78"/>
      <c r="CO79" s="78"/>
      <c r="CP79" s="8"/>
      <c r="CQ79" s="7"/>
      <c r="CR79" s="2"/>
      <c r="CS79" s="78"/>
      <c r="CT79" s="78"/>
      <c r="CU79" s="8"/>
      <c r="CV79" s="7"/>
      <c r="CW79" s="2"/>
      <c r="CX79" s="78"/>
      <c r="CY79" s="78"/>
      <c r="CZ79" s="8"/>
      <c r="DA79" s="7"/>
      <c r="DB79" s="2"/>
      <c r="DC79" s="78"/>
      <c r="DD79" s="78"/>
      <c r="DE79" s="8"/>
      <c r="DF79" s="7"/>
      <c r="DG79" s="2"/>
      <c r="DH79" s="78"/>
      <c r="DI79" s="78"/>
      <c r="DJ79" s="8"/>
      <c r="DK79" s="7"/>
      <c r="DL79" s="2"/>
      <c r="DM79" s="78"/>
      <c r="DN79" s="78"/>
      <c r="DO79" s="8"/>
      <c r="DP79" s="7"/>
      <c r="DQ79" s="2"/>
      <c r="DR79" s="78"/>
      <c r="DS79" s="78"/>
      <c r="DT79" s="8"/>
      <c r="DU79" s="7"/>
      <c r="DV79" s="2"/>
      <c r="DW79" s="78"/>
      <c r="DX79" s="78"/>
      <c r="DY79" s="8"/>
      <c r="DZ79" s="7"/>
      <c r="EA79" s="2"/>
      <c r="EB79" s="78"/>
      <c r="EC79" s="78"/>
      <c r="ED79" s="8"/>
      <c r="EE79" s="7"/>
      <c r="EF79" s="2"/>
      <c r="EG79" s="78"/>
      <c r="EH79" s="78"/>
      <c r="EI79" s="8"/>
      <c r="EJ79" s="7"/>
      <c r="EK79" s="2"/>
      <c r="EL79" s="78"/>
      <c r="EM79" s="78"/>
      <c r="EN79" s="8"/>
      <c r="EO79" s="7"/>
      <c r="EP79" s="2"/>
      <c r="EQ79" s="78"/>
      <c r="ER79" s="78"/>
      <c r="ES79" s="8"/>
      <c r="ET79" s="7"/>
      <c r="EU79" s="2"/>
      <c r="EV79" s="78"/>
      <c r="EW79" s="78"/>
      <c r="EX79" s="8"/>
      <c r="EY79" s="7"/>
      <c r="EZ79" s="2"/>
      <c r="FA79" s="78"/>
      <c r="FB79" s="78"/>
      <c r="FC79" s="8"/>
      <c r="FD79" s="7"/>
      <c r="FE79" s="2"/>
      <c r="FF79" s="78"/>
      <c r="FG79" s="78"/>
      <c r="FH79" s="8"/>
      <c r="FI79" s="7"/>
      <c r="FJ79" s="2"/>
      <c r="FK79" s="78"/>
      <c r="FL79" s="78"/>
      <c r="FM79" s="8"/>
      <c r="FN79" s="7"/>
      <c r="FO79" s="2"/>
      <c r="FP79" s="78"/>
      <c r="FQ79" s="78"/>
      <c r="FR79" s="8"/>
      <c r="FS79" s="7"/>
      <c r="FT79" s="2"/>
      <c r="FU79" s="78"/>
      <c r="FV79" s="78"/>
      <c r="FW79" s="8"/>
      <c r="FX79" s="7"/>
      <c r="FY79" s="2"/>
      <c r="FZ79" s="78"/>
      <c r="GA79" s="78"/>
      <c r="GB79" s="8"/>
      <c r="GC79" s="7"/>
      <c r="GD79" s="2"/>
      <c r="GE79" s="78"/>
      <c r="GF79" s="78"/>
      <c r="GG79" s="8"/>
      <c r="GH79" s="7"/>
      <c r="GI79" s="2"/>
      <c r="GJ79" s="78"/>
      <c r="GK79" s="78"/>
      <c r="GL79" s="8"/>
      <c r="GM79" s="7"/>
      <c r="GN79" s="2"/>
      <c r="GO79" s="78"/>
      <c r="GP79" s="78"/>
      <c r="GQ79" s="8"/>
      <c r="GR79" s="7"/>
      <c r="GS79" s="2"/>
      <c r="GT79" s="78"/>
      <c r="GU79" s="78"/>
      <c r="GV79" s="8"/>
      <c r="GW79" s="7"/>
      <c r="GX79" s="2"/>
      <c r="GY79" s="78"/>
      <c r="GZ79" s="78"/>
      <c r="HA79" s="8"/>
      <c r="HB79" s="7"/>
      <c r="HC79" s="2"/>
      <c r="HD79" s="78"/>
      <c r="HE79" s="78"/>
      <c r="HF79" s="8"/>
      <c r="HG79" s="7"/>
      <c r="HH79" s="2"/>
      <c r="HI79" s="78"/>
      <c r="HJ79" s="78"/>
      <c r="HK79" s="8"/>
      <c r="HL79" s="7"/>
      <c r="HM79" s="2"/>
      <c r="HN79" s="78"/>
      <c r="HO79" s="78"/>
      <c r="HP79" s="8"/>
      <c r="HQ79" s="7"/>
      <c r="HR79" s="2"/>
      <c r="HS79" s="78"/>
      <c r="HT79" s="78"/>
      <c r="HU79" s="8"/>
      <c r="HV79" s="7"/>
      <c r="HW79" s="2"/>
      <c r="HX79" s="78"/>
      <c r="HY79" s="78"/>
      <c r="HZ79" s="8"/>
      <c r="IA79" s="7"/>
      <c r="IB79" s="2"/>
      <c r="IC79" s="78"/>
      <c r="ID79" s="78"/>
      <c r="IE79" s="8"/>
      <c r="IF79" s="7"/>
      <c r="IG79" s="2"/>
      <c r="IH79" s="78"/>
      <c r="II79" s="78"/>
      <c r="IJ79" s="8"/>
      <c r="IK79" s="7"/>
      <c r="IL79" s="2"/>
      <c r="IM79" s="78"/>
      <c r="IN79" s="78"/>
      <c r="IO79" s="8"/>
      <c r="IP79" s="7"/>
      <c r="IQ79" s="2"/>
      <c r="IR79" s="78"/>
      <c r="IS79" s="78"/>
      <c r="IT79" s="8"/>
      <c r="IU79" s="7"/>
      <c r="IV79" s="2"/>
      <c r="IW79" s="78"/>
      <c r="IX79" s="78"/>
      <c r="IY79" s="8"/>
      <c r="IZ79" s="7"/>
      <c r="JA79" s="2"/>
      <c r="JB79" s="78"/>
      <c r="JC79" s="78"/>
      <c r="JD79" s="8"/>
      <c r="JE79" s="7"/>
      <c r="JF79" s="2"/>
      <c r="JG79" s="78"/>
      <c r="JH79" s="78"/>
      <c r="JI79" s="8"/>
      <c r="JJ79" s="7"/>
      <c r="JK79" s="2"/>
      <c r="JL79" s="78"/>
      <c r="JM79" s="78"/>
      <c r="JN79" s="8"/>
      <c r="JO79" s="7"/>
      <c r="JP79" s="2"/>
      <c r="JQ79" s="78"/>
      <c r="JR79" s="78"/>
      <c r="JS79" s="8"/>
      <c r="JT79" s="7"/>
      <c r="JU79" s="2"/>
      <c r="JV79" s="78"/>
      <c r="JW79" s="78"/>
      <c r="JX79" s="8"/>
      <c r="JY79" s="7"/>
      <c r="JZ79" s="2"/>
      <c r="KA79" s="78"/>
      <c r="KB79" s="78"/>
      <c r="KC79" s="8"/>
      <c r="KD79" s="7"/>
      <c r="KE79" s="2"/>
      <c r="KF79" s="78"/>
      <c r="KG79" s="78"/>
      <c r="KH79" s="8"/>
      <c r="KI79" s="7"/>
      <c r="KJ79" s="2"/>
      <c r="KK79" s="78"/>
      <c r="KL79" s="78"/>
      <c r="KM79" s="8"/>
      <c r="KN79" s="7"/>
      <c r="KO79" s="2"/>
      <c r="KP79" s="78"/>
      <c r="KQ79" s="78"/>
      <c r="KR79" s="8"/>
      <c r="KS79" s="7"/>
      <c r="KT79" s="2"/>
      <c r="KU79" s="78"/>
      <c r="KV79" s="78"/>
      <c r="KW79" s="8"/>
      <c r="KX79" s="7"/>
      <c r="KY79" s="2"/>
      <c r="KZ79" s="78"/>
      <c r="LA79" s="78"/>
      <c r="LB79" s="8"/>
      <c r="LC79" s="7"/>
      <c r="LD79" s="2"/>
      <c r="LE79" s="78"/>
      <c r="LF79" s="78"/>
      <c r="LG79" s="8"/>
      <c r="LH79" s="7"/>
      <c r="LI79" s="2"/>
      <c r="LJ79" s="78"/>
      <c r="LK79" s="78"/>
      <c r="LL79" s="8"/>
      <c r="LM79" s="7"/>
      <c r="LN79" s="2"/>
      <c r="LO79" s="78"/>
      <c r="LP79" s="78"/>
      <c r="LQ79" s="8"/>
      <c r="LR79" s="7"/>
      <c r="LS79" s="2"/>
      <c r="LT79" s="78"/>
      <c r="LU79" s="78"/>
      <c r="LV79" s="8"/>
      <c r="LW79" s="7"/>
      <c r="LX79" s="2"/>
      <c r="LY79" s="78"/>
      <c r="LZ79" s="78"/>
      <c r="MA79" s="8"/>
      <c r="MB79" s="7"/>
      <c r="MC79" s="2"/>
      <c r="MD79" s="78"/>
      <c r="ME79" s="78"/>
      <c r="MF79" s="8"/>
      <c r="MG79" s="7"/>
      <c r="MH79" s="2"/>
      <c r="MI79" s="78"/>
      <c r="MJ79" s="78"/>
      <c r="MK79" s="8"/>
      <c r="ML79" s="7"/>
      <c r="MM79" s="2"/>
      <c r="MN79" s="78"/>
      <c r="MO79" s="78"/>
      <c r="MP79" s="8"/>
      <c r="MQ79" s="7"/>
      <c r="MR79" s="2"/>
      <c r="MS79" s="78"/>
      <c r="MT79" s="78"/>
      <c r="MU79" s="8"/>
      <c r="MV79" s="7"/>
      <c r="MW79" s="2"/>
      <c r="MX79" s="78"/>
      <c r="MY79" s="78"/>
      <c r="MZ79" s="8"/>
      <c r="NA79" s="7"/>
      <c r="NB79" s="2"/>
      <c r="NC79" s="78"/>
      <c r="ND79" s="78"/>
      <c r="NE79" s="8"/>
      <c r="NF79" s="7"/>
      <c r="NG79" s="2"/>
      <c r="NH79" s="78"/>
      <c r="NI79" s="78"/>
      <c r="NJ79" s="8"/>
      <c r="NK79" s="7"/>
      <c r="NL79" s="2"/>
      <c r="NM79" s="78"/>
      <c r="NN79" s="78"/>
      <c r="NO79" s="8"/>
      <c r="NP79" s="7"/>
      <c r="NQ79" s="2"/>
      <c r="NR79" s="78"/>
      <c r="NS79" s="78"/>
      <c r="NT79" s="8"/>
      <c r="NU79" s="7"/>
      <c r="NV79" s="2"/>
      <c r="NW79" s="78"/>
      <c r="NX79" s="78"/>
      <c r="NY79" s="8"/>
      <c r="NZ79" s="7"/>
      <c r="OA79" s="2"/>
      <c r="OB79" s="78"/>
      <c r="OC79" s="78"/>
      <c r="OD79" s="8"/>
      <c r="OE79" s="7"/>
      <c r="OF79" s="2"/>
      <c r="OG79" s="78"/>
      <c r="OH79" s="78"/>
      <c r="OI79" s="8"/>
      <c r="OJ79" s="7"/>
      <c r="OK79" s="2"/>
      <c r="OL79" s="78"/>
      <c r="OM79" s="78"/>
      <c r="ON79" s="8"/>
      <c r="OO79" s="7"/>
      <c r="OP79" s="2"/>
      <c r="OQ79" s="78"/>
      <c r="OR79" s="78"/>
      <c r="OS79" s="8"/>
      <c r="OT79" s="7"/>
      <c r="OU79" s="2"/>
      <c r="OV79" s="78"/>
      <c r="OW79" s="78"/>
      <c r="OX79" s="8"/>
      <c r="OY79" s="7"/>
      <c r="OZ79" s="2"/>
      <c r="PA79" s="78"/>
      <c r="PB79" s="78"/>
      <c r="PC79" s="8"/>
      <c r="PD79" s="7"/>
      <c r="PE79" s="2"/>
      <c r="PF79" s="78"/>
      <c r="PG79" s="78"/>
      <c r="PH79" s="8"/>
      <c r="PI79" s="7"/>
      <c r="PJ79" s="2"/>
      <c r="PK79" s="78"/>
      <c r="PL79" s="78"/>
      <c r="PM79" s="8"/>
      <c r="PN79" s="7"/>
      <c r="PO79" s="2"/>
      <c r="PP79" s="78"/>
      <c r="PQ79" s="78"/>
      <c r="PR79" s="8"/>
      <c r="PS79" s="7"/>
      <c r="PT79" s="2"/>
      <c r="PU79" s="78"/>
      <c r="PV79" s="78"/>
      <c r="PW79" s="8"/>
      <c r="PX79" s="7"/>
      <c r="PY79" s="2"/>
      <c r="PZ79" s="78"/>
      <c r="QA79" s="78"/>
      <c r="QB79" s="8"/>
      <c r="QC79" s="7"/>
      <c r="QD79" s="2"/>
      <c r="QE79" s="78"/>
      <c r="QF79" s="78"/>
      <c r="QG79" s="8"/>
      <c r="QH79" s="7"/>
      <c r="QI79" s="2"/>
      <c r="QJ79" s="78"/>
      <c r="QK79" s="78"/>
      <c r="QL79" s="8"/>
      <c r="QM79" s="7"/>
      <c r="QN79" s="2"/>
      <c r="QO79" s="78"/>
      <c r="QP79" s="78"/>
      <c r="QQ79" s="8"/>
      <c r="QR79" s="7"/>
      <c r="QS79" s="2"/>
      <c r="QT79" s="78"/>
      <c r="QU79" s="78"/>
      <c r="QV79" s="8"/>
      <c r="QW79" s="7"/>
      <c r="QX79" s="2"/>
      <c r="QY79" s="78"/>
      <c r="QZ79" s="78"/>
      <c r="RA79" s="8"/>
      <c r="RB79" s="7"/>
      <c r="RC79" s="2"/>
      <c r="RD79" s="78"/>
      <c r="RE79" s="78"/>
      <c r="RF79" s="8"/>
      <c r="RG79" s="7"/>
      <c r="RH79" s="2"/>
      <c r="RI79" s="78"/>
      <c r="RJ79" s="78"/>
      <c r="RK79" s="8"/>
      <c r="RL79" s="7"/>
      <c r="RM79" s="2"/>
      <c r="RN79" s="78"/>
      <c r="RO79" s="78"/>
      <c r="RP79" s="8"/>
      <c r="RQ79" s="7"/>
      <c r="RR79" s="2"/>
      <c r="RS79" s="78"/>
      <c r="RT79" s="78"/>
      <c r="RU79" s="8"/>
      <c r="RV79" s="7"/>
      <c r="RW79" s="2"/>
      <c r="RX79" s="78"/>
      <c r="RY79" s="78"/>
      <c r="RZ79" s="8"/>
      <c r="SA79" s="7"/>
      <c r="SB79" s="2"/>
      <c r="SC79" s="78"/>
      <c r="SD79" s="78"/>
      <c r="SE79" s="8"/>
      <c r="SF79" s="7"/>
      <c r="SG79" s="2"/>
      <c r="SH79" s="78"/>
      <c r="SI79" s="78"/>
      <c r="SJ79" s="8"/>
      <c r="SK79" s="7"/>
      <c r="SL79" s="2"/>
      <c r="SM79" s="78"/>
      <c r="SN79" s="78"/>
      <c r="SO79" s="8"/>
      <c r="SP79" s="7"/>
      <c r="SQ79" s="2"/>
      <c r="SR79" s="78"/>
      <c r="SS79" s="78"/>
      <c r="ST79" s="8"/>
      <c r="SU79" s="53"/>
      <c r="SV79" s="159"/>
      <c r="SW79" s="44"/>
      <c r="SX79" s="78"/>
      <c r="SY79" s="78"/>
      <c r="SZ79" s="8"/>
      <c r="TA79" s="53"/>
      <c r="TB79" s="159"/>
      <c r="TC79" s="44"/>
      <c r="TD79" s="78"/>
      <c r="TE79" s="78"/>
      <c r="TF79" s="8"/>
      <c r="TG79" s="53"/>
      <c r="TH79" s="159"/>
      <c r="TI79" s="44"/>
      <c r="TJ79" s="78"/>
      <c r="TK79" s="78"/>
      <c r="TL79" s="8"/>
      <c r="TM79" s="53"/>
      <c r="TN79" s="159"/>
      <c r="TO79" s="44"/>
      <c r="TP79" s="78"/>
      <c r="TQ79" s="78"/>
      <c r="TR79" s="8"/>
      <c r="TS79" s="53"/>
      <c r="TT79" s="159"/>
      <c r="TU79" s="44"/>
      <c r="TV79" s="78"/>
      <c r="TW79" s="78"/>
      <c r="TX79" s="8"/>
      <c r="TY79" s="53"/>
      <c r="TZ79" s="159"/>
      <c r="UA79" s="44"/>
      <c r="UB79" s="78"/>
      <c r="UC79" s="78"/>
      <c r="UD79" s="8"/>
      <c r="UE79" s="53"/>
      <c r="UF79" s="159"/>
      <c r="UG79" s="44"/>
      <c r="UH79" s="78"/>
      <c r="UI79" s="78"/>
      <c r="UJ79" s="8"/>
      <c r="UK79" s="53"/>
      <c r="UL79" s="159"/>
      <c r="UM79" s="44"/>
      <c r="UN79" s="78"/>
      <c r="UO79" s="78"/>
      <c r="UP79" s="8"/>
      <c r="UQ79" s="53"/>
      <c r="UR79" s="159"/>
      <c r="US79" s="44"/>
      <c r="UT79" s="78"/>
      <c r="UU79" s="78"/>
      <c r="UV79" s="8"/>
      <c r="UW79" s="53"/>
      <c r="UX79" s="159"/>
      <c r="UY79" s="44"/>
      <c r="UZ79" s="78"/>
      <c r="VA79" s="78"/>
      <c r="VB79" s="8"/>
      <c r="VC79" s="53"/>
      <c r="VD79" s="159"/>
      <c r="VE79" s="44"/>
      <c r="VF79" s="78"/>
      <c r="VG79" s="78"/>
      <c r="VH79" s="8"/>
      <c r="VI79" s="53"/>
      <c r="VJ79" s="159"/>
      <c r="VK79" s="44"/>
      <c r="VL79" s="78"/>
      <c r="VM79" s="78"/>
      <c r="VN79" s="8"/>
      <c r="VO79" s="53"/>
    </row>
    <row r="80" spans="2:587" ht="13.5" thickBot="1" x14ac:dyDescent="0.25">
      <c r="C80" s="182"/>
      <c r="D80" s="9"/>
      <c r="E80" s="10"/>
      <c r="F80" s="11"/>
      <c r="G80" s="53"/>
      <c r="H80" s="9"/>
      <c r="I80" s="10"/>
      <c r="J80" s="10"/>
      <c r="K80" s="10"/>
      <c r="L80" s="11"/>
      <c r="M80" s="53"/>
      <c r="N80" s="9"/>
      <c r="O80" s="10"/>
      <c r="P80" s="10"/>
      <c r="Q80" s="10"/>
      <c r="R80" s="11"/>
      <c r="S80" s="53"/>
      <c r="T80" s="9"/>
      <c r="U80" s="10"/>
      <c r="V80" s="10"/>
      <c r="W80" s="10"/>
      <c r="X80" s="11"/>
      <c r="Y80" s="9"/>
      <c r="Z80" s="10"/>
      <c r="AA80" s="10"/>
      <c r="AB80" s="10"/>
      <c r="AC80" s="11"/>
      <c r="AD80" s="9"/>
      <c r="AE80" s="10"/>
      <c r="AF80" s="10"/>
      <c r="AG80" s="10"/>
      <c r="AH80" s="11"/>
      <c r="AI80" s="9"/>
      <c r="AJ80" s="10"/>
      <c r="AK80" s="10"/>
      <c r="AL80" s="10"/>
      <c r="AM80" s="11"/>
      <c r="AN80" s="9"/>
      <c r="AO80" s="10"/>
      <c r="AP80" s="10"/>
      <c r="AQ80" s="10"/>
      <c r="AR80" s="11"/>
      <c r="AS80" s="9"/>
      <c r="AT80" s="10"/>
      <c r="AU80" s="10"/>
      <c r="AV80" s="10"/>
      <c r="AW80" s="11"/>
      <c r="AX80" s="9"/>
      <c r="AY80" s="10"/>
      <c r="AZ80" s="10"/>
      <c r="BA80" s="10"/>
      <c r="BB80" s="11"/>
      <c r="BC80" s="9"/>
      <c r="BD80" s="10"/>
      <c r="BE80" s="10"/>
      <c r="BF80" s="10"/>
      <c r="BG80" s="11"/>
      <c r="BH80" s="9"/>
      <c r="BI80" s="10"/>
      <c r="BJ80" s="10"/>
      <c r="BK80" s="10"/>
      <c r="BL80" s="11"/>
      <c r="BM80" s="9"/>
      <c r="BN80" s="10"/>
      <c r="BO80" s="10"/>
      <c r="BP80" s="10"/>
      <c r="BQ80" s="11"/>
      <c r="BR80" s="9"/>
      <c r="BS80" s="10"/>
      <c r="BT80" s="10"/>
      <c r="BU80" s="10"/>
      <c r="BV80" s="11"/>
      <c r="BW80" s="9"/>
      <c r="BX80" s="10"/>
      <c r="BY80" s="10"/>
      <c r="BZ80" s="10"/>
      <c r="CA80" s="11"/>
      <c r="CB80" s="9"/>
      <c r="CC80" s="10"/>
      <c r="CD80" s="10"/>
      <c r="CE80" s="10"/>
      <c r="CF80" s="11"/>
      <c r="CG80" s="9"/>
      <c r="CH80" s="10"/>
      <c r="CI80" s="10"/>
      <c r="CJ80" s="10"/>
      <c r="CK80" s="11"/>
      <c r="CL80" s="9"/>
      <c r="CM80" s="10"/>
      <c r="CN80" s="10"/>
      <c r="CO80" s="10"/>
      <c r="CP80" s="11"/>
      <c r="CQ80" s="9"/>
      <c r="CR80" s="10"/>
      <c r="CS80" s="10"/>
      <c r="CT80" s="10"/>
      <c r="CU80" s="11"/>
      <c r="CV80" s="9"/>
      <c r="CW80" s="10"/>
      <c r="CX80" s="10"/>
      <c r="CY80" s="10"/>
      <c r="CZ80" s="11"/>
      <c r="DA80" s="9"/>
      <c r="DB80" s="10"/>
      <c r="DC80" s="10"/>
      <c r="DD80" s="10"/>
      <c r="DE80" s="11"/>
      <c r="DF80" s="9"/>
      <c r="DG80" s="10"/>
      <c r="DH80" s="10"/>
      <c r="DI80" s="10"/>
      <c r="DJ80" s="11"/>
      <c r="DK80" s="9"/>
      <c r="DL80" s="10"/>
      <c r="DM80" s="10"/>
      <c r="DN80" s="10"/>
      <c r="DO80" s="11"/>
      <c r="DP80" s="9"/>
      <c r="DQ80" s="10"/>
      <c r="DR80" s="10"/>
      <c r="DS80" s="10"/>
      <c r="DT80" s="11"/>
      <c r="DU80" s="9"/>
      <c r="DV80" s="10"/>
      <c r="DW80" s="10"/>
      <c r="DX80" s="10"/>
      <c r="DY80" s="11"/>
      <c r="DZ80" s="9"/>
      <c r="EA80" s="10"/>
      <c r="EB80" s="10"/>
      <c r="EC80" s="10"/>
      <c r="ED80" s="11"/>
      <c r="EE80" s="9"/>
      <c r="EF80" s="10"/>
      <c r="EG80" s="10"/>
      <c r="EH80" s="10"/>
      <c r="EI80" s="11"/>
      <c r="EJ80" s="9"/>
      <c r="EK80" s="10"/>
      <c r="EL80" s="10"/>
      <c r="EM80" s="10"/>
      <c r="EN80" s="11"/>
      <c r="EO80" s="9"/>
      <c r="EP80" s="10"/>
      <c r="EQ80" s="10"/>
      <c r="ER80" s="10"/>
      <c r="ES80" s="11"/>
      <c r="ET80" s="9"/>
      <c r="EU80" s="10"/>
      <c r="EV80" s="10"/>
      <c r="EW80" s="10"/>
      <c r="EX80" s="11"/>
      <c r="EY80" s="9"/>
      <c r="EZ80" s="10"/>
      <c r="FA80" s="10"/>
      <c r="FB80" s="10"/>
      <c r="FC80" s="11"/>
      <c r="FD80" s="9"/>
      <c r="FE80" s="10"/>
      <c r="FF80" s="10"/>
      <c r="FG80" s="10"/>
      <c r="FH80" s="11"/>
      <c r="FI80" s="9"/>
      <c r="FJ80" s="10"/>
      <c r="FK80" s="10"/>
      <c r="FL80" s="10"/>
      <c r="FM80" s="11"/>
      <c r="FN80" s="9"/>
      <c r="FO80" s="10"/>
      <c r="FP80" s="10"/>
      <c r="FQ80" s="10"/>
      <c r="FR80" s="11"/>
      <c r="FS80" s="9"/>
      <c r="FT80" s="10"/>
      <c r="FU80" s="10"/>
      <c r="FV80" s="10"/>
      <c r="FW80" s="11"/>
      <c r="FX80" s="9"/>
      <c r="FY80" s="10"/>
      <c r="FZ80" s="10"/>
      <c r="GA80" s="10"/>
      <c r="GB80" s="11"/>
      <c r="GC80" s="9"/>
      <c r="GD80" s="10"/>
      <c r="GE80" s="10"/>
      <c r="GF80" s="10"/>
      <c r="GG80" s="11"/>
      <c r="GH80" s="9"/>
      <c r="GI80" s="10"/>
      <c r="GJ80" s="10"/>
      <c r="GK80" s="10"/>
      <c r="GL80" s="11"/>
      <c r="GM80" s="9"/>
      <c r="GN80" s="10"/>
      <c r="GO80" s="10"/>
      <c r="GP80" s="10"/>
      <c r="GQ80" s="11"/>
      <c r="GR80" s="9"/>
      <c r="GS80" s="10"/>
      <c r="GT80" s="10"/>
      <c r="GU80" s="10"/>
      <c r="GV80" s="11"/>
      <c r="GW80" s="9"/>
      <c r="GX80" s="10"/>
      <c r="GY80" s="10"/>
      <c r="GZ80" s="10"/>
      <c r="HA80" s="11"/>
      <c r="HB80" s="9"/>
      <c r="HC80" s="10"/>
      <c r="HD80" s="10"/>
      <c r="HE80" s="10"/>
      <c r="HF80" s="11"/>
      <c r="HG80" s="9"/>
      <c r="HH80" s="10"/>
      <c r="HI80" s="10"/>
      <c r="HJ80" s="10"/>
      <c r="HK80" s="11"/>
      <c r="HL80" s="9"/>
      <c r="HM80" s="10"/>
      <c r="HN80" s="10"/>
      <c r="HO80" s="10"/>
      <c r="HP80" s="11"/>
      <c r="HQ80" s="9"/>
      <c r="HR80" s="10"/>
      <c r="HS80" s="10"/>
      <c r="HT80" s="10"/>
      <c r="HU80" s="11"/>
      <c r="HV80" s="9"/>
      <c r="HW80" s="10"/>
      <c r="HX80" s="10"/>
      <c r="HY80" s="10"/>
      <c r="HZ80" s="11"/>
      <c r="IA80" s="9"/>
      <c r="IB80" s="10"/>
      <c r="IC80" s="10"/>
      <c r="ID80" s="10"/>
      <c r="IE80" s="11"/>
      <c r="IF80" s="9"/>
      <c r="IG80" s="10"/>
      <c r="IH80" s="10"/>
      <c r="II80" s="10"/>
      <c r="IJ80" s="11"/>
      <c r="IK80" s="9"/>
      <c r="IL80" s="10"/>
      <c r="IM80" s="10"/>
      <c r="IN80" s="10"/>
      <c r="IO80" s="11"/>
      <c r="IP80" s="9"/>
      <c r="IQ80" s="10"/>
      <c r="IR80" s="10"/>
      <c r="IS80" s="10"/>
      <c r="IT80" s="11"/>
      <c r="IU80" s="9"/>
      <c r="IV80" s="10"/>
      <c r="IW80" s="10"/>
      <c r="IX80" s="10"/>
      <c r="IY80" s="11"/>
      <c r="IZ80" s="9"/>
      <c r="JA80" s="10"/>
      <c r="JB80" s="10"/>
      <c r="JC80" s="10"/>
      <c r="JD80" s="11"/>
      <c r="JE80" s="9"/>
      <c r="JF80" s="10"/>
      <c r="JG80" s="10"/>
      <c r="JH80" s="10"/>
      <c r="JI80" s="11"/>
      <c r="JJ80" s="9"/>
      <c r="JK80" s="10"/>
      <c r="JL80" s="10"/>
      <c r="JM80" s="10"/>
      <c r="JN80" s="11"/>
      <c r="JO80" s="9"/>
      <c r="JP80" s="10"/>
      <c r="JQ80" s="10"/>
      <c r="JR80" s="10"/>
      <c r="JS80" s="11"/>
      <c r="JT80" s="9"/>
      <c r="JU80" s="10"/>
      <c r="JV80" s="10"/>
      <c r="JW80" s="10"/>
      <c r="JX80" s="11"/>
      <c r="JY80" s="9"/>
      <c r="JZ80" s="10"/>
      <c r="KA80" s="10"/>
      <c r="KB80" s="10"/>
      <c r="KC80" s="11"/>
      <c r="KD80" s="9"/>
      <c r="KE80" s="10"/>
      <c r="KF80" s="10"/>
      <c r="KG80" s="10"/>
      <c r="KH80" s="11"/>
      <c r="KI80" s="9"/>
      <c r="KJ80" s="10"/>
      <c r="KK80" s="10"/>
      <c r="KL80" s="10"/>
      <c r="KM80" s="11"/>
      <c r="KN80" s="9"/>
      <c r="KO80" s="10"/>
      <c r="KP80" s="10"/>
      <c r="KQ80" s="10"/>
      <c r="KR80" s="11"/>
      <c r="KS80" s="9"/>
      <c r="KT80" s="10"/>
      <c r="KU80" s="10"/>
      <c r="KV80" s="10"/>
      <c r="KW80" s="11"/>
      <c r="KX80" s="9"/>
      <c r="KY80" s="10"/>
      <c r="KZ80" s="10"/>
      <c r="LA80" s="10"/>
      <c r="LB80" s="11"/>
      <c r="LC80" s="9"/>
      <c r="LD80" s="10"/>
      <c r="LE80" s="10"/>
      <c r="LF80" s="10"/>
      <c r="LG80" s="11"/>
      <c r="LH80" s="9"/>
      <c r="LI80" s="10"/>
      <c r="LJ80" s="10"/>
      <c r="LK80" s="10"/>
      <c r="LL80" s="11"/>
      <c r="LM80" s="9"/>
      <c r="LN80" s="10"/>
      <c r="LO80" s="10"/>
      <c r="LP80" s="10"/>
      <c r="LQ80" s="11"/>
      <c r="LR80" s="9"/>
      <c r="LS80" s="10"/>
      <c r="LT80" s="10"/>
      <c r="LU80" s="10"/>
      <c r="LV80" s="11"/>
      <c r="LW80" s="9"/>
      <c r="LX80" s="10"/>
      <c r="LY80" s="10"/>
      <c r="LZ80" s="10"/>
      <c r="MA80" s="11"/>
      <c r="MB80" s="9"/>
      <c r="MC80" s="10"/>
      <c r="MD80" s="10"/>
      <c r="ME80" s="10"/>
      <c r="MF80" s="11"/>
      <c r="MG80" s="9"/>
      <c r="MH80" s="10"/>
      <c r="MI80" s="10"/>
      <c r="MJ80" s="10"/>
      <c r="MK80" s="11"/>
      <c r="ML80" s="9"/>
      <c r="MM80" s="10"/>
      <c r="MN80" s="10"/>
      <c r="MO80" s="10"/>
      <c r="MP80" s="11"/>
      <c r="MQ80" s="9"/>
      <c r="MR80" s="10"/>
      <c r="MS80" s="10"/>
      <c r="MT80" s="10"/>
      <c r="MU80" s="11"/>
      <c r="MV80" s="9"/>
      <c r="MW80" s="10"/>
      <c r="MX80" s="10"/>
      <c r="MY80" s="10"/>
      <c r="MZ80" s="11"/>
      <c r="NA80" s="9"/>
      <c r="NB80" s="10"/>
      <c r="NC80" s="10"/>
      <c r="ND80" s="10"/>
      <c r="NE80" s="11"/>
      <c r="NF80" s="9"/>
      <c r="NG80" s="10"/>
      <c r="NH80" s="10"/>
      <c r="NI80" s="10"/>
      <c r="NJ80" s="11"/>
      <c r="NK80" s="9"/>
      <c r="NL80" s="10"/>
      <c r="NM80" s="10"/>
      <c r="NN80" s="10"/>
      <c r="NO80" s="11"/>
      <c r="NP80" s="9"/>
      <c r="NQ80" s="10"/>
      <c r="NR80" s="10"/>
      <c r="NS80" s="10"/>
      <c r="NT80" s="11"/>
      <c r="NU80" s="9"/>
      <c r="NV80" s="10"/>
      <c r="NW80" s="10"/>
      <c r="NX80" s="10"/>
      <c r="NY80" s="11"/>
      <c r="NZ80" s="9"/>
      <c r="OA80" s="10"/>
      <c r="OB80" s="10"/>
      <c r="OC80" s="10"/>
      <c r="OD80" s="11"/>
      <c r="OE80" s="9"/>
      <c r="OF80" s="10"/>
      <c r="OG80" s="10"/>
      <c r="OH80" s="10"/>
      <c r="OI80" s="11"/>
      <c r="OJ80" s="9"/>
      <c r="OK80" s="10"/>
      <c r="OL80" s="10"/>
      <c r="OM80" s="10"/>
      <c r="ON80" s="11"/>
      <c r="OO80" s="9"/>
      <c r="OP80" s="10"/>
      <c r="OQ80" s="10"/>
      <c r="OR80" s="10"/>
      <c r="OS80" s="11"/>
      <c r="OT80" s="9"/>
      <c r="OU80" s="10"/>
      <c r="OV80" s="10"/>
      <c r="OW80" s="10"/>
      <c r="OX80" s="11"/>
      <c r="OY80" s="9"/>
      <c r="OZ80" s="10"/>
      <c r="PA80" s="10"/>
      <c r="PB80" s="10"/>
      <c r="PC80" s="11"/>
      <c r="PD80" s="9"/>
      <c r="PE80" s="10"/>
      <c r="PF80" s="10"/>
      <c r="PG80" s="10"/>
      <c r="PH80" s="11"/>
      <c r="PI80" s="9"/>
      <c r="PJ80" s="10"/>
      <c r="PK80" s="10"/>
      <c r="PL80" s="10"/>
      <c r="PM80" s="11"/>
      <c r="PN80" s="9"/>
      <c r="PO80" s="10"/>
      <c r="PP80" s="10"/>
      <c r="PQ80" s="10"/>
      <c r="PR80" s="11"/>
      <c r="PS80" s="9"/>
      <c r="PT80" s="10"/>
      <c r="PU80" s="10"/>
      <c r="PV80" s="10"/>
      <c r="PW80" s="11"/>
      <c r="PX80" s="9"/>
      <c r="PY80" s="10"/>
      <c r="PZ80" s="10"/>
      <c r="QA80" s="10"/>
      <c r="QB80" s="11"/>
      <c r="QC80" s="9"/>
      <c r="QD80" s="10"/>
      <c r="QE80" s="10"/>
      <c r="QF80" s="10"/>
      <c r="QG80" s="11"/>
      <c r="QH80" s="9"/>
      <c r="QI80" s="10"/>
      <c r="QJ80" s="10"/>
      <c r="QK80" s="10"/>
      <c r="QL80" s="11"/>
      <c r="QM80" s="9"/>
      <c r="QN80" s="10"/>
      <c r="QO80" s="10"/>
      <c r="QP80" s="10"/>
      <c r="QQ80" s="11"/>
      <c r="QR80" s="9"/>
      <c r="QS80" s="10"/>
      <c r="QT80" s="10"/>
      <c r="QU80" s="10"/>
      <c r="QV80" s="11"/>
      <c r="QW80" s="9"/>
      <c r="QX80" s="10"/>
      <c r="QY80" s="10"/>
      <c r="QZ80" s="10"/>
      <c r="RA80" s="11"/>
      <c r="RB80" s="9"/>
      <c r="RC80" s="10"/>
      <c r="RD80" s="10"/>
      <c r="RE80" s="10"/>
      <c r="RF80" s="11"/>
      <c r="RG80" s="9"/>
      <c r="RH80" s="10"/>
      <c r="RI80" s="10"/>
      <c r="RJ80" s="10"/>
      <c r="RK80" s="11"/>
      <c r="RL80" s="9"/>
      <c r="RM80" s="10"/>
      <c r="RN80" s="10"/>
      <c r="RO80" s="10"/>
      <c r="RP80" s="11"/>
      <c r="RQ80" s="9"/>
      <c r="RR80" s="10"/>
      <c r="RS80" s="10"/>
      <c r="RT80" s="10"/>
      <c r="RU80" s="11"/>
      <c r="RV80" s="9"/>
      <c r="RW80" s="10"/>
      <c r="RX80" s="10"/>
      <c r="RY80" s="10"/>
      <c r="RZ80" s="11"/>
      <c r="SA80" s="9"/>
      <c r="SB80" s="10"/>
      <c r="SC80" s="10"/>
      <c r="SD80" s="10"/>
      <c r="SE80" s="11"/>
      <c r="SF80" s="9"/>
      <c r="SG80" s="10"/>
      <c r="SH80" s="10"/>
      <c r="SI80" s="10"/>
      <c r="SJ80" s="11"/>
      <c r="SK80" s="9"/>
      <c r="SL80" s="10"/>
      <c r="SM80" s="10"/>
      <c r="SN80" s="10"/>
      <c r="SO80" s="11"/>
      <c r="SP80" s="9"/>
      <c r="SQ80" s="10"/>
      <c r="SR80" s="10"/>
      <c r="SS80" s="10"/>
      <c r="ST80" s="11"/>
      <c r="SU80" s="53"/>
      <c r="SV80" s="9"/>
      <c r="SW80" s="10"/>
      <c r="SX80" s="10"/>
      <c r="SY80" s="10"/>
      <c r="SZ80" s="11"/>
      <c r="TA80" s="53"/>
      <c r="TB80" s="9"/>
      <c r="TC80" s="10"/>
      <c r="TD80" s="10"/>
      <c r="TE80" s="10"/>
      <c r="TF80" s="11"/>
      <c r="TG80" s="53"/>
      <c r="TH80" s="9"/>
      <c r="TI80" s="10"/>
      <c r="TJ80" s="10"/>
      <c r="TK80" s="10"/>
      <c r="TL80" s="11"/>
      <c r="TM80" s="53"/>
      <c r="TN80" s="9"/>
      <c r="TO80" s="10"/>
      <c r="TP80" s="10"/>
      <c r="TQ80" s="10"/>
      <c r="TR80" s="11"/>
      <c r="TS80" s="53"/>
      <c r="TT80" s="9"/>
      <c r="TU80" s="10"/>
      <c r="TV80" s="10"/>
      <c r="TW80" s="10"/>
      <c r="TX80" s="11"/>
      <c r="TY80" s="53"/>
      <c r="TZ80" s="9"/>
      <c r="UA80" s="10"/>
      <c r="UB80" s="10"/>
      <c r="UC80" s="10"/>
      <c r="UD80" s="11"/>
      <c r="UE80" s="53"/>
      <c r="UF80" s="9"/>
      <c r="UG80" s="10"/>
      <c r="UH80" s="10"/>
      <c r="UI80" s="10"/>
      <c r="UJ80" s="11"/>
      <c r="UK80" s="53"/>
      <c r="UL80" s="9"/>
      <c r="UM80" s="10"/>
      <c r="UN80" s="10"/>
      <c r="UO80" s="10"/>
      <c r="UP80" s="11"/>
      <c r="UQ80" s="53"/>
      <c r="UR80" s="9"/>
      <c r="US80" s="10"/>
      <c r="UT80" s="10"/>
      <c r="UU80" s="10"/>
      <c r="UV80" s="11"/>
      <c r="UW80" s="53"/>
      <c r="UX80" s="9"/>
      <c r="UY80" s="10"/>
      <c r="UZ80" s="10"/>
      <c r="VA80" s="10"/>
      <c r="VB80" s="11"/>
      <c r="VC80" s="53"/>
      <c r="VD80" s="9"/>
      <c r="VE80" s="10"/>
      <c r="VF80" s="10"/>
      <c r="VG80" s="10"/>
      <c r="VH80" s="11"/>
      <c r="VI80" s="53"/>
      <c r="VJ80" s="9"/>
      <c r="VK80" s="10"/>
      <c r="VL80" s="10"/>
      <c r="VM80" s="10"/>
      <c r="VN80" s="11"/>
      <c r="VO80" s="53"/>
    </row>
    <row r="81" spans="2:587" s="25" customFormat="1" ht="9" thickBot="1" x14ac:dyDescent="0.2">
      <c r="G81" s="52"/>
      <c r="M81" s="52"/>
      <c r="S81" s="52"/>
      <c r="SU81" s="52"/>
      <c r="TA81" s="52"/>
      <c r="TG81" s="52"/>
      <c r="TM81" s="52"/>
      <c r="TS81" s="52"/>
      <c r="TY81" s="52"/>
      <c r="UE81" s="52"/>
      <c r="UK81" s="52"/>
      <c r="UQ81" s="52"/>
      <c r="UW81" s="52"/>
      <c r="VC81" s="52"/>
      <c r="VI81" s="52"/>
      <c r="VO81" s="52"/>
    </row>
    <row r="82" spans="2:587" ht="15.75" thickBot="1" x14ac:dyDescent="0.3">
      <c r="C82" s="176" t="s">
        <v>41</v>
      </c>
      <c r="D82" s="14"/>
      <c r="E82" s="15"/>
      <c r="F82" s="16"/>
      <c r="G82" s="53"/>
      <c r="H82" s="14"/>
      <c r="I82" s="15"/>
      <c r="J82" s="15"/>
      <c r="K82" s="15"/>
      <c r="L82" s="16"/>
      <c r="M82" s="53"/>
      <c r="N82" s="14"/>
      <c r="O82" s="15"/>
      <c r="P82" s="15"/>
      <c r="Q82" s="15"/>
      <c r="R82" s="16"/>
      <c r="S82" s="53"/>
      <c r="T82" s="14"/>
      <c r="U82" s="15"/>
      <c r="V82" s="15"/>
      <c r="W82" s="15"/>
      <c r="X82" s="16"/>
      <c r="Y82" s="14"/>
      <c r="Z82" s="15"/>
      <c r="AA82" s="15"/>
      <c r="AB82" s="15"/>
      <c r="AC82" s="16"/>
      <c r="AD82" s="14"/>
      <c r="AE82" s="15"/>
      <c r="AF82" s="15"/>
      <c r="AG82" s="15"/>
      <c r="AH82" s="16"/>
      <c r="AI82" s="14"/>
      <c r="AJ82" s="15"/>
      <c r="AK82" s="15"/>
      <c r="AL82" s="15"/>
      <c r="AM82" s="16"/>
      <c r="AN82" s="14"/>
      <c r="AO82" s="15"/>
      <c r="AP82" s="15"/>
      <c r="AQ82" s="15"/>
      <c r="AR82" s="16"/>
      <c r="AS82" s="14"/>
      <c r="AT82" s="15"/>
      <c r="AU82" s="15"/>
      <c r="AV82" s="15"/>
      <c r="AW82" s="16"/>
      <c r="AX82" s="14"/>
      <c r="AY82" s="15"/>
      <c r="AZ82" s="15"/>
      <c r="BA82" s="15"/>
      <c r="BB82" s="16"/>
      <c r="BC82" s="14"/>
      <c r="BD82" s="15"/>
      <c r="BE82" s="15"/>
      <c r="BF82" s="15"/>
      <c r="BG82" s="16"/>
      <c r="BH82" s="14"/>
      <c r="BI82" s="15"/>
      <c r="BJ82" s="15"/>
      <c r="BK82" s="15"/>
      <c r="BL82" s="16"/>
      <c r="BM82" s="14"/>
      <c r="BN82" s="15"/>
      <c r="BO82" s="15"/>
      <c r="BP82" s="15"/>
      <c r="BQ82" s="16"/>
      <c r="BR82" s="14"/>
      <c r="BS82" s="15"/>
      <c r="BT82" s="15"/>
      <c r="BU82" s="15"/>
      <c r="BV82" s="16"/>
      <c r="BW82" s="14"/>
      <c r="BX82" s="15"/>
      <c r="BY82" s="15"/>
      <c r="BZ82" s="15"/>
      <c r="CA82" s="16"/>
      <c r="CB82" s="14"/>
      <c r="CC82" s="15"/>
      <c r="CD82" s="15"/>
      <c r="CE82" s="15"/>
      <c r="CF82" s="16"/>
      <c r="CG82" s="14"/>
      <c r="CH82" s="15"/>
      <c r="CI82" s="15"/>
      <c r="CJ82" s="15"/>
      <c r="CK82" s="16"/>
      <c r="CL82" s="14"/>
      <c r="CM82" s="15"/>
      <c r="CN82" s="15"/>
      <c r="CO82" s="15"/>
      <c r="CP82" s="16"/>
      <c r="CQ82" s="14"/>
      <c r="CR82" s="15"/>
      <c r="CS82" s="15"/>
      <c r="CT82" s="15"/>
      <c r="CU82" s="16"/>
      <c r="CV82" s="14"/>
      <c r="CW82" s="15"/>
      <c r="CX82" s="15"/>
      <c r="CY82" s="15"/>
      <c r="CZ82" s="16"/>
      <c r="DA82" s="14"/>
      <c r="DB82" s="15"/>
      <c r="DC82" s="15"/>
      <c r="DD82" s="15"/>
      <c r="DE82" s="16"/>
      <c r="DF82" s="14"/>
      <c r="DG82" s="15"/>
      <c r="DH82" s="15"/>
      <c r="DI82" s="15"/>
      <c r="DJ82" s="16"/>
      <c r="DK82" s="14"/>
      <c r="DL82" s="15"/>
      <c r="DM82" s="15"/>
      <c r="DN82" s="15"/>
      <c r="DO82" s="16"/>
      <c r="DP82" s="14"/>
      <c r="DQ82" s="15"/>
      <c r="DR82" s="15"/>
      <c r="DS82" s="15"/>
      <c r="DT82" s="16"/>
      <c r="DU82" s="14"/>
      <c r="DV82" s="15"/>
      <c r="DW82" s="15"/>
      <c r="DX82" s="15"/>
      <c r="DY82" s="16"/>
      <c r="DZ82" s="14"/>
      <c r="EA82" s="15"/>
      <c r="EB82" s="15"/>
      <c r="EC82" s="15"/>
      <c r="ED82" s="16"/>
      <c r="EE82" s="14"/>
      <c r="EF82" s="15"/>
      <c r="EG82" s="15"/>
      <c r="EH82" s="15"/>
      <c r="EI82" s="16"/>
      <c r="EJ82" s="14"/>
      <c r="EK82" s="15"/>
      <c r="EL82" s="15"/>
      <c r="EM82" s="15"/>
      <c r="EN82" s="16"/>
      <c r="EO82" s="14"/>
      <c r="EP82" s="15"/>
      <c r="EQ82" s="15"/>
      <c r="ER82" s="15"/>
      <c r="ES82" s="16"/>
      <c r="ET82" s="14"/>
      <c r="EU82" s="15"/>
      <c r="EV82" s="15"/>
      <c r="EW82" s="15"/>
      <c r="EX82" s="16"/>
      <c r="EY82" s="14"/>
      <c r="EZ82" s="15"/>
      <c r="FA82" s="15"/>
      <c r="FB82" s="15"/>
      <c r="FC82" s="16"/>
      <c r="FD82" s="14"/>
      <c r="FE82" s="15"/>
      <c r="FF82" s="15"/>
      <c r="FG82" s="15"/>
      <c r="FH82" s="16"/>
      <c r="FI82" s="14"/>
      <c r="FJ82" s="15"/>
      <c r="FK82" s="15"/>
      <c r="FL82" s="15"/>
      <c r="FM82" s="16"/>
      <c r="FN82" s="14"/>
      <c r="FO82" s="15"/>
      <c r="FP82" s="15"/>
      <c r="FQ82" s="15"/>
      <c r="FR82" s="16"/>
      <c r="FS82" s="14"/>
      <c r="FT82" s="15"/>
      <c r="FU82" s="15"/>
      <c r="FV82" s="15"/>
      <c r="FW82" s="16"/>
      <c r="FX82" s="14"/>
      <c r="FY82" s="15"/>
      <c r="FZ82" s="15"/>
      <c r="GA82" s="15"/>
      <c r="GB82" s="16"/>
      <c r="GC82" s="14"/>
      <c r="GD82" s="15"/>
      <c r="GE82" s="15"/>
      <c r="GF82" s="15"/>
      <c r="GG82" s="16"/>
      <c r="GH82" s="14"/>
      <c r="GI82" s="15"/>
      <c r="GJ82" s="15"/>
      <c r="GK82" s="15"/>
      <c r="GL82" s="16"/>
      <c r="GM82" s="14"/>
      <c r="GN82" s="15"/>
      <c r="GO82" s="15"/>
      <c r="GP82" s="15"/>
      <c r="GQ82" s="16"/>
      <c r="GR82" s="14"/>
      <c r="GS82" s="15"/>
      <c r="GT82" s="15"/>
      <c r="GU82" s="15"/>
      <c r="GV82" s="16"/>
      <c r="GW82" s="14"/>
      <c r="GX82" s="15"/>
      <c r="GY82" s="15"/>
      <c r="GZ82" s="15"/>
      <c r="HA82" s="16"/>
      <c r="HB82" s="14"/>
      <c r="HC82" s="15"/>
      <c r="HD82" s="15"/>
      <c r="HE82" s="15"/>
      <c r="HF82" s="16"/>
      <c r="HG82" s="14"/>
      <c r="HH82" s="15"/>
      <c r="HI82" s="15"/>
      <c r="HJ82" s="15"/>
      <c r="HK82" s="16"/>
      <c r="HL82" s="14"/>
      <c r="HM82" s="15"/>
      <c r="HN82" s="15"/>
      <c r="HO82" s="15"/>
      <c r="HP82" s="16"/>
      <c r="HQ82" s="14"/>
      <c r="HR82" s="15"/>
      <c r="HS82" s="15"/>
      <c r="HT82" s="15"/>
      <c r="HU82" s="16"/>
      <c r="HV82" s="14"/>
      <c r="HW82" s="15"/>
      <c r="HX82" s="15"/>
      <c r="HY82" s="15"/>
      <c r="HZ82" s="16"/>
      <c r="IA82" s="14"/>
      <c r="IB82" s="15"/>
      <c r="IC82" s="15"/>
      <c r="ID82" s="15"/>
      <c r="IE82" s="16"/>
      <c r="IF82" s="14"/>
      <c r="IG82" s="15"/>
      <c r="IH82" s="15"/>
      <c r="II82" s="15"/>
      <c r="IJ82" s="16"/>
      <c r="IK82" s="14"/>
      <c r="IL82" s="15"/>
      <c r="IM82" s="15"/>
      <c r="IN82" s="15"/>
      <c r="IO82" s="16"/>
      <c r="IP82" s="14"/>
      <c r="IQ82" s="15"/>
      <c r="IR82" s="15"/>
      <c r="IS82" s="15"/>
      <c r="IT82" s="16"/>
      <c r="IU82" s="14"/>
      <c r="IV82" s="15"/>
      <c r="IW82" s="15"/>
      <c r="IX82" s="15"/>
      <c r="IY82" s="16"/>
      <c r="IZ82" s="14"/>
      <c r="JA82" s="15"/>
      <c r="JB82" s="15"/>
      <c r="JC82" s="15"/>
      <c r="JD82" s="16"/>
      <c r="JE82" s="14"/>
      <c r="JF82" s="15"/>
      <c r="JG82" s="15"/>
      <c r="JH82" s="15"/>
      <c r="JI82" s="16"/>
      <c r="JJ82" s="14"/>
      <c r="JK82" s="15"/>
      <c r="JL82" s="15"/>
      <c r="JM82" s="15"/>
      <c r="JN82" s="16"/>
      <c r="JO82" s="14"/>
      <c r="JP82" s="15"/>
      <c r="JQ82" s="15"/>
      <c r="JR82" s="15"/>
      <c r="JS82" s="16"/>
      <c r="JT82" s="14"/>
      <c r="JU82" s="15"/>
      <c r="JV82" s="15"/>
      <c r="JW82" s="15"/>
      <c r="JX82" s="16"/>
      <c r="JY82" s="14"/>
      <c r="JZ82" s="15"/>
      <c r="KA82" s="15"/>
      <c r="KB82" s="15"/>
      <c r="KC82" s="16"/>
      <c r="KD82" s="14"/>
      <c r="KE82" s="15"/>
      <c r="KF82" s="15"/>
      <c r="KG82" s="15"/>
      <c r="KH82" s="16"/>
      <c r="KI82" s="14"/>
      <c r="KJ82" s="15"/>
      <c r="KK82" s="15"/>
      <c r="KL82" s="15"/>
      <c r="KM82" s="16"/>
      <c r="KN82" s="14"/>
      <c r="KO82" s="15"/>
      <c r="KP82" s="15"/>
      <c r="KQ82" s="15"/>
      <c r="KR82" s="16"/>
      <c r="KS82" s="14"/>
      <c r="KT82" s="15"/>
      <c r="KU82" s="15"/>
      <c r="KV82" s="15"/>
      <c r="KW82" s="16"/>
      <c r="KX82" s="14"/>
      <c r="KY82" s="15"/>
      <c r="KZ82" s="15"/>
      <c r="LA82" s="15"/>
      <c r="LB82" s="16"/>
      <c r="LC82" s="14"/>
      <c r="LD82" s="15"/>
      <c r="LE82" s="15"/>
      <c r="LF82" s="15"/>
      <c r="LG82" s="16"/>
      <c r="LH82" s="14"/>
      <c r="LI82" s="15"/>
      <c r="LJ82" s="15"/>
      <c r="LK82" s="15"/>
      <c r="LL82" s="16"/>
      <c r="LM82" s="14"/>
      <c r="LN82" s="15"/>
      <c r="LO82" s="15"/>
      <c r="LP82" s="15"/>
      <c r="LQ82" s="16"/>
      <c r="LR82" s="14"/>
      <c r="LS82" s="15"/>
      <c r="LT82" s="15"/>
      <c r="LU82" s="15"/>
      <c r="LV82" s="16"/>
      <c r="LW82" s="14"/>
      <c r="LX82" s="15"/>
      <c r="LY82" s="15"/>
      <c r="LZ82" s="15"/>
      <c r="MA82" s="16"/>
      <c r="MB82" s="14"/>
      <c r="MC82" s="15"/>
      <c r="MD82" s="15"/>
      <c r="ME82" s="15"/>
      <c r="MF82" s="16"/>
      <c r="MG82" s="14"/>
      <c r="MH82" s="15"/>
      <c r="MI82" s="15"/>
      <c r="MJ82" s="15"/>
      <c r="MK82" s="16"/>
      <c r="ML82" s="14"/>
      <c r="MM82" s="15"/>
      <c r="MN82" s="15"/>
      <c r="MO82" s="15"/>
      <c r="MP82" s="16"/>
      <c r="MQ82" s="14"/>
      <c r="MR82" s="15"/>
      <c r="MS82" s="15"/>
      <c r="MT82" s="15"/>
      <c r="MU82" s="16"/>
      <c r="MV82" s="14"/>
      <c r="MW82" s="15"/>
      <c r="MX82" s="15"/>
      <c r="MY82" s="15"/>
      <c r="MZ82" s="16"/>
      <c r="NA82" s="14"/>
      <c r="NB82" s="15"/>
      <c r="NC82" s="15"/>
      <c r="ND82" s="15"/>
      <c r="NE82" s="16"/>
      <c r="NF82" s="14"/>
      <c r="NG82" s="15"/>
      <c r="NH82" s="15"/>
      <c r="NI82" s="15"/>
      <c r="NJ82" s="16"/>
      <c r="NK82" s="14"/>
      <c r="NL82" s="15"/>
      <c r="NM82" s="15"/>
      <c r="NN82" s="15"/>
      <c r="NO82" s="16"/>
      <c r="NP82" s="14"/>
      <c r="NQ82" s="15"/>
      <c r="NR82" s="15"/>
      <c r="NS82" s="15"/>
      <c r="NT82" s="16"/>
      <c r="NU82" s="14"/>
      <c r="NV82" s="15"/>
      <c r="NW82" s="15"/>
      <c r="NX82" s="15"/>
      <c r="NY82" s="16"/>
      <c r="NZ82" s="14"/>
      <c r="OA82" s="15"/>
      <c r="OB82" s="15"/>
      <c r="OC82" s="15"/>
      <c r="OD82" s="16"/>
      <c r="OE82" s="14"/>
      <c r="OF82" s="15"/>
      <c r="OG82" s="15"/>
      <c r="OH82" s="15"/>
      <c r="OI82" s="16"/>
      <c r="OJ82" s="14"/>
      <c r="OK82" s="15"/>
      <c r="OL82" s="15"/>
      <c r="OM82" s="15"/>
      <c r="ON82" s="16"/>
      <c r="OO82" s="14"/>
      <c r="OP82" s="15"/>
      <c r="OQ82" s="15"/>
      <c r="OR82" s="15"/>
      <c r="OS82" s="16"/>
      <c r="OT82" s="14"/>
      <c r="OU82" s="15"/>
      <c r="OV82" s="15"/>
      <c r="OW82" s="15"/>
      <c r="OX82" s="16"/>
      <c r="OY82" s="14"/>
      <c r="OZ82" s="15"/>
      <c r="PA82" s="15"/>
      <c r="PB82" s="15"/>
      <c r="PC82" s="16"/>
      <c r="PD82" s="14"/>
      <c r="PE82" s="15"/>
      <c r="PF82" s="15"/>
      <c r="PG82" s="15"/>
      <c r="PH82" s="16"/>
      <c r="PI82" s="14"/>
      <c r="PJ82" s="15"/>
      <c r="PK82" s="15"/>
      <c r="PL82" s="15"/>
      <c r="PM82" s="16"/>
      <c r="PN82" s="14"/>
      <c r="PO82" s="15"/>
      <c r="PP82" s="15"/>
      <c r="PQ82" s="15"/>
      <c r="PR82" s="16"/>
      <c r="PS82" s="14"/>
      <c r="PT82" s="15"/>
      <c r="PU82" s="15"/>
      <c r="PV82" s="15"/>
      <c r="PW82" s="16"/>
      <c r="PX82" s="14"/>
      <c r="PY82" s="15"/>
      <c r="PZ82" s="15"/>
      <c r="QA82" s="15"/>
      <c r="QB82" s="16"/>
      <c r="QC82" s="14"/>
      <c r="QD82" s="15"/>
      <c r="QE82" s="15"/>
      <c r="QF82" s="15"/>
      <c r="QG82" s="16"/>
      <c r="QH82" s="14"/>
      <c r="QI82" s="15"/>
      <c r="QJ82" s="15"/>
      <c r="QK82" s="15"/>
      <c r="QL82" s="16"/>
      <c r="QM82" s="14"/>
      <c r="QN82" s="15"/>
      <c r="QO82" s="15"/>
      <c r="QP82" s="15"/>
      <c r="QQ82" s="16"/>
      <c r="QR82" s="14"/>
      <c r="QS82" s="15"/>
      <c r="QT82" s="15"/>
      <c r="QU82" s="15"/>
      <c r="QV82" s="16"/>
      <c r="QW82" s="14"/>
      <c r="QX82" s="15"/>
      <c r="QY82" s="15"/>
      <c r="QZ82" s="15"/>
      <c r="RA82" s="16"/>
      <c r="RB82" s="14"/>
      <c r="RC82" s="15"/>
      <c r="RD82" s="15"/>
      <c r="RE82" s="15"/>
      <c r="RF82" s="16"/>
      <c r="RG82" s="14"/>
      <c r="RH82" s="15"/>
      <c r="RI82" s="15"/>
      <c r="RJ82" s="15"/>
      <c r="RK82" s="16"/>
      <c r="RL82" s="14"/>
      <c r="RM82" s="15"/>
      <c r="RN82" s="15"/>
      <c r="RO82" s="15"/>
      <c r="RP82" s="16"/>
      <c r="RQ82" s="14"/>
      <c r="RR82" s="15"/>
      <c r="RS82" s="15"/>
      <c r="RT82" s="15"/>
      <c r="RU82" s="16"/>
      <c r="RV82" s="14"/>
      <c r="RW82" s="15"/>
      <c r="RX82" s="15"/>
      <c r="RY82" s="15"/>
      <c r="RZ82" s="16"/>
      <c r="SA82" s="14"/>
      <c r="SB82" s="15"/>
      <c r="SC82" s="15"/>
      <c r="SD82" s="15"/>
      <c r="SE82" s="16"/>
      <c r="SF82" s="14"/>
      <c r="SG82" s="15"/>
      <c r="SH82" s="15"/>
      <c r="SI82" s="15"/>
      <c r="SJ82" s="16"/>
      <c r="SK82" s="14"/>
      <c r="SL82" s="15"/>
      <c r="SM82" s="15"/>
      <c r="SN82" s="15"/>
      <c r="SO82" s="16"/>
      <c r="SP82" s="14"/>
      <c r="SQ82" s="15"/>
      <c r="SR82" s="15"/>
      <c r="SS82" s="15"/>
      <c r="ST82" s="16"/>
      <c r="SU82" s="53"/>
      <c r="SV82" s="14"/>
      <c r="SW82" s="15"/>
      <c r="SX82" s="15"/>
      <c r="SY82" s="15"/>
      <c r="SZ82" s="16"/>
      <c r="TA82" s="53"/>
      <c r="TB82" s="14"/>
      <c r="TC82" s="15"/>
      <c r="TD82" s="15"/>
      <c r="TE82" s="15"/>
      <c r="TF82" s="16"/>
      <c r="TG82" s="53"/>
      <c r="TH82" s="14"/>
      <c r="TI82" s="15"/>
      <c r="TJ82" s="15"/>
      <c r="TK82" s="15"/>
      <c r="TL82" s="16"/>
      <c r="TM82" s="53"/>
      <c r="TN82" s="14"/>
      <c r="TO82" s="15"/>
      <c r="TP82" s="15"/>
      <c r="TQ82" s="15"/>
      <c r="TR82" s="16"/>
      <c r="TS82" s="53"/>
      <c r="TT82" s="14"/>
      <c r="TU82" s="15"/>
      <c r="TV82" s="15"/>
      <c r="TW82" s="15"/>
      <c r="TX82" s="16"/>
      <c r="TY82" s="53"/>
      <c r="TZ82" s="14"/>
      <c r="UA82" s="15"/>
      <c r="UB82" s="15"/>
      <c r="UC82" s="15"/>
      <c r="UD82" s="16"/>
      <c r="UE82" s="53"/>
      <c r="UF82" s="14"/>
      <c r="UG82" s="15"/>
      <c r="UH82" s="15"/>
      <c r="UI82" s="15"/>
      <c r="UJ82" s="16"/>
      <c r="UK82" s="53"/>
      <c r="UL82" s="14"/>
      <c r="UM82" s="15"/>
      <c r="UN82" s="15"/>
      <c r="UO82" s="15"/>
      <c r="UP82" s="16"/>
      <c r="UQ82" s="53"/>
      <c r="UR82" s="14"/>
      <c r="US82" s="15"/>
      <c r="UT82" s="15"/>
      <c r="UU82" s="15"/>
      <c r="UV82" s="16"/>
      <c r="UW82" s="53"/>
      <c r="UX82" s="14"/>
      <c r="UY82" s="15"/>
      <c r="UZ82" s="15"/>
      <c r="VA82" s="15"/>
      <c r="VB82" s="16"/>
      <c r="VC82" s="53"/>
      <c r="VD82" s="14"/>
      <c r="VE82" s="15"/>
      <c r="VF82" s="15"/>
      <c r="VG82" s="15"/>
      <c r="VH82" s="16"/>
      <c r="VI82" s="53"/>
      <c r="VJ82" s="14"/>
      <c r="VK82" s="15"/>
      <c r="VL82" s="15"/>
      <c r="VM82" s="15"/>
      <c r="VN82" s="16"/>
      <c r="VO82" s="53"/>
    </row>
    <row r="83" spans="2:587" x14ac:dyDescent="0.2">
      <c r="C83" s="183"/>
      <c r="D83" s="24"/>
      <c r="E83" s="20"/>
      <c r="F83" s="21"/>
      <c r="G83" s="53"/>
      <c r="H83" s="7"/>
      <c r="I83" s="2"/>
      <c r="J83" s="111"/>
      <c r="K83" s="111"/>
      <c r="L83" s="8"/>
      <c r="M83" s="53"/>
      <c r="N83" s="7"/>
      <c r="O83" s="2"/>
      <c r="P83" s="111"/>
      <c r="Q83" s="111"/>
      <c r="R83" s="8"/>
      <c r="S83" s="53"/>
      <c r="T83" s="7"/>
      <c r="U83" s="2"/>
      <c r="V83" s="111"/>
      <c r="W83" s="111"/>
      <c r="X83" s="8"/>
      <c r="Y83" s="7"/>
      <c r="Z83" s="2"/>
      <c r="AA83" s="111"/>
      <c r="AB83" s="111"/>
      <c r="AC83" s="8"/>
      <c r="AD83" s="7"/>
      <c r="AE83" s="2"/>
      <c r="AF83" s="111"/>
      <c r="AG83" s="111"/>
      <c r="AH83" s="8"/>
      <c r="AI83" s="7"/>
      <c r="AJ83" s="2"/>
      <c r="AK83" s="111"/>
      <c r="AL83" s="111"/>
      <c r="AM83" s="8"/>
      <c r="AN83" s="7"/>
      <c r="AO83" s="2"/>
      <c r="AP83" s="111"/>
      <c r="AQ83" s="111"/>
      <c r="AR83" s="8"/>
      <c r="AS83" s="7"/>
      <c r="AT83" s="2"/>
      <c r="AU83" s="111"/>
      <c r="AV83" s="111"/>
      <c r="AW83" s="8"/>
      <c r="AX83" s="7"/>
      <c r="AY83" s="2"/>
      <c r="AZ83" s="111"/>
      <c r="BA83" s="111"/>
      <c r="BB83" s="8"/>
      <c r="BC83" s="7"/>
      <c r="BD83" s="2"/>
      <c r="BE83" s="111"/>
      <c r="BF83" s="111"/>
      <c r="BG83" s="8"/>
      <c r="BH83" s="7"/>
      <c r="BI83" s="2"/>
      <c r="BJ83" s="111"/>
      <c r="BK83" s="111"/>
      <c r="BL83" s="8"/>
      <c r="BM83" s="7"/>
      <c r="BN83" s="2"/>
      <c r="BO83" s="111"/>
      <c r="BP83" s="111"/>
      <c r="BQ83" s="8"/>
      <c r="BR83" s="7"/>
      <c r="BS83" s="2"/>
      <c r="BT83" s="111"/>
      <c r="BU83" s="111"/>
      <c r="BV83" s="8"/>
      <c r="BW83" s="7"/>
      <c r="BX83" s="2"/>
      <c r="BY83" s="111"/>
      <c r="BZ83" s="111"/>
      <c r="CA83" s="8"/>
      <c r="CB83" s="7"/>
      <c r="CC83" s="2"/>
      <c r="CD83" s="111"/>
      <c r="CE83" s="111"/>
      <c r="CF83" s="8"/>
      <c r="CG83" s="7"/>
      <c r="CH83" s="2"/>
      <c r="CI83" s="111"/>
      <c r="CJ83" s="111"/>
      <c r="CK83" s="8"/>
      <c r="CL83" s="7"/>
      <c r="CM83" s="2"/>
      <c r="CN83" s="111"/>
      <c r="CO83" s="111"/>
      <c r="CP83" s="8"/>
      <c r="CQ83" s="7"/>
      <c r="CR83" s="2"/>
      <c r="CS83" s="111"/>
      <c r="CT83" s="111"/>
      <c r="CU83" s="8"/>
      <c r="CV83" s="7"/>
      <c r="CW83" s="2"/>
      <c r="CX83" s="111"/>
      <c r="CY83" s="111"/>
      <c r="CZ83" s="8"/>
      <c r="DA83" s="7"/>
      <c r="DB83" s="2"/>
      <c r="DC83" s="111"/>
      <c r="DD83" s="111"/>
      <c r="DE83" s="8"/>
      <c r="DF83" s="7"/>
      <c r="DG83" s="2"/>
      <c r="DH83" s="111"/>
      <c r="DI83" s="111"/>
      <c r="DJ83" s="8"/>
      <c r="DK83" s="7"/>
      <c r="DL83" s="2"/>
      <c r="DM83" s="111"/>
      <c r="DN83" s="111"/>
      <c r="DO83" s="8"/>
      <c r="DP83" s="7"/>
      <c r="DQ83" s="2"/>
      <c r="DR83" s="111"/>
      <c r="DS83" s="111"/>
      <c r="DT83" s="8"/>
      <c r="DU83" s="7"/>
      <c r="DV83" s="2"/>
      <c r="DW83" s="111"/>
      <c r="DX83" s="111"/>
      <c r="DY83" s="8"/>
      <c r="DZ83" s="7"/>
      <c r="EA83" s="2"/>
      <c r="EB83" s="111"/>
      <c r="EC83" s="111"/>
      <c r="ED83" s="8"/>
      <c r="EE83" s="7"/>
      <c r="EF83" s="2"/>
      <c r="EG83" s="111"/>
      <c r="EH83" s="111"/>
      <c r="EI83" s="8"/>
      <c r="EJ83" s="7"/>
      <c r="EK83" s="2"/>
      <c r="EL83" s="111"/>
      <c r="EM83" s="111"/>
      <c r="EN83" s="8"/>
      <c r="EO83" s="7"/>
      <c r="EP83" s="2"/>
      <c r="EQ83" s="111"/>
      <c r="ER83" s="111"/>
      <c r="ES83" s="8"/>
      <c r="ET83" s="7"/>
      <c r="EU83" s="2"/>
      <c r="EV83" s="111"/>
      <c r="EW83" s="111"/>
      <c r="EX83" s="8"/>
      <c r="EY83" s="7"/>
      <c r="EZ83" s="2"/>
      <c r="FA83" s="111"/>
      <c r="FB83" s="111"/>
      <c r="FC83" s="8"/>
      <c r="FD83" s="7"/>
      <c r="FE83" s="2"/>
      <c r="FF83" s="111"/>
      <c r="FG83" s="111"/>
      <c r="FH83" s="8"/>
      <c r="FI83" s="7"/>
      <c r="FJ83" s="2"/>
      <c r="FK83" s="111"/>
      <c r="FL83" s="111"/>
      <c r="FM83" s="8"/>
      <c r="FN83" s="7"/>
      <c r="FO83" s="2"/>
      <c r="FP83" s="111"/>
      <c r="FQ83" s="111"/>
      <c r="FR83" s="8"/>
      <c r="FS83" s="7"/>
      <c r="FT83" s="2"/>
      <c r="FU83" s="111"/>
      <c r="FV83" s="111"/>
      <c r="FW83" s="8"/>
      <c r="FX83" s="7"/>
      <c r="FY83" s="2"/>
      <c r="FZ83" s="111"/>
      <c r="GA83" s="111"/>
      <c r="GB83" s="8"/>
      <c r="GC83" s="7"/>
      <c r="GD83" s="2"/>
      <c r="GE83" s="111"/>
      <c r="GF83" s="111"/>
      <c r="GG83" s="8"/>
      <c r="GH83" s="7"/>
      <c r="GI83" s="2"/>
      <c r="GJ83" s="111"/>
      <c r="GK83" s="111"/>
      <c r="GL83" s="8"/>
      <c r="GM83" s="7"/>
      <c r="GN83" s="2"/>
      <c r="GO83" s="111"/>
      <c r="GP83" s="111"/>
      <c r="GQ83" s="8"/>
      <c r="GR83" s="7"/>
      <c r="GS83" s="2"/>
      <c r="GT83" s="111"/>
      <c r="GU83" s="111"/>
      <c r="GV83" s="8"/>
      <c r="GW83" s="7"/>
      <c r="GX83" s="2"/>
      <c r="GY83" s="111"/>
      <c r="GZ83" s="111"/>
      <c r="HA83" s="8"/>
      <c r="HB83" s="7"/>
      <c r="HC83" s="2"/>
      <c r="HD83" s="111"/>
      <c r="HE83" s="111"/>
      <c r="HF83" s="8"/>
      <c r="HG83" s="7"/>
      <c r="HH83" s="2"/>
      <c r="HI83" s="111"/>
      <c r="HJ83" s="111"/>
      <c r="HK83" s="8"/>
      <c r="HL83" s="7"/>
      <c r="HM83" s="2"/>
      <c r="HN83" s="111"/>
      <c r="HO83" s="111"/>
      <c r="HP83" s="8"/>
      <c r="HQ83" s="7"/>
      <c r="HR83" s="2"/>
      <c r="HS83" s="111"/>
      <c r="HT83" s="111"/>
      <c r="HU83" s="8"/>
      <c r="HV83" s="7"/>
      <c r="HW83" s="2"/>
      <c r="HX83" s="111"/>
      <c r="HY83" s="111"/>
      <c r="HZ83" s="8"/>
      <c r="IA83" s="7"/>
      <c r="IB83" s="2"/>
      <c r="IC83" s="111"/>
      <c r="ID83" s="111"/>
      <c r="IE83" s="8"/>
      <c r="IF83" s="7"/>
      <c r="IG83" s="2"/>
      <c r="IH83" s="111"/>
      <c r="II83" s="111"/>
      <c r="IJ83" s="8"/>
      <c r="IK83" s="7"/>
      <c r="IL83" s="2"/>
      <c r="IM83" s="111"/>
      <c r="IN83" s="111"/>
      <c r="IO83" s="8"/>
      <c r="IP83" s="7"/>
      <c r="IQ83" s="2"/>
      <c r="IR83" s="111"/>
      <c r="IS83" s="111"/>
      <c r="IT83" s="8"/>
      <c r="IU83" s="7"/>
      <c r="IV83" s="2"/>
      <c r="IW83" s="111"/>
      <c r="IX83" s="111"/>
      <c r="IY83" s="8"/>
      <c r="IZ83" s="7"/>
      <c r="JA83" s="2"/>
      <c r="JB83" s="111"/>
      <c r="JC83" s="111"/>
      <c r="JD83" s="8"/>
      <c r="JE83" s="7"/>
      <c r="JF83" s="2"/>
      <c r="JG83" s="111"/>
      <c r="JH83" s="111"/>
      <c r="JI83" s="8"/>
      <c r="JJ83" s="7"/>
      <c r="JK83" s="2"/>
      <c r="JL83" s="111"/>
      <c r="JM83" s="111"/>
      <c r="JN83" s="8"/>
      <c r="JO83" s="7"/>
      <c r="JP83" s="2"/>
      <c r="JQ83" s="111"/>
      <c r="JR83" s="111"/>
      <c r="JS83" s="8"/>
      <c r="JT83" s="7"/>
      <c r="JU83" s="2"/>
      <c r="JV83" s="111"/>
      <c r="JW83" s="111"/>
      <c r="JX83" s="8"/>
      <c r="JY83" s="7"/>
      <c r="JZ83" s="2"/>
      <c r="KA83" s="111"/>
      <c r="KB83" s="111"/>
      <c r="KC83" s="8"/>
      <c r="KD83" s="7"/>
      <c r="KE83" s="2"/>
      <c r="KF83" s="111"/>
      <c r="KG83" s="111"/>
      <c r="KH83" s="8"/>
      <c r="KI83" s="7"/>
      <c r="KJ83" s="2"/>
      <c r="KK83" s="111"/>
      <c r="KL83" s="111"/>
      <c r="KM83" s="8"/>
      <c r="KN83" s="7"/>
      <c r="KO83" s="2"/>
      <c r="KP83" s="111"/>
      <c r="KQ83" s="111"/>
      <c r="KR83" s="8"/>
      <c r="KS83" s="7"/>
      <c r="KT83" s="2"/>
      <c r="KU83" s="111"/>
      <c r="KV83" s="111"/>
      <c r="KW83" s="8"/>
      <c r="KX83" s="7"/>
      <c r="KY83" s="2"/>
      <c r="KZ83" s="111"/>
      <c r="LA83" s="111"/>
      <c r="LB83" s="8"/>
      <c r="LC83" s="7"/>
      <c r="LD83" s="2"/>
      <c r="LE83" s="111"/>
      <c r="LF83" s="111"/>
      <c r="LG83" s="8"/>
      <c r="LH83" s="7"/>
      <c r="LI83" s="2"/>
      <c r="LJ83" s="111"/>
      <c r="LK83" s="111"/>
      <c r="LL83" s="8"/>
      <c r="LM83" s="7"/>
      <c r="LN83" s="2"/>
      <c r="LO83" s="111"/>
      <c r="LP83" s="111"/>
      <c r="LQ83" s="8"/>
      <c r="LR83" s="7"/>
      <c r="LS83" s="2"/>
      <c r="LT83" s="111"/>
      <c r="LU83" s="111"/>
      <c r="LV83" s="8"/>
      <c r="LW83" s="7"/>
      <c r="LX83" s="2"/>
      <c r="LY83" s="111"/>
      <c r="LZ83" s="111"/>
      <c r="MA83" s="8"/>
      <c r="MB83" s="7"/>
      <c r="MC83" s="2"/>
      <c r="MD83" s="111"/>
      <c r="ME83" s="111"/>
      <c r="MF83" s="8"/>
      <c r="MG83" s="7"/>
      <c r="MH83" s="2"/>
      <c r="MI83" s="111"/>
      <c r="MJ83" s="111"/>
      <c r="MK83" s="8"/>
      <c r="ML83" s="7"/>
      <c r="MM83" s="2"/>
      <c r="MN83" s="111"/>
      <c r="MO83" s="111"/>
      <c r="MP83" s="8"/>
      <c r="MQ83" s="7"/>
      <c r="MR83" s="2"/>
      <c r="MS83" s="111"/>
      <c r="MT83" s="111"/>
      <c r="MU83" s="8"/>
      <c r="MV83" s="7"/>
      <c r="MW83" s="2"/>
      <c r="MX83" s="111"/>
      <c r="MY83" s="111"/>
      <c r="MZ83" s="8"/>
      <c r="NA83" s="7"/>
      <c r="NB83" s="2"/>
      <c r="NC83" s="111"/>
      <c r="ND83" s="111"/>
      <c r="NE83" s="8"/>
      <c r="NF83" s="7"/>
      <c r="NG83" s="2"/>
      <c r="NH83" s="111"/>
      <c r="NI83" s="111"/>
      <c r="NJ83" s="8"/>
      <c r="NK83" s="7"/>
      <c r="NL83" s="2"/>
      <c r="NM83" s="111"/>
      <c r="NN83" s="111"/>
      <c r="NO83" s="8"/>
      <c r="NP83" s="7"/>
      <c r="NQ83" s="2"/>
      <c r="NR83" s="111"/>
      <c r="NS83" s="111"/>
      <c r="NT83" s="8"/>
      <c r="NU83" s="7"/>
      <c r="NV83" s="2"/>
      <c r="NW83" s="111"/>
      <c r="NX83" s="111"/>
      <c r="NY83" s="8"/>
      <c r="NZ83" s="7"/>
      <c r="OA83" s="2"/>
      <c r="OB83" s="111"/>
      <c r="OC83" s="111"/>
      <c r="OD83" s="8"/>
      <c r="OE83" s="7"/>
      <c r="OF83" s="2"/>
      <c r="OG83" s="111"/>
      <c r="OH83" s="111"/>
      <c r="OI83" s="8"/>
      <c r="OJ83" s="7"/>
      <c r="OK83" s="2"/>
      <c r="OL83" s="111"/>
      <c r="OM83" s="111"/>
      <c r="ON83" s="8"/>
      <c r="OO83" s="7"/>
      <c r="OP83" s="2"/>
      <c r="OQ83" s="111"/>
      <c r="OR83" s="111"/>
      <c r="OS83" s="8"/>
      <c r="OT83" s="7"/>
      <c r="OU83" s="2"/>
      <c r="OV83" s="111"/>
      <c r="OW83" s="111"/>
      <c r="OX83" s="8"/>
      <c r="OY83" s="7"/>
      <c r="OZ83" s="2"/>
      <c r="PA83" s="111"/>
      <c r="PB83" s="111"/>
      <c r="PC83" s="8"/>
      <c r="PD83" s="7"/>
      <c r="PE83" s="2"/>
      <c r="PF83" s="111"/>
      <c r="PG83" s="111"/>
      <c r="PH83" s="8"/>
      <c r="PI83" s="7"/>
      <c r="PJ83" s="2"/>
      <c r="PK83" s="111"/>
      <c r="PL83" s="111"/>
      <c r="PM83" s="8"/>
      <c r="PN83" s="7"/>
      <c r="PO83" s="2"/>
      <c r="PP83" s="111"/>
      <c r="PQ83" s="111"/>
      <c r="PR83" s="8"/>
      <c r="PS83" s="7"/>
      <c r="PT83" s="2"/>
      <c r="PU83" s="111"/>
      <c r="PV83" s="111"/>
      <c r="PW83" s="8"/>
      <c r="PX83" s="7"/>
      <c r="PY83" s="2"/>
      <c r="PZ83" s="111"/>
      <c r="QA83" s="111"/>
      <c r="QB83" s="8"/>
      <c r="QC83" s="7"/>
      <c r="QD83" s="2"/>
      <c r="QE83" s="111"/>
      <c r="QF83" s="111"/>
      <c r="QG83" s="8"/>
      <c r="QH83" s="7"/>
      <c r="QI83" s="2"/>
      <c r="QJ83" s="111"/>
      <c r="QK83" s="111"/>
      <c r="QL83" s="8"/>
      <c r="QM83" s="7"/>
      <c r="QN83" s="2"/>
      <c r="QO83" s="111"/>
      <c r="QP83" s="111"/>
      <c r="QQ83" s="8"/>
      <c r="QR83" s="7"/>
      <c r="QS83" s="2"/>
      <c r="QT83" s="111"/>
      <c r="QU83" s="111"/>
      <c r="QV83" s="8"/>
      <c r="QW83" s="7"/>
      <c r="QX83" s="2"/>
      <c r="QY83" s="111"/>
      <c r="QZ83" s="111"/>
      <c r="RA83" s="8"/>
      <c r="RB83" s="7"/>
      <c r="RC83" s="2"/>
      <c r="RD83" s="111"/>
      <c r="RE83" s="111"/>
      <c r="RF83" s="8"/>
      <c r="RG83" s="7"/>
      <c r="RH83" s="2"/>
      <c r="RI83" s="111"/>
      <c r="RJ83" s="111"/>
      <c r="RK83" s="8"/>
      <c r="RL83" s="7"/>
      <c r="RM83" s="2"/>
      <c r="RN83" s="111"/>
      <c r="RO83" s="111"/>
      <c r="RP83" s="8"/>
      <c r="RQ83" s="7"/>
      <c r="RR83" s="2"/>
      <c r="RS83" s="111"/>
      <c r="RT83" s="111"/>
      <c r="RU83" s="8"/>
      <c r="RV83" s="7"/>
      <c r="RW83" s="2"/>
      <c r="RX83" s="111"/>
      <c r="RY83" s="111"/>
      <c r="RZ83" s="8"/>
      <c r="SA83" s="7"/>
      <c r="SB83" s="2"/>
      <c r="SC83" s="111"/>
      <c r="SD83" s="111"/>
      <c r="SE83" s="8"/>
      <c r="SF83" s="7"/>
      <c r="SG83" s="2"/>
      <c r="SH83" s="111"/>
      <c r="SI83" s="111"/>
      <c r="SJ83" s="8"/>
      <c r="SK83" s="7"/>
      <c r="SL83" s="2"/>
      <c r="SM83" s="111"/>
      <c r="SN83" s="111"/>
      <c r="SO83" s="8"/>
      <c r="SP83" s="7"/>
      <c r="SQ83" s="2"/>
      <c r="SR83" s="111"/>
      <c r="SS83" s="111"/>
      <c r="ST83" s="8"/>
      <c r="SU83" s="53"/>
      <c r="SV83" s="7"/>
      <c r="SW83" s="2"/>
      <c r="SX83" s="111"/>
      <c r="SY83" s="111"/>
      <c r="SZ83" s="8"/>
      <c r="TA83" s="53"/>
      <c r="TB83" s="7"/>
      <c r="TC83" s="2"/>
      <c r="TD83" s="111"/>
      <c r="TE83" s="111"/>
      <c r="TF83" s="8"/>
      <c r="TG83" s="53"/>
      <c r="TH83" s="7"/>
      <c r="TI83" s="2"/>
      <c r="TJ83" s="111"/>
      <c r="TK83" s="111"/>
      <c r="TL83" s="8"/>
      <c r="TM83" s="53"/>
      <c r="TN83" s="7"/>
      <c r="TO83" s="2"/>
      <c r="TP83" s="111"/>
      <c r="TQ83" s="111"/>
      <c r="TR83" s="8"/>
      <c r="TS83" s="53"/>
      <c r="TT83" s="7"/>
      <c r="TU83" s="2"/>
      <c r="TV83" s="111"/>
      <c r="TW83" s="111"/>
      <c r="TX83" s="8"/>
      <c r="TY83" s="53"/>
      <c r="TZ83" s="7"/>
      <c r="UA83" s="2"/>
      <c r="UB83" s="111"/>
      <c r="UC83" s="111"/>
      <c r="UD83" s="8"/>
      <c r="UE83" s="53"/>
      <c r="UF83" s="7"/>
      <c r="UG83" s="2"/>
      <c r="UH83" s="111"/>
      <c r="UI83" s="111"/>
      <c r="UJ83" s="8"/>
      <c r="UK83" s="53"/>
      <c r="UL83" s="7"/>
      <c r="UM83" s="2"/>
      <c r="UN83" s="111"/>
      <c r="UO83" s="111"/>
      <c r="UP83" s="8"/>
      <c r="UQ83" s="53"/>
      <c r="UR83" s="7"/>
      <c r="US83" s="2"/>
      <c r="UT83" s="111"/>
      <c r="UU83" s="111"/>
      <c r="UV83" s="8"/>
      <c r="UW83" s="53"/>
      <c r="UX83" s="7"/>
      <c r="UY83" s="2"/>
      <c r="UZ83" s="111"/>
      <c r="VA83" s="111"/>
      <c r="VB83" s="8"/>
      <c r="VC83" s="53"/>
      <c r="VD83" s="7"/>
      <c r="VE83" s="2"/>
      <c r="VF83" s="111"/>
      <c r="VG83" s="111"/>
      <c r="VH83" s="8"/>
      <c r="VI83" s="53"/>
      <c r="VJ83" s="7"/>
      <c r="VK83" s="2"/>
      <c r="VL83" s="111"/>
      <c r="VM83" s="111"/>
      <c r="VN83" s="8"/>
      <c r="VO83" s="53"/>
    </row>
    <row r="84" spans="2:587" x14ac:dyDescent="0.2">
      <c r="B84" s="5"/>
      <c r="C84" s="178"/>
      <c r="D84" s="7"/>
      <c r="E84" s="2"/>
      <c r="F84" s="8"/>
      <c r="G84" s="53"/>
      <c r="H84" s="7"/>
      <c r="I84" s="2"/>
      <c r="J84" s="78">
        <f>SUMIF($S$2:$SU$2,J$2,$S84:$SU84)</f>
        <v>0</v>
      </c>
      <c r="K84" s="78"/>
      <c r="L84" s="8"/>
      <c r="M84" s="53"/>
      <c r="N84" s="7"/>
      <c r="O84" s="2"/>
      <c r="P84" s="78">
        <f>SUMIF($S$2:$SU$2,P$2,$S84:$SU84)</f>
        <v>0</v>
      </c>
      <c r="Q84" s="78"/>
      <c r="R84" s="8"/>
      <c r="S84" s="53"/>
      <c r="T84" s="7"/>
      <c r="U84" s="2"/>
      <c r="V84" s="6"/>
      <c r="W84" s="78"/>
      <c r="X84" s="8"/>
      <c r="Y84" s="7"/>
      <c r="Z84" s="2"/>
      <c r="AA84" s="6"/>
      <c r="AB84" s="78"/>
      <c r="AC84" s="8"/>
      <c r="AD84" s="7"/>
      <c r="AE84" s="2"/>
      <c r="AF84" s="6"/>
      <c r="AG84" s="78"/>
      <c r="AH84" s="8"/>
      <c r="AI84" s="7"/>
      <c r="AJ84" s="2"/>
      <c r="AK84" s="6"/>
      <c r="AL84" s="78"/>
      <c r="AM84" s="8"/>
      <c r="AN84" s="7"/>
      <c r="AO84" s="2"/>
      <c r="AP84" s="6"/>
      <c r="AQ84" s="78"/>
      <c r="AR84" s="8"/>
      <c r="AS84" s="7"/>
      <c r="AT84" s="2"/>
      <c r="AU84" s="6"/>
      <c r="AV84" s="78"/>
      <c r="AW84" s="8"/>
      <c r="AX84" s="7"/>
      <c r="AY84" s="2"/>
      <c r="AZ84" s="6"/>
      <c r="BA84" s="78"/>
      <c r="BB84" s="8"/>
      <c r="BC84" s="7"/>
      <c r="BD84" s="2"/>
      <c r="BE84" s="6"/>
      <c r="BF84" s="78"/>
      <c r="BG84" s="8"/>
      <c r="BH84" s="7"/>
      <c r="BI84" s="2"/>
      <c r="BJ84" s="6"/>
      <c r="BK84" s="78"/>
      <c r="BL84" s="8"/>
      <c r="BM84" s="7"/>
      <c r="BN84" s="2"/>
      <c r="BO84" s="6"/>
      <c r="BP84" s="78"/>
      <c r="BQ84" s="8"/>
      <c r="BR84" s="7"/>
      <c r="BS84" s="2"/>
      <c r="BT84" s="6"/>
      <c r="BU84" s="78"/>
      <c r="BV84" s="8"/>
      <c r="BW84" s="7"/>
      <c r="BX84" s="2"/>
      <c r="BY84" s="6"/>
      <c r="BZ84" s="78"/>
      <c r="CA84" s="8"/>
      <c r="CB84" s="7"/>
      <c r="CC84" s="2"/>
      <c r="CD84" s="6"/>
      <c r="CE84" s="78"/>
      <c r="CF84" s="8"/>
      <c r="CG84" s="7"/>
      <c r="CH84" s="2"/>
      <c r="CI84" s="6"/>
      <c r="CJ84" s="78"/>
      <c r="CK84" s="8"/>
      <c r="CL84" s="7"/>
      <c r="CM84" s="2"/>
      <c r="CN84" s="6"/>
      <c r="CO84" s="78"/>
      <c r="CP84" s="8"/>
      <c r="CQ84" s="7"/>
      <c r="CR84" s="2"/>
      <c r="CS84" s="6"/>
      <c r="CT84" s="78"/>
      <c r="CU84" s="8"/>
      <c r="CV84" s="7"/>
      <c r="CW84" s="2"/>
      <c r="CX84" s="6"/>
      <c r="CY84" s="78"/>
      <c r="CZ84" s="8"/>
      <c r="DA84" s="7"/>
      <c r="DB84" s="2"/>
      <c r="DC84" s="6"/>
      <c r="DD84" s="78"/>
      <c r="DE84" s="8"/>
      <c r="DF84" s="7"/>
      <c r="DG84" s="2"/>
      <c r="DH84" s="6"/>
      <c r="DI84" s="78"/>
      <c r="DJ84" s="8"/>
      <c r="DK84" s="7"/>
      <c r="DL84" s="2"/>
      <c r="DM84" s="6"/>
      <c r="DN84" s="78"/>
      <c r="DO84" s="8"/>
      <c r="DP84" s="7"/>
      <c r="DQ84" s="2"/>
      <c r="DR84" s="6"/>
      <c r="DS84" s="78"/>
      <c r="DT84" s="8"/>
      <c r="DU84" s="7"/>
      <c r="DV84" s="2"/>
      <c r="DW84" s="6"/>
      <c r="DX84" s="78"/>
      <c r="DY84" s="8"/>
      <c r="DZ84" s="7"/>
      <c r="EA84" s="2"/>
      <c r="EB84" s="6"/>
      <c r="EC84" s="78"/>
      <c r="ED84" s="8"/>
      <c r="EE84" s="7"/>
      <c r="EF84" s="2"/>
      <c r="EG84" s="6"/>
      <c r="EH84" s="78"/>
      <c r="EI84" s="8"/>
      <c r="EJ84" s="7"/>
      <c r="EK84" s="2"/>
      <c r="EL84" s="6"/>
      <c r="EM84" s="78"/>
      <c r="EN84" s="8"/>
      <c r="EO84" s="7"/>
      <c r="EP84" s="2"/>
      <c r="EQ84" s="6"/>
      <c r="ER84" s="78"/>
      <c r="ES84" s="8"/>
      <c r="ET84" s="7"/>
      <c r="EU84" s="2"/>
      <c r="EV84" s="6"/>
      <c r="EW84" s="78"/>
      <c r="EX84" s="8"/>
      <c r="EY84" s="7"/>
      <c r="EZ84" s="2"/>
      <c r="FA84" s="6"/>
      <c r="FB84" s="78"/>
      <c r="FC84" s="8"/>
      <c r="FD84" s="7"/>
      <c r="FE84" s="2"/>
      <c r="FF84" s="6"/>
      <c r="FG84" s="78"/>
      <c r="FH84" s="8"/>
      <c r="FI84" s="7"/>
      <c r="FJ84" s="2"/>
      <c r="FK84" s="6"/>
      <c r="FL84" s="78"/>
      <c r="FM84" s="8"/>
      <c r="FN84" s="7"/>
      <c r="FO84" s="2"/>
      <c r="FP84" s="6"/>
      <c r="FQ84" s="78"/>
      <c r="FR84" s="8"/>
      <c r="FS84" s="7"/>
      <c r="FT84" s="2"/>
      <c r="FU84" s="6"/>
      <c r="FV84" s="78"/>
      <c r="FW84" s="8"/>
      <c r="FX84" s="7"/>
      <c r="FY84" s="2"/>
      <c r="FZ84" s="6"/>
      <c r="GA84" s="78"/>
      <c r="GB84" s="8"/>
      <c r="GC84" s="7"/>
      <c r="GD84" s="2"/>
      <c r="GE84" s="6"/>
      <c r="GF84" s="78"/>
      <c r="GG84" s="8"/>
      <c r="GH84" s="7"/>
      <c r="GI84" s="2"/>
      <c r="GJ84" s="6"/>
      <c r="GK84" s="78"/>
      <c r="GL84" s="8"/>
      <c r="GM84" s="7"/>
      <c r="GN84" s="2"/>
      <c r="GO84" s="6"/>
      <c r="GP84" s="78"/>
      <c r="GQ84" s="8"/>
      <c r="GR84" s="7"/>
      <c r="GS84" s="2"/>
      <c r="GT84" s="6"/>
      <c r="GU84" s="78"/>
      <c r="GV84" s="8"/>
      <c r="GW84" s="7"/>
      <c r="GX84" s="2"/>
      <c r="GY84" s="6"/>
      <c r="GZ84" s="78"/>
      <c r="HA84" s="8"/>
      <c r="HB84" s="7"/>
      <c r="HC84" s="2"/>
      <c r="HD84" s="6"/>
      <c r="HE84" s="78"/>
      <c r="HF84" s="8"/>
      <c r="HG84" s="7"/>
      <c r="HH84" s="2"/>
      <c r="HI84" s="6"/>
      <c r="HJ84" s="78"/>
      <c r="HK84" s="8"/>
      <c r="HL84" s="7"/>
      <c r="HM84" s="2"/>
      <c r="HN84" s="6"/>
      <c r="HO84" s="78"/>
      <c r="HP84" s="8"/>
      <c r="HQ84" s="7"/>
      <c r="HR84" s="2"/>
      <c r="HS84" s="6"/>
      <c r="HT84" s="78"/>
      <c r="HU84" s="8"/>
      <c r="HV84" s="7"/>
      <c r="HW84" s="2"/>
      <c r="HX84" s="6"/>
      <c r="HY84" s="78"/>
      <c r="HZ84" s="8"/>
      <c r="IA84" s="7"/>
      <c r="IB84" s="2"/>
      <c r="IC84" s="6"/>
      <c r="ID84" s="78"/>
      <c r="IE84" s="8"/>
      <c r="IF84" s="7"/>
      <c r="IG84" s="2"/>
      <c r="IH84" s="6"/>
      <c r="II84" s="78"/>
      <c r="IJ84" s="8"/>
      <c r="IK84" s="7"/>
      <c r="IL84" s="2"/>
      <c r="IM84" s="6"/>
      <c r="IN84" s="78"/>
      <c r="IO84" s="8"/>
      <c r="IP84" s="7"/>
      <c r="IQ84" s="2"/>
      <c r="IR84" s="6"/>
      <c r="IS84" s="78"/>
      <c r="IT84" s="8"/>
      <c r="IU84" s="7"/>
      <c r="IV84" s="2"/>
      <c r="IW84" s="6"/>
      <c r="IX84" s="78"/>
      <c r="IY84" s="8"/>
      <c r="IZ84" s="7"/>
      <c r="JA84" s="2"/>
      <c r="JB84" s="6"/>
      <c r="JC84" s="78"/>
      <c r="JD84" s="8"/>
      <c r="JE84" s="7"/>
      <c r="JF84" s="2"/>
      <c r="JG84" s="6"/>
      <c r="JH84" s="78"/>
      <c r="JI84" s="8"/>
      <c r="JJ84" s="7"/>
      <c r="JK84" s="2"/>
      <c r="JL84" s="6"/>
      <c r="JM84" s="78"/>
      <c r="JN84" s="8"/>
      <c r="JO84" s="7"/>
      <c r="JP84" s="2"/>
      <c r="JQ84" s="6"/>
      <c r="JR84" s="78"/>
      <c r="JS84" s="8"/>
      <c r="JT84" s="7"/>
      <c r="JU84" s="2"/>
      <c r="JV84" s="6"/>
      <c r="JW84" s="78"/>
      <c r="JX84" s="8"/>
      <c r="JY84" s="7"/>
      <c r="JZ84" s="2"/>
      <c r="KA84" s="6"/>
      <c r="KB84" s="78"/>
      <c r="KC84" s="8"/>
      <c r="KD84" s="7"/>
      <c r="KE84" s="2"/>
      <c r="KF84" s="6"/>
      <c r="KG84" s="78"/>
      <c r="KH84" s="8"/>
      <c r="KI84" s="7"/>
      <c r="KJ84" s="2"/>
      <c r="KK84" s="6"/>
      <c r="KL84" s="78"/>
      <c r="KM84" s="8"/>
      <c r="KN84" s="7"/>
      <c r="KO84" s="2"/>
      <c r="KP84" s="6"/>
      <c r="KQ84" s="78"/>
      <c r="KR84" s="8"/>
      <c r="KS84" s="7"/>
      <c r="KT84" s="2"/>
      <c r="KU84" s="6"/>
      <c r="KV84" s="78"/>
      <c r="KW84" s="8"/>
      <c r="KX84" s="7"/>
      <c r="KY84" s="2"/>
      <c r="KZ84" s="6"/>
      <c r="LA84" s="78"/>
      <c r="LB84" s="8"/>
      <c r="LC84" s="7"/>
      <c r="LD84" s="2"/>
      <c r="LE84" s="6"/>
      <c r="LF84" s="78"/>
      <c r="LG84" s="8"/>
      <c r="LH84" s="7"/>
      <c r="LI84" s="2"/>
      <c r="LJ84" s="6"/>
      <c r="LK84" s="78"/>
      <c r="LL84" s="8"/>
      <c r="LM84" s="7"/>
      <c r="LN84" s="2"/>
      <c r="LO84" s="6"/>
      <c r="LP84" s="78"/>
      <c r="LQ84" s="8"/>
      <c r="LR84" s="7"/>
      <c r="LS84" s="2"/>
      <c r="LT84" s="6"/>
      <c r="LU84" s="78"/>
      <c r="LV84" s="8"/>
      <c r="LW84" s="7"/>
      <c r="LX84" s="2"/>
      <c r="LY84" s="6"/>
      <c r="LZ84" s="78"/>
      <c r="MA84" s="8"/>
      <c r="MB84" s="7"/>
      <c r="MC84" s="2"/>
      <c r="MD84" s="6"/>
      <c r="ME84" s="78"/>
      <c r="MF84" s="8"/>
      <c r="MG84" s="7"/>
      <c r="MH84" s="2"/>
      <c r="MI84" s="6"/>
      <c r="MJ84" s="78"/>
      <c r="MK84" s="8"/>
      <c r="ML84" s="7"/>
      <c r="MM84" s="2"/>
      <c r="MN84" s="6"/>
      <c r="MO84" s="78"/>
      <c r="MP84" s="8"/>
      <c r="MQ84" s="7"/>
      <c r="MR84" s="2"/>
      <c r="MS84" s="6"/>
      <c r="MT84" s="78"/>
      <c r="MU84" s="8"/>
      <c r="MV84" s="7"/>
      <c r="MW84" s="2"/>
      <c r="MX84" s="6"/>
      <c r="MY84" s="78"/>
      <c r="MZ84" s="8"/>
      <c r="NA84" s="7"/>
      <c r="NB84" s="2"/>
      <c r="NC84" s="6"/>
      <c r="ND84" s="78"/>
      <c r="NE84" s="8"/>
      <c r="NF84" s="7"/>
      <c r="NG84" s="2"/>
      <c r="NH84" s="6"/>
      <c r="NI84" s="78"/>
      <c r="NJ84" s="8"/>
      <c r="NK84" s="7"/>
      <c r="NL84" s="2"/>
      <c r="NM84" s="6"/>
      <c r="NN84" s="78"/>
      <c r="NO84" s="8"/>
      <c r="NP84" s="7"/>
      <c r="NQ84" s="2"/>
      <c r="NR84" s="6"/>
      <c r="NS84" s="78"/>
      <c r="NT84" s="8"/>
      <c r="NU84" s="7"/>
      <c r="NV84" s="2"/>
      <c r="NW84" s="6"/>
      <c r="NX84" s="78"/>
      <c r="NY84" s="8"/>
      <c r="NZ84" s="7"/>
      <c r="OA84" s="2"/>
      <c r="OB84" s="6"/>
      <c r="OC84" s="78"/>
      <c r="OD84" s="8"/>
      <c r="OE84" s="7"/>
      <c r="OF84" s="2"/>
      <c r="OG84" s="6"/>
      <c r="OH84" s="78"/>
      <c r="OI84" s="8"/>
      <c r="OJ84" s="7"/>
      <c r="OK84" s="2"/>
      <c r="OL84" s="6"/>
      <c r="OM84" s="78"/>
      <c r="ON84" s="8"/>
      <c r="OO84" s="7"/>
      <c r="OP84" s="2"/>
      <c r="OQ84" s="6"/>
      <c r="OR84" s="78"/>
      <c r="OS84" s="8"/>
      <c r="OT84" s="7"/>
      <c r="OU84" s="2"/>
      <c r="OV84" s="6"/>
      <c r="OW84" s="78"/>
      <c r="OX84" s="8"/>
      <c r="OY84" s="7"/>
      <c r="OZ84" s="2"/>
      <c r="PA84" s="6"/>
      <c r="PB84" s="78"/>
      <c r="PC84" s="8"/>
      <c r="PD84" s="7"/>
      <c r="PE84" s="2"/>
      <c r="PF84" s="6"/>
      <c r="PG84" s="78"/>
      <c r="PH84" s="8"/>
      <c r="PI84" s="7"/>
      <c r="PJ84" s="2"/>
      <c r="PK84" s="6"/>
      <c r="PL84" s="78"/>
      <c r="PM84" s="8"/>
      <c r="PN84" s="7"/>
      <c r="PO84" s="2"/>
      <c r="PP84" s="6"/>
      <c r="PQ84" s="78"/>
      <c r="PR84" s="8"/>
      <c r="PS84" s="7"/>
      <c r="PT84" s="2"/>
      <c r="PU84" s="6"/>
      <c r="PV84" s="78"/>
      <c r="PW84" s="8"/>
      <c r="PX84" s="7"/>
      <c r="PY84" s="2"/>
      <c r="PZ84" s="6"/>
      <c r="QA84" s="78"/>
      <c r="QB84" s="8"/>
      <c r="QC84" s="7"/>
      <c r="QD84" s="2"/>
      <c r="QE84" s="6"/>
      <c r="QF84" s="78"/>
      <c r="QG84" s="8"/>
      <c r="QH84" s="7"/>
      <c r="QI84" s="2"/>
      <c r="QJ84" s="6"/>
      <c r="QK84" s="78"/>
      <c r="QL84" s="8"/>
      <c r="QM84" s="7"/>
      <c r="QN84" s="2"/>
      <c r="QO84" s="6"/>
      <c r="QP84" s="78"/>
      <c r="QQ84" s="8"/>
      <c r="QR84" s="7"/>
      <c r="QS84" s="2"/>
      <c r="QT84" s="6"/>
      <c r="QU84" s="78"/>
      <c r="QV84" s="8"/>
      <c r="QW84" s="7"/>
      <c r="QX84" s="2"/>
      <c r="QY84" s="6"/>
      <c r="QZ84" s="78"/>
      <c r="RA84" s="8"/>
      <c r="RB84" s="7"/>
      <c r="RC84" s="2"/>
      <c r="RD84" s="6"/>
      <c r="RE84" s="78"/>
      <c r="RF84" s="8"/>
      <c r="RG84" s="7"/>
      <c r="RH84" s="2"/>
      <c r="RI84" s="6"/>
      <c r="RJ84" s="78"/>
      <c r="RK84" s="8"/>
      <c r="RL84" s="7"/>
      <c r="RM84" s="2"/>
      <c r="RN84" s="6"/>
      <c r="RO84" s="78"/>
      <c r="RP84" s="8"/>
      <c r="RQ84" s="7"/>
      <c r="RR84" s="2"/>
      <c r="RS84" s="6"/>
      <c r="RT84" s="78"/>
      <c r="RU84" s="8"/>
      <c r="RV84" s="7"/>
      <c r="RW84" s="2"/>
      <c r="RX84" s="6"/>
      <c r="RY84" s="78"/>
      <c r="RZ84" s="8"/>
      <c r="SA84" s="7"/>
      <c r="SB84" s="2"/>
      <c r="SC84" s="6"/>
      <c r="SD84" s="78"/>
      <c r="SE84" s="8"/>
      <c r="SF84" s="7"/>
      <c r="SG84" s="2"/>
      <c r="SH84" s="6"/>
      <c r="SI84" s="78"/>
      <c r="SJ84" s="8"/>
      <c r="SK84" s="7"/>
      <c r="SL84" s="2"/>
      <c r="SM84" s="6"/>
      <c r="SN84" s="78"/>
      <c r="SO84" s="8"/>
      <c r="SP84" s="7"/>
      <c r="SQ84" s="2"/>
      <c r="SR84" s="6"/>
      <c r="SS84" s="78"/>
      <c r="ST84" s="8"/>
      <c r="SU84" s="53"/>
      <c r="SV84" s="7"/>
      <c r="SW84" s="2"/>
      <c r="SX84" s="78">
        <f>SUMIF($S$2:$SU$2,SX$2,$S84:$SU84)</f>
        <v>0</v>
      </c>
      <c r="SY84" s="78"/>
      <c r="SZ84" s="8"/>
      <c r="TA84" s="53"/>
      <c r="TB84" s="7"/>
      <c r="TC84" s="2"/>
      <c r="TD84" s="78">
        <f>SUMIF($S$2:$SU$2,TD$2,$S84:$SU84)</f>
        <v>0</v>
      </c>
      <c r="TE84" s="78"/>
      <c r="TF84" s="8"/>
      <c r="TG84" s="53"/>
      <c r="TH84" s="7"/>
      <c r="TI84" s="2"/>
      <c r="TJ84" s="78">
        <f>SUMIF($S$2:$SU$2,TJ$2,$S84:$SU84)</f>
        <v>0</v>
      </c>
      <c r="TK84" s="78"/>
      <c r="TL84" s="8"/>
      <c r="TM84" s="53"/>
      <c r="TN84" s="7"/>
      <c r="TO84" s="2"/>
      <c r="TP84" s="78">
        <f>SUMIF($S$2:$SU$2,TP$2,$S84:$SU84)</f>
        <v>0</v>
      </c>
      <c r="TQ84" s="78"/>
      <c r="TR84" s="8"/>
      <c r="TS84" s="53"/>
      <c r="TT84" s="7"/>
      <c r="TU84" s="2"/>
      <c r="TV84" s="78">
        <f>SUMIF($S$2:$SU$2,TV$2,$S84:$SU84)</f>
        <v>0</v>
      </c>
      <c r="TW84" s="78"/>
      <c r="TX84" s="8"/>
      <c r="TY84" s="53"/>
      <c r="TZ84" s="7"/>
      <c r="UA84" s="2"/>
      <c r="UB84" s="78">
        <f>SUMIF($S$2:$SU$2,UB$2,$S84:$SU84)</f>
        <v>0</v>
      </c>
      <c r="UC84" s="78"/>
      <c r="UD84" s="8"/>
      <c r="UE84" s="53"/>
      <c r="UF84" s="7"/>
      <c r="UG84" s="2"/>
      <c r="UH84" s="78">
        <f>SUMIF($S$2:$SU$2,UH$2,$S84:$SU84)</f>
        <v>0</v>
      </c>
      <c r="UI84" s="78"/>
      <c r="UJ84" s="8"/>
      <c r="UK84" s="53"/>
      <c r="UL84" s="7"/>
      <c r="UM84" s="2"/>
      <c r="UN84" s="78">
        <f>SUMIF($S$2:$SU$2,UN$2,$S84:$SU84)</f>
        <v>0</v>
      </c>
      <c r="UO84" s="78"/>
      <c r="UP84" s="8"/>
      <c r="UQ84" s="53"/>
      <c r="UR84" s="7"/>
      <c r="US84" s="2"/>
      <c r="UT84" s="78">
        <f>SUMIF($S$2:$SU$2,UT$2,$S84:$SU84)</f>
        <v>0</v>
      </c>
      <c r="UU84" s="78"/>
      <c r="UV84" s="8"/>
      <c r="UW84" s="53"/>
      <c r="UX84" s="7"/>
      <c r="UY84" s="2"/>
      <c r="UZ84" s="78">
        <f>SUMIF($S$2:$SU$2,UZ$2,$S84:$SU84)</f>
        <v>0</v>
      </c>
      <c r="VA84" s="78"/>
      <c r="VB84" s="8"/>
      <c r="VC84" s="53"/>
      <c r="VD84" s="7"/>
      <c r="VE84" s="2"/>
      <c r="VF84" s="78">
        <f>SUMIF($S$2:$SU$2,VF$2,$S84:$SU84)</f>
        <v>0</v>
      </c>
      <c r="VG84" s="78"/>
      <c r="VH84" s="8"/>
      <c r="VI84" s="53"/>
      <c r="VJ84" s="7"/>
      <c r="VK84" s="2"/>
      <c r="VL84" s="78">
        <f>SUMIF($S$2:$SU$2,VL$2,$S84:$SU84)</f>
        <v>0</v>
      </c>
      <c r="VM84" s="78"/>
      <c r="VN84" s="8"/>
      <c r="VO84" s="53"/>
    </row>
    <row r="85" spans="2:587" ht="13.5" thickBot="1" x14ac:dyDescent="0.25">
      <c r="C85" s="182"/>
      <c r="D85" s="9"/>
      <c r="E85" s="10"/>
      <c r="F85" s="11"/>
      <c r="G85" s="53"/>
      <c r="H85" s="9"/>
      <c r="I85" s="10"/>
      <c r="J85" s="10"/>
      <c r="K85" s="10"/>
      <c r="L85" s="11"/>
      <c r="M85" s="53"/>
      <c r="N85" s="9"/>
      <c r="O85" s="10"/>
      <c r="P85" s="10"/>
      <c r="Q85" s="10"/>
      <c r="R85" s="11"/>
      <c r="S85" s="53"/>
      <c r="T85" s="9"/>
      <c r="U85" s="10"/>
      <c r="V85" s="10"/>
      <c r="W85" s="10"/>
      <c r="X85" s="11"/>
      <c r="Y85" s="9"/>
      <c r="Z85" s="10"/>
      <c r="AA85" s="10"/>
      <c r="AB85" s="10"/>
      <c r="AC85" s="11"/>
      <c r="AD85" s="9"/>
      <c r="AE85" s="10"/>
      <c r="AF85" s="10"/>
      <c r="AG85" s="10"/>
      <c r="AH85" s="11"/>
      <c r="AI85" s="9"/>
      <c r="AJ85" s="10"/>
      <c r="AK85" s="10"/>
      <c r="AL85" s="10"/>
      <c r="AM85" s="11"/>
      <c r="AN85" s="9"/>
      <c r="AO85" s="10"/>
      <c r="AP85" s="10"/>
      <c r="AQ85" s="10"/>
      <c r="AR85" s="11"/>
      <c r="AS85" s="9"/>
      <c r="AT85" s="10"/>
      <c r="AU85" s="10"/>
      <c r="AV85" s="10"/>
      <c r="AW85" s="11"/>
      <c r="AX85" s="9"/>
      <c r="AY85" s="10"/>
      <c r="AZ85" s="10"/>
      <c r="BA85" s="10"/>
      <c r="BB85" s="11"/>
      <c r="BC85" s="9"/>
      <c r="BD85" s="10"/>
      <c r="BE85" s="10"/>
      <c r="BF85" s="10"/>
      <c r="BG85" s="11"/>
      <c r="BH85" s="9"/>
      <c r="BI85" s="10"/>
      <c r="BJ85" s="10"/>
      <c r="BK85" s="10"/>
      <c r="BL85" s="11"/>
      <c r="BM85" s="9"/>
      <c r="BN85" s="10"/>
      <c r="BO85" s="10"/>
      <c r="BP85" s="10"/>
      <c r="BQ85" s="11"/>
      <c r="BR85" s="9"/>
      <c r="BS85" s="10"/>
      <c r="BT85" s="10"/>
      <c r="BU85" s="10"/>
      <c r="BV85" s="11"/>
      <c r="BW85" s="9"/>
      <c r="BX85" s="10"/>
      <c r="BY85" s="10"/>
      <c r="BZ85" s="10"/>
      <c r="CA85" s="11"/>
      <c r="CB85" s="9"/>
      <c r="CC85" s="10"/>
      <c r="CD85" s="10"/>
      <c r="CE85" s="10"/>
      <c r="CF85" s="11"/>
      <c r="CG85" s="9"/>
      <c r="CH85" s="10"/>
      <c r="CI85" s="10"/>
      <c r="CJ85" s="10"/>
      <c r="CK85" s="11"/>
      <c r="CL85" s="9"/>
      <c r="CM85" s="10"/>
      <c r="CN85" s="10"/>
      <c r="CO85" s="10"/>
      <c r="CP85" s="11"/>
      <c r="CQ85" s="9"/>
      <c r="CR85" s="10"/>
      <c r="CS85" s="10"/>
      <c r="CT85" s="10"/>
      <c r="CU85" s="11"/>
      <c r="CV85" s="9"/>
      <c r="CW85" s="10"/>
      <c r="CX85" s="10"/>
      <c r="CY85" s="10"/>
      <c r="CZ85" s="11"/>
      <c r="DA85" s="9"/>
      <c r="DB85" s="10"/>
      <c r="DC85" s="10"/>
      <c r="DD85" s="10"/>
      <c r="DE85" s="11"/>
      <c r="DF85" s="9"/>
      <c r="DG85" s="10"/>
      <c r="DH85" s="10"/>
      <c r="DI85" s="10"/>
      <c r="DJ85" s="11"/>
      <c r="DK85" s="9"/>
      <c r="DL85" s="10"/>
      <c r="DM85" s="10"/>
      <c r="DN85" s="10"/>
      <c r="DO85" s="11"/>
      <c r="DP85" s="9"/>
      <c r="DQ85" s="10"/>
      <c r="DR85" s="10"/>
      <c r="DS85" s="10"/>
      <c r="DT85" s="11"/>
      <c r="DU85" s="9"/>
      <c r="DV85" s="10"/>
      <c r="DW85" s="10"/>
      <c r="DX85" s="10"/>
      <c r="DY85" s="11"/>
      <c r="DZ85" s="9"/>
      <c r="EA85" s="10"/>
      <c r="EB85" s="10"/>
      <c r="EC85" s="10"/>
      <c r="ED85" s="11"/>
      <c r="EE85" s="9"/>
      <c r="EF85" s="10"/>
      <c r="EG85" s="10"/>
      <c r="EH85" s="10"/>
      <c r="EI85" s="11"/>
      <c r="EJ85" s="9"/>
      <c r="EK85" s="10"/>
      <c r="EL85" s="10"/>
      <c r="EM85" s="10"/>
      <c r="EN85" s="11"/>
      <c r="EO85" s="9"/>
      <c r="EP85" s="10"/>
      <c r="EQ85" s="10"/>
      <c r="ER85" s="10"/>
      <c r="ES85" s="11"/>
      <c r="ET85" s="9"/>
      <c r="EU85" s="10"/>
      <c r="EV85" s="10"/>
      <c r="EW85" s="10"/>
      <c r="EX85" s="11"/>
      <c r="EY85" s="9"/>
      <c r="EZ85" s="10"/>
      <c r="FA85" s="10"/>
      <c r="FB85" s="10"/>
      <c r="FC85" s="11"/>
      <c r="FD85" s="9"/>
      <c r="FE85" s="10"/>
      <c r="FF85" s="10"/>
      <c r="FG85" s="10"/>
      <c r="FH85" s="11"/>
      <c r="FI85" s="9"/>
      <c r="FJ85" s="10"/>
      <c r="FK85" s="10"/>
      <c r="FL85" s="10"/>
      <c r="FM85" s="11"/>
      <c r="FN85" s="9"/>
      <c r="FO85" s="10"/>
      <c r="FP85" s="10"/>
      <c r="FQ85" s="10"/>
      <c r="FR85" s="11"/>
      <c r="FS85" s="9"/>
      <c r="FT85" s="10"/>
      <c r="FU85" s="10"/>
      <c r="FV85" s="10"/>
      <c r="FW85" s="11"/>
      <c r="FX85" s="9"/>
      <c r="FY85" s="10"/>
      <c r="FZ85" s="10"/>
      <c r="GA85" s="10"/>
      <c r="GB85" s="11"/>
      <c r="GC85" s="9"/>
      <c r="GD85" s="10"/>
      <c r="GE85" s="10"/>
      <c r="GF85" s="10"/>
      <c r="GG85" s="11"/>
      <c r="GH85" s="9"/>
      <c r="GI85" s="10"/>
      <c r="GJ85" s="10"/>
      <c r="GK85" s="10"/>
      <c r="GL85" s="11"/>
      <c r="GM85" s="9"/>
      <c r="GN85" s="10"/>
      <c r="GO85" s="10"/>
      <c r="GP85" s="10"/>
      <c r="GQ85" s="11"/>
      <c r="GR85" s="9"/>
      <c r="GS85" s="10"/>
      <c r="GT85" s="10"/>
      <c r="GU85" s="10"/>
      <c r="GV85" s="11"/>
      <c r="GW85" s="9"/>
      <c r="GX85" s="10"/>
      <c r="GY85" s="10"/>
      <c r="GZ85" s="10"/>
      <c r="HA85" s="11"/>
      <c r="HB85" s="9"/>
      <c r="HC85" s="10"/>
      <c r="HD85" s="10"/>
      <c r="HE85" s="10"/>
      <c r="HF85" s="11"/>
      <c r="HG85" s="9"/>
      <c r="HH85" s="10"/>
      <c r="HI85" s="10"/>
      <c r="HJ85" s="10"/>
      <c r="HK85" s="11"/>
      <c r="HL85" s="9"/>
      <c r="HM85" s="10"/>
      <c r="HN85" s="10"/>
      <c r="HO85" s="10"/>
      <c r="HP85" s="11"/>
      <c r="HQ85" s="9"/>
      <c r="HR85" s="10"/>
      <c r="HS85" s="10"/>
      <c r="HT85" s="10"/>
      <c r="HU85" s="11"/>
      <c r="HV85" s="9"/>
      <c r="HW85" s="10"/>
      <c r="HX85" s="10"/>
      <c r="HY85" s="10"/>
      <c r="HZ85" s="11"/>
      <c r="IA85" s="9"/>
      <c r="IB85" s="10"/>
      <c r="IC85" s="10"/>
      <c r="ID85" s="10"/>
      <c r="IE85" s="11"/>
      <c r="IF85" s="9"/>
      <c r="IG85" s="10"/>
      <c r="IH85" s="10"/>
      <c r="II85" s="10"/>
      <c r="IJ85" s="11"/>
      <c r="IK85" s="9"/>
      <c r="IL85" s="10"/>
      <c r="IM85" s="10"/>
      <c r="IN85" s="10"/>
      <c r="IO85" s="11"/>
      <c r="IP85" s="9"/>
      <c r="IQ85" s="10"/>
      <c r="IR85" s="10"/>
      <c r="IS85" s="10"/>
      <c r="IT85" s="11"/>
      <c r="IU85" s="9"/>
      <c r="IV85" s="10"/>
      <c r="IW85" s="10"/>
      <c r="IX85" s="10"/>
      <c r="IY85" s="11"/>
      <c r="IZ85" s="9"/>
      <c r="JA85" s="10"/>
      <c r="JB85" s="10"/>
      <c r="JC85" s="10"/>
      <c r="JD85" s="11"/>
      <c r="JE85" s="9"/>
      <c r="JF85" s="10"/>
      <c r="JG85" s="10"/>
      <c r="JH85" s="10"/>
      <c r="JI85" s="11"/>
      <c r="JJ85" s="9"/>
      <c r="JK85" s="10"/>
      <c r="JL85" s="10"/>
      <c r="JM85" s="10"/>
      <c r="JN85" s="11"/>
      <c r="JO85" s="9"/>
      <c r="JP85" s="10"/>
      <c r="JQ85" s="10"/>
      <c r="JR85" s="10"/>
      <c r="JS85" s="11"/>
      <c r="JT85" s="9"/>
      <c r="JU85" s="10"/>
      <c r="JV85" s="10"/>
      <c r="JW85" s="10"/>
      <c r="JX85" s="11"/>
      <c r="JY85" s="9"/>
      <c r="JZ85" s="10"/>
      <c r="KA85" s="10"/>
      <c r="KB85" s="10"/>
      <c r="KC85" s="11"/>
      <c r="KD85" s="9"/>
      <c r="KE85" s="10"/>
      <c r="KF85" s="10"/>
      <c r="KG85" s="10"/>
      <c r="KH85" s="11"/>
      <c r="KI85" s="9"/>
      <c r="KJ85" s="10"/>
      <c r="KK85" s="10"/>
      <c r="KL85" s="10"/>
      <c r="KM85" s="11"/>
      <c r="KN85" s="9"/>
      <c r="KO85" s="10"/>
      <c r="KP85" s="10"/>
      <c r="KQ85" s="10"/>
      <c r="KR85" s="11"/>
      <c r="KS85" s="9"/>
      <c r="KT85" s="10"/>
      <c r="KU85" s="10"/>
      <c r="KV85" s="10"/>
      <c r="KW85" s="11"/>
      <c r="KX85" s="9"/>
      <c r="KY85" s="10"/>
      <c r="KZ85" s="10"/>
      <c r="LA85" s="10"/>
      <c r="LB85" s="11"/>
      <c r="LC85" s="9"/>
      <c r="LD85" s="10"/>
      <c r="LE85" s="10"/>
      <c r="LF85" s="10"/>
      <c r="LG85" s="11"/>
      <c r="LH85" s="9"/>
      <c r="LI85" s="10"/>
      <c r="LJ85" s="10"/>
      <c r="LK85" s="10"/>
      <c r="LL85" s="11"/>
      <c r="LM85" s="9"/>
      <c r="LN85" s="10"/>
      <c r="LO85" s="10"/>
      <c r="LP85" s="10"/>
      <c r="LQ85" s="11"/>
      <c r="LR85" s="9"/>
      <c r="LS85" s="10"/>
      <c r="LT85" s="10"/>
      <c r="LU85" s="10"/>
      <c r="LV85" s="11"/>
      <c r="LW85" s="9"/>
      <c r="LX85" s="10"/>
      <c r="LY85" s="10"/>
      <c r="LZ85" s="10"/>
      <c r="MA85" s="11"/>
      <c r="MB85" s="9"/>
      <c r="MC85" s="10"/>
      <c r="MD85" s="10"/>
      <c r="ME85" s="10"/>
      <c r="MF85" s="11"/>
      <c r="MG85" s="9"/>
      <c r="MH85" s="10"/>
      <c r="MI85" s="10"/>
      <c r="MJ85" s="10"/>
      <c r="MK85" s="11"/>
      <c r="ML85" s="9"/>
      <c r="MM85" s="10"/>
      <c r="MN85" s="10"/>
      <c r="MO85" s="10"/>
      <c r="MP85" s="11"/>
      <c r="MQ85" s="9"/>
      <c r="MR85" s="10"/>
      <c r="MS85" s="10"/>
      <c r="MT85" s="10"/>
      <c r="MU85" s="11"/>
      <c r="MV85" s="9"/>
      <c r="MW85" s="10"/>
      <c r="MX85" s="10"/>
      <c r="MY85" s="10"/>
      <c r="MZ85" s="11"/>
      <c r="NA85" s="9"/>
      <c r="NB85" s="10"/>
      <c r="NC85" s="10"/>
      <c r="ND85" s="10"/>
      <c r="NE85" s="11"/>
      <c r="NF85" s="9"/>
      <c r="NG85" s="10"/>
      <c r="NH85" s="10"/>
      <c r="NI85" s="10"/>
      <c r="NJ85" s="11"/>
      <c r="NK85" s="9"/>
      <c r="NL85" s="10"/>
      <c r="NM85" s="10"/>
      <c r="NN85" s="10"/>
      <c r="NO85" s="11"/>
      <c r="NP85" s="9"/>
      <c r="NQ85" s="10"/>
      <c r="NR85" s="10"/>
      <c r="NS85" s="10"/>
      <c r="NT85" s="11"/>
      <c r="NU85" s="9"/>
      <c r="NV85" s="10"/>
      <c r="NW85" s="10"/>
      <c r="NX85" s="10"/>
      <c r="NY85" s="11"/>
      <c r="NZ85" s="9"/>
      <c r="OA85" s="10"/>
      <c r="OB85" s="10"/>
      <c r="OC85" s="10"/>
      <c r="OD85" s="11"/>
      <c r="OE85" s="9"/>
      <c r="OF85" s="10"/>
      <c r="OG85" s="10"/>
      <c r="OH85" s="10"/>
      <c r="OI85" s="11"/>
      <c r="OJ85" s="9"/>
      <c r="OK85" s="10"/>
      <c r="OL85" s="10"/>
      <c r="OM85" s="10"/>
      <c r="ON85" s="11"/>
      <c r="OO85" s="9"/>
      <c r="OP85" s="10"/>
      <c r="OQ85" s="10"/>
      <c r="OR85" s="10"/>
      <c r="OS85" s="11"/>
      <c r="OT85" s="9"/>
      <c r="OU85" s="10"/>
      <c r="OV85" s="10"/>
      <c r="OW85" s="10"/>
      <c r="OX85" s="11"/>
      <c r="OY85" s="9"/>
      <c r="OZ85" s="10"/>
      <c r="PA85" s="10"/>
      <c r="PB85" s="10"/>
      <c r="PC85" s="11"/>
      <c r="PD85" s="9"/>
      <c r="PE85" s="10"/>
      <c r="PF85" s="10"/>
      <c r="PG85" s="10"/>
      <c r="PH85" s="11"/>
      <c r="PI85" s="9"/>
      <c r="PJ85" s="10"/>
      <c r="PK85" s="10"/>
      <c r="PL85" s="10"/>
      <c r="PM85" s="11"/>
      <c r="PN85" s="9"/>
      <c r="PO85" s="10"/>
      <c r="PP85" s="10"/>
      <c r="PQ85" s="10"/>
      <c r="PR85" s="11"/>
      <c r="PS85" s="9"/>
      <c r="PT85" s="10"/>
      <c r="PU85" s="10"/>
      <c r="PV85" s="10"/>
      <c r="PW85" s="11"/>
      <c r="PX85" s="9"/>
      <c r="PY85" s="10"/>
      <c r="PZ85" s="10"/>
      <c r="QA85" s="10"/>
      <c r="QB85" s="11"/>
      <c r="QC85" s="9"/>
      <c r="QD85" s="10"/>
      <c r="QE85" s="10"/>
      <c r="QF85" s="10"/>
      <c r="QG85" s="11"/>
      <c r="QH85" s="9"/>
      <c r="QI85" s="10"/>
      <c r="QJ85" s="10"/>
      <c r="QK85" s="10"/>
      <c r="QL85" s="11"/>
      <c r="QM85" s="9"/>
      <c r="QN85" s="10"/>
      <c r="QO85" s="10"/>
      <c r="QP85" s="10"/>
      <c r="QQ85" s="11"/>
      <c r="QR85" s="9"/>
      <c r="QS85" s="10"/>
      <c r="QT85" s="10"/>
      <c r="QU85" s="10"/>
      <c r="QV85" s="11"/>
      <c r="QW85" s="9"/>
      <c r="QX85" s="10"/>
      <c r="QY85" s="10"/>
      <c r="QZ85" s="10"/>
      <c r="RA85" s="11"/>
      <c r="RB85" s="9"/>
      <c r="RC85" s="10"/>
      <c r="RD85" s="10"/>
      <c r="RE85" s="10"/>
      <c r="RF85" s="11"/>
      <c r="RG85" s="9"/>
      <c r="RH85" s="10"/>
      <c r="RI85" s="10"/>
      <c r="RJ85" s="10"/>
      <c r="RK85" s="11"/>
      <c r="RL85" s="9"/>
      <c r="RM85" s="10"/>
      <c r="RN85" s="10"/>
      <c r="RO85" s="10"/>
      <c r="RP85" s="11"/>
      <c r="RQ85" s="9"/>
      <c r="RR85" s="10"/>
      <c r="RS85" s="10"/>
      <c r="RT85" s="10"/>
      <c r="RU85" s="11"/>
      <c r="RV85" s="9"/>
      <c r="RW85" s="10"/>
      <c r="RX85" s="10"/>
      <c r="RY85" s="10"/>
      <c r="RZ85" s="11"/>
      <c r="SA85" s="9"/>
      <c r="SB85" s="10"/>
      <c r="SC85" s="10"/>
      <c r="SD85" s="10"/>
      <c r="SE85" s="11"/>
      <c r="SF85" s="9"/>
      <c r="SG85" s="10"/>
      <c r="SH85" s="10"/>
      <c r="SI85" s="10"/>
      <c r="SJ85" s="11"/>
      <c r="SK85" s="9"/>
      <c r="SL85" s="10"/>
      <c r="SM85" s="10"/>
      <c r="SN85" s="10"/>
      <c r="SO85" s="11"/>
      <c r="SP85" s="9"/>
      <c r="SQ85" s="10"/>
      <c r="SR85" s="10"/>
      <c r="SS85" s="10"/>
      <c r="ST85" s="11"/>
      <c r="SU85" s="53"/>
      <c r="SV85" s="9"/>
      <c r="SW85" s="10"/>
      <c r="SX85" s="10"/>
      <c r="SY85" s="10"/>
      <c r="SZ85" s="11"/>
      <c r="TA85" s="53"/>
      <c r="TB85" s="9"/>
      <c r="TC85" s="10"/>
      <c r="TD85" s="10"/>
      <c r="TE85" s="10"/>
      <c r="TF85" s="11"/>
      <c r="TG85" s="53"/>
      <c r="TH85" s="9"/>
      <c r="TI85" s="10"/>
      <c r="TJ85" s="10"/>
      <c r="TK85" s="10"/>
      <c r="TL85" s="11"/>
      <c r="TM85" s="53"/>
      <c r="TN85" s="9"/>
      <c r="TO85" s="10"/>
      <c r="TP85" s="10"/>
      <c r="TQ85" s="10"/>
      <c r="TR85" s="11"/>
      <c r="TS85" s="53"/>
      <c r="TT85" s="9"/>
      <c r="TU85" s="10"/>
      <c r="TV85" s="10"/>
      <c r="TW85" s="10"/>
      <c r="TX85" s="11"/>
      <c r="TY85" s="53"/>
      <c r="TZ85" s="9"/>
      <c r="UA85" s="10"/>
      <c r="UB85" s="10"/>
      <c r="UC85" s="10"/>
      <c r="UD85" s="11"/>
      <c r="UE85" s="53"/>
      <c r="UF85" s="9"/>
      <c r="UG85" s="10"/>
      <c r="UH85" s="10"/>
      <c r="UI85" s="10"/>
      <c r="UJ85" s="11"/>
      <c r="UK85" s="53"/>
      <c r="UL85" s="9"/>
      <c r="UM85" s="10"/>
      <c r="UN85" s="10"/>
      <c r="UO85" s="10"/>
      <c r="UP85" s="11"/>
      <c r="UQ85" s="53"/>
      <c r="UR85" s="9"/>
      <c r="US85" s="10"/>
      <c r="UT85" s="10"/>
      <c r="UU85" s="10"/>
      <c r="UV85" s="11"/>
      <c r="UW85" s="53"/>
      <c r="UX85" s="9"/>
      <c r="UY85" s="10"/>
      <c r="UZ85" s="10"/>
      <c r="VA85" s="10"/>
      <c r="VB85" s="11"/>
      <c r="VC85" s="53"/>
      <c r="VD85" s="9"/>
      <c r="VE85" s="10"/>
      <c r="VF85" s="10"/>
      <c r="VG85" s="10"/>
      <c r="VH85" s="11"/>
      <c r="VI85" s="53"/>
      <c r="VJ85" s="9"/>
      <c r="VK85" s="10"/>
      <c r="VL85" s="10"/>
      <c r="VM85" s="10"/>
      <c r="VN85" s="11"/>
      <c r="VO85" s="53"/>
    </row>
    <row r="86" spans="2:587" s="25" customFormat="1" ht="9" thickBot="1" x14ac:dyDescent="0.2">
      <c r="B86" s="27"/>
      <c r="C86" s="26"/>
      <c r="G86" s="52"/>
      <c r="M86" s="52"/>
      <c r="S86" s="52"/>
      <c r="SU86" s="52"/>
      <c r="TA86" s="52"/>
      <c r="TG86" s="52"/>
      <c r="TM86" s="52"/>
      <c r="TS86" s="52"/>
      <c r="TY86" s="52"/>
      <c r="UE86" s="52"/>
      <c r="UK86" s="52"/>
      <c r="UQ86" s="52"/>
      <c r="UW86" s="52"/>
      <c r="VC86" s="52"/>
      <c r="VI86" s="52"/>
      <c r="VO86" s="52"/>
    </row>
    <row r="87" spans="2:587" ht="15.75" thickBot="1" x14ac:dyDescent="0.3">
      <c r="C87" s="176" t="s">
        <v>6</v>
      </c>
      <c r="D87" s="14"/>
      <c r="E87" s="15"/>
      <c r="F87" s="16"/>
      <c r="G87" s="53"/>
      <c r="H87" s="14"/>
      <c r="I87" s="15"/>
      <c r="J87" s="15"/>
      <c r="K87" s="15"/>
      <c r="L87" s="16"/>
      <c r="M87" s="53"/>
      <c r="N87" s="14"/>
      <c r="O87" s="15"/>
      <c r="P87" s="15"/>
      <c r="Q87" s="15"/>
      <c r="R87" s="16"/>
      <c r="S87" s="53"/>
      <c r="T87" s="14"/>
      <c r="U87" s="15"/>
      <c r="V87" s="15"/>
      <c r="W87" s="15"/>
      <c r="X87" s="16"/>
      <c r="Y87" s="14"/>
      <c r="Z87" s="15"/>
      <c r="AA87" s="15"/>
      <c r="AB87" s="15"/>
      <c r="AC87" s="16"/>
      <c r="AD87" s="14"/>
      <c r="AE87" s="15"/>
      <c r="AF87" s="15"/>
      <c r="AG87" s="15"/>
      <c r="AH87" s="16"/>
      <c r="AI87" s="14"/>
      <c r="AJ87" s="15"/>
      <c r="AK87" s="15"/>
      <c r="AL87" s="15"/>
      <c r="AM87" s="16"/>
      <c r="AN87" s="14"/>
      <c r="AO87" s="15"/>
      <c r="AP87" s="15"/>
      <c r="AQ87" s="15"/>
      <c r="AR87" s="16"/>
      <c r="AS87" s="14"/>
      <c r="AT87" s="15"/>
      <c r="AU87" s="15"/>
      <c r="AV87" s="15"/>
      <c r="AW87" s="16"/>
      <c r="AX87" s="14"/>
      <c r="AY87" s="15"/>
      <c r="AZ87" s="15"/>
      <c r="BA87" s="15"/>
      <c r="BB87" s="16"/>
      <c r="BC87" s="14"/>
      <c r="BD87" s="15"/>
      <c r="BE87" s="15"/>
      <c r="BF87" s="15"/>
      <c r="BG87" s="16"/>
      <c r="BH87" s="14"/>
      <c r="BI87" s="15"/>
      <c r="BJ87" s="15"/>
      <c r="BK87" s="15"/>
      <c r="BL87" s="16"/>
      <c r="BM87" s="14"/>
      <c r="BN87" s="15"/>
      <c r="BO87" s="15"/>
      <c r="BP87" s="15"/>
      <c r="BQ87" s="16"/>
      <c r="BR87" s="14"/>
      <c r="BS87" s="15"/>
      <c r="BT87" s="15"/>
      <c r="BU87" s="15"/>
      <c r="BV87" s="16"/>
      <c r="BW87" s="14"/>
      <c r="BX87" s="15"/>
      <c r="BY87" s="15"/>
      <c r="BZ87" s="15"/>
      <c r="CA87" s="16"/>
      <c r="CB87" s="14"/>
      <c r="CC87" s="15"/>
      <c r="CD87" s="15"/>
      <c r="CE87" s="15"/>
      <c r="CF87" s="16"/>
      <c r="CG87" s="14"/>
      <c r="CH87" s="15"/>
      <c r="CI87" s="15"/>
      <c r="CJ87" s="15"/>
      <c r="CK87" s="16"/>
      <c r="CL87" s="14"/>
      <c r="CM87" s="15"/>
      <c r="CN87" s="15"/>
      <c r="CO87" s="15"/>
      <c r="CP87" s="16"/>
      <c r="CQ87" s="14"/>
      <c r="CR87" s="15"/>
      <c r="CS87" s="15"/>
      <c r="CT87" s="15"/>
      <c r="CU87" s="16"/>
      <c r="CV87" s="14"/>
      <c r="CW87" s="15"/>
      <c r="CX87" s="15"/>
      <c r="CY87" s="15"/>
      <c r="CZ87" s="16"/>
      <c r="DA87" s="14"/>
      <c r="DB87" s="15"/>
      <c r="DC87" s="15"/>
      <c r="DD87" s="15"/>
      <c r="DE87" s="16"/>
      <c r="DF87" s="14"/>
      <c r="DG87" s="15"/>
      <c r="DH87" s="15"/>
      <c r="DI87" s="15"/>
      <c r="DJ87" s="16"/>
      <c r="DK87" s="14"/>
      <c r="DL87" s="15"/>
      <c r="DM87" s="15"/>
      <c r="DN87" s="15"/>
      <c r="DO87" s="16"/>
      <c r="DP87" s="14"/>
      <c r="DQ87" s="15"/>
      <c r="DR87" s="15"/>
      <c r="DS87" s="15"/>
      <c r="DT87" s="16"/>
      <c r="DU87" s="14"/>
      <c r="DV87" s="15"/>
      <c r="DW87" s="15"/>
      <c r="DX87" s="15"/>
      <c r="DY87" s="16"/>
      <c r="DZ87" s="14"/>
      <c r="EA87" s="15"/>
      <c r="EB87" s="15"/>
      <c r="EC87" s="15"/>
      <c r="ED87" s="16"/>
      <c r="EE87" s="14"/>
      <c r="EF87" s="15"/>
      <c r="EG87" s="15"/>
      <c r="EH87" s="15"/>
      <c r="EI87" s="16"/>
      <c r="EJ87" s="14"/>
      <c r="EK87" s="15"/>
      <c r="EL87" s="15"/>
      <c r="EM87" s="15"/>
      <c r="EN87" s="16"/>
      <c r="EO87" s="14"/>
      <c r="EP87" s="15"/>
      <c r="EQ87" s="15"/>
      <c r="ER87" s="15"/>
      <c r="ES87" s="16"/>
      <c r="ET87" s="14"/>
      <c r="EU87" s="15"/>
      <c r="EV87" s="15"/>
      <c r="EW87" s="15"/>
      <c r="EX87" s="16"/>
      <c r="EY87" s="14"/>
      <c r="EZ87" s="15"/>
      <c r="FA87" s="15"/>
      <c r="FB87" s="15"/>
      <c r="FC87" s="16"/>
      <c r="FD87" s="14"/>
      <c r="FE87" s="15"/>
      <c r="FF87" s="15"/>
      <c r="FG87" s="15"/>
      <c r="FH87" s="16"/>
      <c r="FI87" s="14"/>
      <c r="FJ87" s="15"/>
      <c r="FK87" s="15"/>
      <c r="FL87" s="15"/>
      <c r="FM87" s="16"/>
      <c r="FN87" s="14"/>
      <c r="FO87" s="15"/>
      <c r="FP87" s="15"/>
      <c r="FQ87" s="15"/>
      <c r="FR87" s="16"/>
      <c r="FS87" s="14"/>
      <c r="FT87" s="15"/>
      <c r="FU87" s="15"/>
      <c r="FV87" s="15"/>
      <c r="FW87" s="16"/>
      <c r="FX87" s="14"/>
      <c r="FY87" s="15"/>
      <c r="FZ87" s="15"/>
      <c r="GA87" s="15"/>
      <c r="GB87" s="16"/>
      <c r="GC87" s="14"/>
      <c r="GD87" s="15"/>
      <c r="GE87" s="15"/>
      <c r="GF87" s="15"/>
      <c r="GG87" s="16"/>
      <c r="GH87" s="14"/>
      <c r="GI87" s="15"/>
      <c r="GJ87" s="15"/>
      <c r="GK87" s="15"/>
      <c r="GL87" s="16"/>
      <c r="GM87" s="14"/>
      <c r="GN87" s="15"/>
      <c r="GO87" s="15"/>
      <c r="GP87" s="15"/>
      <c r="GQ87" s="16"/>
      <c r="GR87" s="14"/>
      <c r="GS87" s="15"/>
      <c r="GT87" s="15"/>
      <c r="GU87" s="15"/>
      <c r="GV87" s="16"/>
      <c r="GW87" s="14"/>
      <c r="GX87" s="15"/>
      <c r="GY87" s="15"/>
      <c r="GZ87" s="15"/>
      <c r="HA87" s="16"/>
      <c r="HB87" s="14"/>
      <c r="HC87" s="15"/>
      <c r="HD87" s="15"/>
      <c r="HE87" s="15"/>
      <c r="HF87" s="16"/>
      <c r="HG87" s="14"/>
      <c r="HH87" s="15"/>
      <c r="HI87" s="15"/>
      <c r="HJ87" s="15"/>
      <c r="HK87" s="16"/>
      <c r="HL87" s="14"/>
      <c r="HM87" s="15"/>
      <c r="HN87" s="15"/>
      <c r="HO87" s="15"/>
      <c r="HP87" s="16"/>
      <c r="HQ87" s="14"/>
      <c r="HR87" s="15"/>
      <c r="HS87" s="15"/>
      <c r="HT87" s="15"/>
      <c r="HU87" s="16"/>
      <c r="HV87" s="14"/>
      <c r="HW87" s="15"/>
      <c r="HX87" s="15"/>
      <c r="HY87" s="15"/>
      <c r="HZ87" s="16"/>
      <c r="IA87" s="14"/>
      <c r="IB87" s="15"/>
      <c r="IC87" s="15"/>
      <c r="ID87" s="15"/>
      <c r="IE87" s="16"/>
      <c r="IF87" s="14"/>
      <c r="IG87" s="15"/>
      <c r="IH87" s="15"/>
      <c r="II87" s="15"/>
      <c r="IJ87" s="16"/>
      <c r="IK87" s="14"/>
      <c r="IL87" s="15"/>
      <c r="IM87" s="15"/>
      <c r="IN87" s="15"/>
      <c r="IO87" s="16"/>
      <c r="IP87" s="14"/>
      <c r="IQ87" s="15"/>
      <c r="IR87" s="15"/>
      <c r="IS87" s="15"/>
      <c r="IT87" s="16"/>
      <c r="IU87" s="14"/>
      <c r="IV87" s="15"/>
      <c r="IW87" s="15"/>
      <c r="IX87" s="15"/>
      <c r="IY87" s="16"/>
      <c r="IZ87" s="14"/>
      <c r="JA87" s="15"/>
      <c r="JB87" s="15"/>
      <c r="JC87" s="15"/>
      <c r="JD87" s="16"/>
      <c r="JE87" s="14"/>
      <c r="JF87" s="15"/>
      <c r="JG87" s="15"/>
      <c r="JH87" s="15"/>
      <c r="JI87" s="16"/>
      <c r="JJ87" s="14"/>
      <c r="JK87" s="15"/>
      <c r="JL87" s="15"/>
      <c r="JM87" s="15"/>
      <c r="JN87" s="16"/>
      <c r="JO87" s="14"/>
      <c r="JP87" s="15"/>
      <c r="JQ87" s="15"/>
      <c r="JR87" s="15"/>
      <c r="JS87" s="16"/>
      <c r="JT87" s="14"/>
      <c r="JU87" s="15"/>
      <c r="JV87" s="15"/>
      <c r="JW87" s="15"/>
      <c r="JX87" s="16"/>
      <c r="JY87" s="14"/>
      <c r="JZ87" s="15"/>
      <c r="KA87" s="15"/>
      <c r="KB87" s="15"/>
      <c r="KC87" s="16"/>
      <c r="KD87" s="14"/>
      <c r="KE87" s="15"/>
      <c r="KF87" s="15"/>
      <c r="KG87" s="15"/>
      <c r="KH87" s="16"/>
      <c r="KI87" s="14"/>
      <c r="KJ87" s="15"/>
      <c r="KK87" s="15"/>
      <c r="KL87" s="15"/>
      <c r="KM87" s="16"/>
      <c r="KN87" s="14"/>
      <c r="KO87" s="15"/>
      <c r="KP87" s="15"/>
      <c r="KQ87" s="15"/>
      <c r="KR87" s="16"/>
      <c r="KS87" s="14"/>
      <c r="KT87" s="15"/>
      <c r="KU87" s="15"/>
      <c r="KV87" s="15"/>
      <c r="KW87" s="16"/>
      <c r="KX87" s="14"/>
      <c r="KY87" s="15"/>
      <c r="KZ87" s="15"/>
      <c r="LA87" s="15"/>
      <c r="LB87" s="16"/>
      <c r="LC87" s="14"/>
      <c r="LD87" s="15"/>
      <c r="LE87" s="15"/>
      <c r="LF87" s="15"/>
      <c r="LG87" s="16"/>
      <c r="LH87" s="14"/>
      <c r="LI87" s="15"/>
      <c r="LJ87" s="15"/>
      <c r="LK87" s="15"/>
      <c r="LL87" s="16"/>
      <c r="LM87" s="14"/>
      <c r="LN87" s="15"/>
      <c r="LO87" s="15"/>
      <c r="LP87" s="15"/>
      <c r="LQ87" s="16"/>
      <c r="LR87" s="14"/>
      <c r="LS87" s="15"/>
      <c r="LT87" s="15"/>
      <c r="LU87" s="15"/>
      <c r="LV87" s="16"/>
      <c r="LW87" s="14"/>
      <c r="LX87" s="15"/>
      <c r="LY87" s="15"/>
      <c r="LZ87" s="15"/>
      <c r="MA87" s="16"/>
      <c r="MB87" s="14"/>
      <c r="MC87" s="15"/>
      <c r="MD87" s="15"/>
      <c r="ME87" s="15"/>
      <c r="MF87" s="16"/>
      <c r="MG87" s="14"/>
      <c r="MH87" s="15"/>
      <c r="MI87" s="15"/>
      <c r="MJ87" s="15"/>
      <c r="MK87" s="16"/>
      <c r="ML87" s="14"/>
      <c r="MM87" s="15"/>
      <c r="MN87" s="15"/>
      <c r="MO87" s="15"/>
      <c r="MP87" s="16"/>
      <c r="MQ87" s="14"/>
      <c r="MR87" s="15"/>
      <c r="MS87" s="15"/>
      <c r="MT87" s="15"/>
      <c r="MU87" s="16"/>
      <c r="MV87" s="14"/>
      <c r="MW87" s="15"/>
      <c r="MX87" s="15"/>
      <c r="MY87" s="15"/>
      <c r="MZ87" s="16"/>
      <c r="NA87" s="14"/>
      <c r="NB87" s="15"/>
      <c r="NC87" s="15"/>
      <c r="ND87" s="15"/>
      <c r="NE87" s="16"/>
      <c r="NF87" s="14"/>
      <c r="NG87" s="15"/>
      <c r="NH87" s="15"/>
      <c r="NI87" s="15"/>
      <c r="NJ87" s="16"/>
      <c r="NK87" s="14"/>
      <c r="NL87" s="15"/>
      <c r="NM87" s="15"/>
      <c r="NN87" s="15"/>
      <c r="NO87" s="16"/>
      <c r="NP87" s="14"/>
      <c r="NQ87" s="15"/>
      <c r="NR87" s="15"/>
      <c r="NS87" s="15"/>
      <c r="NT87" s="16"/>
      <c r="NU87" s="14"/>
      <c r="NV87" s="15"/>
      <c r="NW87" s="15"/>
      <c r="NX87" s="15"/>
      <c r="NY87" s="16"/>
      <c r="NZ87" s="14"/>
      <c r="OA87" s="15"/>
      <c r="OB87" s="15"/>
      <c r="OC87" s="15"/>
      <c r="OD87" s="16"/>
      <c r="OE87" s="14"/>
      <c r="OF87" s="15"/>
      <c r="OG87" s="15"/>
      <c r="OH87" s="15"/>
      <c r="OI87" s="16"/>
      <c r="OJ87" s="14"/>
      <c r="OK87" s="15"/>
      <c r="OL87" s="15"/>
      <c r="OM87" s="15"/>
      <c r="ON87" s="16"/>
      <c r="OO87" s="14"/>
      <c r="OP87" s="15"/>
      <c r="OQ87" s="15"/>
      <c r="OR87" s="15"/>
      <c r="OS87" s="16"/>
      <c r="OT87" s="14"/>
      <c r="OU87" s="15"/>
      <c r="OV87" s="15"/>
      <c r="OW87" s="15"/>
      <c r="OX87" s="16"/>
      <c r="OY87" s="14"/>
      <c r="OZ87" s="15"/>
      <c r="PA87" s="15"/>
      <c r="PB87" s="15"/>
      <c r="PC87" s="16"/>
      <c r="PD87" s="14"/>
      <c r="PE87" s="15"/>
      <c r="PF87" s="15"/>
      <c r="PG87" s="15"/>
      <c r="PH87" s="16"/>
      <c r="PI87" s="14"/>
      <c r="PJ87" s="15"/>
      <c r="PK87" s="15"/>
      <c r="PL87" s="15"/>
      <c r="PM87" s="16"/>
      <c r="PN87" s="14"/>
      <c r="PO87" s="15"/>
      <c r="PP87" s="15"/>
      <c r="PQ87" s="15"/>
      <c r="PR87" s="16"/>
      <c r="PS87" s="14"/>
      <c r="PT87" s="15"/>
      <c r="PU87" s="15"/>
      <c r="PV87" s="15"/>
      <c r="PW87" s="16"/>
      <c r="PX87" s="14"/>
      <c r="PY87" s="15"/>
      <c r="PZ87" s="15"/>
      <c r="QA87" s="15"/>
      <c r="QB87" s="16"/>
      <c r="QC87" s="14"/>
      <c r="QD87" s="15"/>
      <c r="QE87" s="15"/>
      <c r="QF87" s="15"/>
      <c r="QG87" s="16"/>
      <c r="QH87" s="14"/>
      <c r="QI87" s="15"/>
      <c r="QJ87" s="15"/>
      <c r="QK87" s="15"/>
      <c r="QL87" s="16"/>
      <c r="QM87" s="14"/>
      <c r="QN87" s="15"/>
      <c r="QO87" s="15"/>
      <c r="QP87" s="15"/>
      <c r="QQ87" s="16"/>
      <c r="QR87" s="14"/>
      <c r="QS87" s="15"/>
      <c r="QT87" s="15"/>
      <c r="QU87" s="15"/>
      <c r="QV87" s="16"/>
      <c r="QW87" s="14"/>
      <c r="QX87" s="15"/>
      <c r="QY87" s="15"/>
      <c r="QZ87" s="15"/>
      <c r="RA87" s="16"/>
      <c r="RB87" s="14"/>
      <c r="RC87" s="15"/>
      <c r="RD87" s="15"/>
      <c r="RE87" s="15"/>
      <c r="RF87" s="16"/>
      <c r="RG87" s="14"/>
      <c r="RH87" s="15"/>
      <c r="RI87" s="15"/>
      <c r="RJ87" s="15"/>
      <c r="RK87" s="16"/>
      <c r="RL87" s="14"/>
      <c r="RM87" s="15"/>
      <c r="RN87" s="15"/>
      <c r="RO87" s="15"/>
      <c r="RP87" s="16"/>
      <c r="RQ87" s="14"/>
      <c r="RR87" s="15"/>
      <c r="RS87" s="15"/>
      <c r="RT87" s="15"/>
      <c r="RU87" s="16"/>
      <c r="RV87" s="14"/>
      <c r="RW87" s="15"/>
      <c r="RX87" s="15"/>
      <c r="RY87" s="15"/>
      <c r="RZ87" s="16"/>
      <c r="SA87" s="14"/>
      <c r="SB87" s="15"/>
      <c r="SC87" s="15"/>
      <c r="SD87" s="15"/>
      <c r="SE87" s="16"/>
      <c r="SF87" s="14"/>
      <c r="SG87" s="15"/>
      <c r="SH87" s="15"/>
      <c r="SI87" s="15"/>
      <c r="SJ87" s="16"/>
      <c r="SK87" s="14"/>
      <c r="SL87" s="15"/>
      <c r="SM87" s="15"/>
      <c r="SN87" s="15"/>
      <c r="SO87" s="16"/>
      <c r="SP87" s="14"/>
      <c r="SQ87" s="15"/>
      <c r="SR87" s="15"/>
      <c r="SS87" s="15"/>
      <c r="ST87" s="16"/>
      <c r="SU87" s="53"/>
      <c r="SV87" s="14"/>
      <c r="SW87" s="15"/>
      <c r="SX87" s="15"/>
      <c r="SY87" s="15"/>
      <c r="SZ87" s="16"/>
      <c r="TA87" s="53"/>
      <c r="TB87" s="14"/>
      <c r="TC87" s="15"/>
      <c r="TD87" s="15"/>
      <c r="TE87" s="15"/>
      <c r="TF87" s="16"/>
      <c r="TG87" s="53"/>
      <c r="TH87" s="14"/>
      <c r="TI87" s="15"/>
      <c r="TJ87" s="15"/>
      <c r="TK87" s="15"/>
      <c r="TL87" s="16"/>
      <c r="TM87" s="53"/>
      <c r="TN87" s="14"/>
      <c r="TO87" s="15"/>
      <c r="TP87" s="15"/>
      <c r="TQ87" s="15"/>
      <c r="TR87" s="16"/>
      <c r="TS87" s="53"/>
      <c r="TT87" s="14"/>
      <c r="TU87" s="15"/>
      <c r="TV87" s="15"/>
      <c r="TW87" s="15"/>
      <c r="TX87" s="16"/>
      <c r="TY87" s="53"/>
      <c r="TZ87" s="14"/>
      <c r="UA87" s="15"/>
      <c r="UB87" s="15"/>
      <c r="UC87" s="15"/>
      <c r="UD87" s="16"/>
      <c r="UE87" s="53"/>
      <c r="UF87" s="14"/>
      <c r="UG87" s="15"/>
      <c r="UH87" s="15"/>
      <c r="UI87" s="15"/>
      <c r="UJ87" s="16"/>
      <c r="UK87" s="53"/>
      <c r="UL87" s="14"/>
      <c r="UM87" s="15"/>
      <c r="UN87" s="15"/>
      <c r="UO87" s="15"/>
      <c r="UP87" s="16"/>
      <c r="UQ87" s="53"/>
      <c r="UR87" s="14"/>
      <c r="US87" s="15"/>
      <c r="UT87" s="15"/>
      <c r="UU87" s="15"/>
      <c r="UV87" s="16"/>
      <c r="UW87" s="53"/>
      <c r="UX87" s="14"/>
      <c r="UY87" s="15"/>
      <c r="UZ87" s="15"/>
      <c r="VA87" s="15"/>
      <c r="VB87" s="16"/>
      <c r="VC87" s="53"/>
      <c r="VD87" s="14"/>
      <c r="VE87" s="15"/>
      <c r="VF87" s="15"/>
      <c r="VG87" s="15"/>
      <c r="VH87" s="16"/>
      <c r="VI87" s="53"/>
      <c r="VJ87" s="14"/>
      <c r="VK87" s="15"/>
      <c r="VL87" s="15"/>
      <c r="VM87" s="15"/>
      <c r="VN87" s="16"/>
      <c r="VO87" s="53"/>
    </row>
    <row r="88" spans="2:587" ht="25.5" x14ac:dyDescent="0.2">
      <c r="C88" s="183"/>
      <c r="D88" s="24"/>
      <c r="E88" s="20"/>
      <c r="F88" s="21"/>
      <c r="G88" s="53"/>
      <c r="H88" s="113"/>
      <c r="I88" s="29" t="s">
        <v>8</v>
      </c>
      <c r="J88" s="29" t="s">
        <v>9</v>
      </c>
      <c r="K88" s="29"/>
      <c r="L88" s="64" t="s">
        <v>216</v>
      </c>
      <c r="M88" s="53"/>
      <c r="N88" s="113"/>
      <c r="O88" s="29" t="s">
        <v>8</v>
      </c>
      <c r="P88" s="29" t="s">
        <v>9</v>
      </c>
      <c r="Q88" s="29"/>
      <c r="R88" s="64" t="s">
        <v>216</v>
      </c>
      <c r="S88" s="53"/>
      <c r="T88" s="28" t="s">
        <v>7</v>
      </c>
      <c r="U88" s="29" t="s">
        <v>8</v>
      </c>
      <c r="V88" s="29" t="s">
        <v>9</v>
      </c>
      <c r="W88" s="29"/>
      <c r="X88" s="64" t="s">
        <v>216</v>
      </c>
      <c r="Y88" s="28" t="s">
        <v>7</v>
      </c>
      <c r="Z88" s="29" t="s">
        <v>8</v>
      </c>
      <c r="AA88" s="29" t="s">
        <v>9</v>
      </c>
      <c r="AB88" s="29"/>
      <c r="AC88" s="64" t="s">
        <v>216</v>
      </c>
      <c r="AD88" s="28" t="s">
        <v>7</v>
      </c>
      <c r="AE88" s="29" t="s">
        <v>8</v>
      </c>
      <c r="AF88" s="29" t="s">
        <v>9</v>
      </c>
      <c r="AG88" s="29"/>
      <c r="AH88" s="64" t="s">
        <v>216</v>
      </c>
      <c r="AI88" s="28" t="s">
        <v>7</v>
      </c>
      <c r="AJ88" s="29" t="s">
        <v>8</v>
      </c>
      <c r="AK88" s="29" t="s">
        <v>9</v>
      </c>
      <c r="AL88" s="29"/>
      <c r="AM88" s="64" t="s">
        <v>216</v>
      </c>
      <c r="AN88" s="28" t="s">
        <v>7</v>
      </c>
      <c r="AO88" s="29" t="s">
        <v>8</v>
      </c>
      <c r="AP88" s="29" t="s">
        <v>9</v>
      </c>
      <c r="AQ88" s="29"/>
      <c r="AR88" s="64" t="s">
        <v>216</v>
      </c>
      <c r="AS88" s="28" t="s">
        <v>7</v>
      </c>
      <c r="AT88" s="29" t="s">
        <v>8</v>
      </c>
      <c r="AU88" s="29" t="s">
        <v>9</v>
      </c>
      <c r="AV88" s="29"/>
      <c r="AW88" s="64" t="s">
        <v>216</v>
      </c>
      <c r="AX88" s="28" t="s">
        <v>7</v>
      </c>
      <c r="AY88" s="29" t="s">
        <v>8</v>
      </c>
      <c r="AZ88" s="29" t="s">
        <v>9</v>
      </c>
      <c r="BA88" s="29"/>
      <c r="BB88" s="64" t="s">
        <v>216</v>
      </c>
      <c r="BC88" s="28" t="s">
        <v>7</v>
      </c>
      <c r="BD88" s="29" t="s">
        <v>8</v>
      </c>
      <c r="BE88" s="29" t="s">
        <v>9</v>
      </c>
      <c r="BF88" s="29"/>
      <c r="BG88" s="64" t="s">
        <v>216</v>
      </c>
      <c r="BH88" s="28" t="s">
        <v>7</v>
      </c>
      <c r="BI88" s="29" t="s">
        <v>8</v>
      </c>
      <c r="BJ88" s="29" t="s">
        <v>9</v>
      </c>
      <c r="BK88" s="29"/>
      <c r="BL88" s="64" t="s">
        <v>216</v>
      </c>
      <c r="BM88" s="28" t="s">
        <v>7</v>
      </c>
      <c r="BN88" s="29" t="s">
        <v>8</v>
      </c>
      <c r="BO88" s="29" t="s">
        <v>9</v>
      </c>
      <c r="BP88" s="29"/>
      <c r="BQ88" s="64" t="s">
        <v>216</v>
      </c>
      <c r="BR88" s="28" t="s">
        <v>7</v>
      </c>
      <c r="BS88" s="29" t="s">
        <v>8</v>
      </c>
      <c r="BT88" s="29" t="s">
        <v>9</v>
      </c>
      <c r="BU88" s="29"/>
      <c r="BV88" s="64" t="s">
        <v>216</v>
      </c>
      <c r="BW88" s="28" t="s">
        <v>7</v>
      </c>
      <c r="BX88" s="29" t="s">
        <v>8</v>
      </c>
      <c r="BY88" s="29" t="s">
        <v>9</v>
      </c>
      <c r="BZ88" s="29"/>
      <c r="CA88" s="64" t="s">
        <v>216</v>
      </c>
      <c r="CB88" s="28" t="s">
        <v>7</v>
      </c>
      <c r="CC88" s="29" t="s">
        <v>8</v>
      </c>
      <c r="CD88" s="29" t="s">
        <v>9</v>
      </c>
      <c r="CE88" s="29"/>
      <c r="CF88" s="64" t="s">
        <v>216</v>
      </c>
      <c r="CG88" s="28" t="s">
        <v>7</v>
      </c>
      <c r="CH88" s="29" t="s">
        <v>8</v>
      </c>
      <c r="CI88" s="29" t="s">
        <v>9</v>
      </c>
      <c r="CJ88" s="29"/>
      <c r="CK88" s="64" t="s">
        <v>216</v>
      </c>
      <c r="CL88" s="28" t="s">
        <v>7</v>
      </c>
      <c r="CM88" s="29" t="s">
        <v>8</v>
      </c>
      <c r="CN88" s="29" t="s">
        <v>9</v>
      </c>
      <c r="CO88" s="29"/>
      <c r="CP88" s="64" t="s">
        <v>216</v>
      </c>
      <c r="CQ88" s="28" t="s">
        <v>7</v>
      </c>
      <c r="CR88" s="29" t="s">
        <v>8</v>
      </c>
      <c r="CS88" s="29" t="s">
        <v>9</v>
      </c>
      <c r="CT88" s="29"/>
      <c r="CU88" s="64" t="s">
        <v>216</v>
      </c>
      <c r="CV88" s="28" t="s">
        <v>7</v>
      </c>
      <c r="CW88" s="29" t="s">
        <v>8</v>
      </c>
      <c r="CX88" s="29" t="s">
        <v>9</v>
      </c>
      <c r="CY88" s="29"/>
      <c r="CZ88" s="64" t="s">
        <v>216</v>
      </c>
      <c r="DA88" s="28" t="s">
        <v>7</v>
      </c>
      <c r="DB88" s="29" t="s">
        <v>8</v>
      </c>
      <c r="DC88" s="29" t="s">
        <v>9</v>
      </c>
      <c r="DD88" s="29"/>
      <c r="DE88" s="64" t="s">
        <v>216</v>
      </c>
      <c r="DF88" s="28" t="s">
        <v>7</v>
      </c>
      <c r="DG88" s="29" t="s">
        <v>8</v>
      </c>
      <c r="DH88" s="29" t="s">
        <v>9</v>
      </c>
      <c r="DI88" s="29"/>
      <c r="DJ88" s="64" t="s">
        <v>216</v>
      </c>
      <c r="DK88" s="28" t="s">
        <v>7</v>
      </c>
      <c r="DL88" s="29" t="s">
        <v>8</v>
      </c>
      <c r="DM88" s="29" t="s">
        <v>9</v>
      </c>
      <c r="DN88" s="29"/>
      <c r="DO88" s="64" t="s">
        <v>216</v>
      </c>
      <c r="DP88" s="28" t="s">
        <v>7</v>
      </c>
      <c r="DQ88" s="29" t="s">
        <v>8</v>
      </c>
      <c r="DR88" s="29" t="s">
        <v>9</v>
      </c>
      <c r="DS88" s="29"/>
      <c r="DT88" s="64" t="s">
        <v>216</v>
      </c>
      <c r="DU88" s="28" t="s">
        <v>7</v>
      </c>
      <c r="DV88" s="29" t="s">
        <v>8</v>
      </c>
      <c r="DW88" s="29" t="s">
        <v>9</v>
      </c>
      <c r="DX88" s="29"/>
      <c r="DY88" s="64" t="s">
        <v>216</v>
      </c>
      <c r="DZ88" s="28" t="s">
        <v>7</v>
      </c>
      <c r="EA88" s="29" t="s">
        <v>8</v>
      </c>
      <c r="EB88" s="29" t="s">
        <v>9</v>
      </c>
      <c r="EC88" s="29"/>
      <c r="ED88" s="64" t="s">
        <v>216</v>
      </c>
      <c r="EE88" s="28" t="s">
        <v>7</v>
      </c>
      <c r="EF88" s="29" t="s">
        <v>8</v>
      </c>
      <c r="EG88" s="29" t="s">
        <v>9</v>
      </c>
      <c r="EH88" s="29"/>
      <c r="EI88" s="64" t="s">
        <v>216</v>
      </c>
      <c r="EJ88" s="28" t="s">
        <v>7</v>
      </c>
      <c r="EK88" s="29" t="s">
        <v>8</v>
      </c>
      <c r="EL88" s="29" t="s">
        <v>9</v>
      </c>
      <c r="EM88" s="29"/>
      <c r="EN88" s="64" t="s">
        <v>216</v>
      </c>
      <c r="EO88" s="28" t="s">
        <v>7</v>
      </c>
      <c r="EP88" s="29" t="s">
        <v>8</v>
      </c>
      <c r="EQ88" s="29" t="s">
        <v>9</v>
      </c>
      <c r="ER88" s="29"/>
      <c r="ES88" s="64" t="s">
        <v>216</v>
      </c>
      <c r="ET88" s="28" t="s">
        <v>7</v>
      </c>
      <c r="EU88" s="29" t="s">
        <v>8</v>
      </c>
      <c r="EV88" s="29" t="s">
        <v>9</v>
      </c>
      <c r="EW88" s="29"/>
      <c r="EX88" s="64" t="s">
        <v>216</v>
      </c>
      <c r="EY88" s="28" t="s">
        <v>7</v>
      </c>
      <c r="EZ88" s="29" t="s">
        <v>8</v>
      </c>
      <c r="FA88" s="29" t="s">
        <v>9</v>
      </c>
      <c r="FB88" s="29"/>
      <c r="FC88" s="64" t="s">
        <v>216</v>
      </c>
      <c r="FD88" s="28" t="s">
        <v>7</v>
      </c>
      <c r="FE88" s="29" t="s">
        <v>8</v>
      </c>
      <c r="FF88" s="29" t="s">
        <v>9</v>
      </c>
      <c r="FG88" s="29"/>
      <c r="FH88" s="64" t="s">
        <v>216</v>
      </c>
      <c r="FI88" s="28" t="s">
        <v>7</v>
      </c>
      <c r="FJ88" s="29" t="s">
        <v>8</v>
      </c>
      <c r="FK88" s="29" t="s">
        <v>9</v>
      </c>
      <c r="FL88" s="29"/>
      <c r="FM88" s="64" t="s">
        <v>216</v>
      </c>
      <c r="FN88" s="28" t="s">
        <v>7</v>
      </c>
      <c r="FO88" s="29" t="s">
        <v>8</v>
      </c>
      <c r="FP88" s="29" t="s">
        <v>9</v>
      </c>
      <c r="FQ88" s="29"/>
      <c r="FR88" s="64" t="s">
        <v>216</v>
      </c>
      <c r="FS88" s="28" t="s">
        <v>7</v>
      </c>
      <c r="FT88" s="29" t="s">
        <v>8</v>
      </c>
      <c r="FU88" s="29" t="s">
        <v>9</v>
      </c>
      <c r="FV88" s="29"/>
      <c r="FW88" s="64" t="s">
        <v>216</v>
      </c>
      <c r="FX88" s="28" t="s">
        <v>7</v>
      </c>
      <c r="FY88" s="29" t="s">
        <v>8</v>
      </c>
      <c r="FZ88" s="29" t="s">
        <v>9</v>
      </c>
      <c r="GA88" s="29"/>
      <c r="GB88" s="64" t="s">
        <v>216</v>
      </c>
      <c r="GC88" s="28" t="s">
        <v>7</v>
      </c>
      <c r="GD88" s="29" t="s">
        <v>8</v>
      </c>
      <c r="GE88" s="29" t="s">
        <v>9</v>
      </c>
      <c r="GF88" s="29"/>
      <c r="GG88" s="64" t="s">
        <v>216</v>
      </c>
      <c r="GH88" s="28" t="s">
        <v>7</v>
      </c>
      <c r="GI88" s="29" t="s">
        <v>8</v>
      </c>
      <c r="GJ88" s="29" t="s">
        <v>9</v>
      </c>
      <c r="GK88" s="29"/>
      <c r="GL88" s="64" t="s">
        <v>216</v>
      </c>
      <c r="GM88" s="28" t="s">
        <v>7</v>
      </c>
      <c r="GN88" s="29" t="s">
        <v>8</v>
      </c>
      <c r="GO88" s="29" t="s">
        <v>9</v>
      </c>
      <c r="GP88" s="29"/>
      <c r="GQ88" s="64" t="s">
        <v>216</v>
      </c>
      <c r="GR88" s="28" t="s">
        <v>7</v>
      </c>
      <c r="GS88" s="29" t="s">
        <v>8</v>
      </c>
      <c r="GT88" s="29" t="s">
        <v>9</v>
      </c>
      <c r="GU88" s="29"/>
      <c r="GV88" s="64" t="s">
        <v>216</v>
      </c>
      <c r="GW88" s="28" t="s">
        <v>7</v>
      </c>
      <c r="GX88" s="29" t="s">
        <v>8</v>
      </c>
      <c r="GY88" s="29" t="s">
        <v>9</v>
      </c>
      <c r="GZ88" s="29"/>
      <c r="HA88" s="64" t="s">
        <v>216</v>
      </c>
      <c r="HB88" s="28" t="s">
        <v>7</v>
      </c>
      <c r="HC88" s="29" t="s">
        <v>8</v>
      </c>
      <c r="HD88" s="29" t="s">
        <v>9</v>
      </c>
      <c r="HE88" s="29"/>
      <c r="HF88" s="64" t="s">
        <v>216</v>
      </c>
      <c r="HG88" s="28" t="s">
        <v>7</v>
      </c>
      <c r="HH88" s="29" t="s">
        <v>8</v>
      </c>
      <c r="HI88" s="29" t="s">
        <v>9</v>
      </c>
      <c r="HJ88" s="29"/>
      <c r="HK88" s="64" t="s">
        <v>216</v>
      </c>
      <c r="HL88" s="28" t="s">
        <v>7</v>
      </c>
      <c r="HM88" s="29" t="s">
        <v>8</v>
      </c>
      <c r="HN88" s="29" t="s">
        <v>9</v>
      </c>
      <c r="HO88" s="29"/>
      <c r="HP88" s="64" t="s">
        <v>216</v>
      </c>
      <c r="HQ88" s="28" t="s">
        <v>7</v>
      </c>
      <c r="HR88" s="29" t="s">
        <v>8</v>
      </c>
      <c r="HS88" s="29" t="s">
        <v>9</v>
      </c>
      <c r="HT88" s="29"/>
      <c r="HU88" s="64" t="s">
        <v>216</v>
      </c>
      <c r="HV88" s="28" t="s">
        <v>7</v>
      </c>
      <c r="HW88" s="29" t="s">
        <v>8</v>
      </c>
      <c r="HX88" s="29" t="s">
        <v>9</v>
      </c>
      <c r="HY88" s="29"/>
      <c r="HZ88" s="64" t="s">
        <v>216</v>
      </c>
      <c r="IA88" s="28" t="s">
        <v>7</v>
      </c>
      <c r="IB88" s="29" t="s">
        <v>8</v>
      </c>
      <c r="IC88" s="29" t="s">
        <v>9</v>
      </c>
      <c r="ID88" s="29"/>
      <c r="IE88" s="64" t="s">
        <v>216</v>
      </c>
      <c r="IF88" s="28" t="s">
        <v>7</v>
      </c>
      <c r="IG88" s="29" t="s">
        <v>8</v>
      </c>
      <c r="IH88" s="29" t="s">
        <v>9</v>
      </c>
      <c r="II88" s="29"/>
      <c r="IJ88" s="64" t="s">
        <v>216</v>
      </c>
      <c r="IK88" s="28" t="s">
        <v>7</v>
      </c>
      <c r="IL88" s="29" t="s">
        <v>8</v>
      </c>
      <c r="IM88" s="29" t="s">
        <v>9</v>
      </c>
      <c r="IN88" s="29"/>
      <c r="IO88" s="64" t="s">
        <v>216</v>
      </c>
      <c r="IP88" s="28" t="s">
        <v>7</v>
      </c>
      <c r="IQ88" s="29" t="s">
        <v>8</v>
      </c>
      <c r="IR88" s="29" t="s">
        <v>9</v>
      </c>
      <c r="IS88" s="29"/>
      <c r="IT88" s="64" t="s">
        <v>216</v>
      </c>
      <c r="IU88" s="28" t="s">
        <v>7</v>
      </c>
      <c r="IV88" s="29" t="s">
        <v>8</v>
      </c>
      <c r="IW88" s="29" t="s">
        <v>9</v>
      </c>
      <c r="IX88" s="29"/>
      <c r="IY88" s="64" t="s">
        <v>216</v>
      </c>
      <c r="IZ88" s="28" t="s">
        <v>7</v>
      </c>
      <c r="JA88" s="29" t="s">
        <v>8</v>
      </c>
      <c r="JB88" s="29" t="s">
        <v>9</v>
      </c>
      <c r="JC88" s="29"/>
      <c r="JD88" s="64" t="s">
        <v>216</v>
      </c>
      <c r="JE88" s="28" t="s">
        <v>7</v>
      </c>
      <c r="JF88" s="29" t="s">
        <v>8</v>
      </c>
      <c r="JG88" s="29" t="s">
        <v>9</v>
      </c>
      <c r="JH88" s="29"/>
      <c r="JI88" s="64" t="s">
        <v>216</v>
      </c>
      <c r="JJ88" s="28" t="s">
        <v>7</v>
      </c>
      <c r="JK88" s="29" t="s">
        <v>8</v>
      </c>
      <c r="JL88" s="29" t="s">
        <v>9</v>
      </c>
      <c r="JM88" s="29"/>
      <c r="JN88" s="64" t="s">
        <v>216</v>
      </c>
      <c r="JO88" s="28" t="s">
        <v>7</v>
      </c>
      <c r="JP88" s="29" t="s">
        <v>8</v>
      </c>
      <c r="JQ88" s="29" t="s">
        <v>9</v>
      </c>
      <c r="JR88" s="29"/>
      <c r="JS88" s="64" t="s">
        <v>216</v>
      </c>
      <c r="JT88" s="28" t="s">
        <v>7</v>
      </c>
      <c r="JU88" s="29" t="s">
        <v>8</v>
      </c>
      <c r="JV88" s="29" t="s">
        <v>9</v>
      </c>
      <c r="JW88" s="29"/>
      <c r="JX88" s="64" t="s">
        <v>216</v>
      </c>
      <c r="JY88" s="28" t="s">
        <v>7</v>
      </c>
      <c r="JZ88" s="29" t="s">
        <v>8</v>
      </c>
      <c r="KA88" s="29" t="s">
        <v>9</v>
      </c>
      <c r="KB88" s="29"/>
      <c r="KC88" s="64" t="s">
        <v>216</v>
      </c>
      <c r="KD88" s="28" t="s">
        <v>7</v>
      </c>
      <c r="KE88" s="29" t="s">
        <v>8</v>
      </c>
      <c r="KF88" s="29" t="s">
        <v>9</v>
      </c>
      <c r="KG88" s="29"/>
      <c r="KH88" s="64" t="s">
        <v>216</v>
      </c>
      <c r="KI88" s="28" t="s">
        <v>7</v>
      </c>
      <c r="KJ88" s="29" t="s">
        <v>8</v>
      </c>
      <c r="KK88" s="29" t="s">
        <v>9</v>
      </c>
      <c r="KL88" s="29"/>
      <c r="KM88" s="64" t="s">
        <v>216</v>
      </c>
      <c r="KN88" s="28" t="s">
        <v>7</v>
      </c>
      <c r="KO88" s="29" t="s">
        <v>8</v>
      </c>
      <c r="KP88" s="29" t="s">
        <v>9</v>
      </c>
      <c r="KQ88" s="29"/>
      <c r="KR88" s="64" t="s">
        <v>216</v>
      </c>
      <c r="KS88" s="28" t="s">
        <v>7</v>
      </c>
      <c r="KT88" s="29" t="s">
        <v>8</v>
      </c>
      <c r="KU88" s="29" t="s">
        <v>9</v>
      </c>
      <c r="KV88" s="29"/>
      <c r="KW88" s="64" t="s">
        <v>216</v>
      </c>
      <c r="KX88" s="28" t="s">
        <v>7</v>
      </c>
      <c r="KY88" s="29" t="s">
        <v>8</v>
      </c>
      <c r="KZ88" s="29" t="s">
        <v>9</v>
      </c>
      <c r="LA88" s="29"/>
      <c r="LB88" s="64" t="s">
        <v>216</v>
      </c>
      <c r="LC88" s="28" t="s">
        <v>7</v>
      </c>
      <c r="LD88" s="29" t="s">
        <v>8</v>
      </c>
      <c r="LE88" s="29" t="s">
        <v>9</v>
      </c>
      <c r="LF88" s="29"/>
      <c r="LG88" s="64" t="s">
        <v>216</v>
      </c>
      <c r="LH88" s="28" t="s">
        <v>7</v>
      </c>
      <c r="LI88" s="29" t="s">
        <v>8</v>
      </c>
      <c r="LJ88" s="29" t="s">
        <v>9</v>
      </c>
      <c r="LK88" s="29"/>
      <c r="LL88" s="64" t="s">
        <v>216</v>
      </c>
      <c r="LM88" s="28" t="s">
        <v>7</v>
      </c>
      <c r="LN88" s="29" t="s">
        <v>8</v>
      </c>
      <c r="LO88" s="29" t="s">
        <v>9</v>
      </c>
      <c r="LP88" s="29"/>
      <c r="LQ88" s="64" t="s">
        <v>216</v>
      </c>
      <c r="LR88" s="28" t="s">
        <v>7</v>
      </c>
      <c r="LS88" s="29" t="s">
        <v>8</v>
      </c>
      <c r="LT88" s="29" t="s">
        <v>9</v>
      </c>
      <c r="LU88" s="29"/>
      <c r="LV88" s="64" t="s">
        <v>216</v>
      </c>
      <c r="LW88" s="28" t="s">
        <v>7</v>
      </c>
      <c r="LX88" s="29" t="s">
        <v>8</v>
      </c>
      <c r="LY88" s="29" t="s">
        <v>9</v>
      </c>
      <c r="LZ88" s="29"/>
      <c r="MA88" s="64" t="s">
        <v>216</v>
      </c>
      <c r="MB88" s="28" t="s">
        <v>7</v>
      </c>
      <c r="MC88" s="29" t="s">
        <v>8</v>
      </c>
      <c r="MD88" s="29" t="s">
        <v>9</v>
      </c>
      <c r="ME88" s="29"/>
      <c r="MF88" s="64" t="s">
        <v>216</v>
      </c>
      <c r="MG88" s="28" t="s">
        <v>7</v>
      </c>
      <c r="MH88" s="29" t="s">
        <v>8</v>
      </c>
      <c r="MI88" s="29" t="s">
        <v>9</v>
      </c>
      <c r="MJ88" s="29"/>
      <c r="MK88" s="64" t="s">
        <v>216</v>
      </c>
      <c r="ML88" s="28" t="s">
        <v>7</v>
      </c>
      <c r="MM88" s="29" t="s">
        <v>8</v>
      </c>
      <c r="MN88" s="29" t="s">
        <v>9</v>
      </c>
      <c r="MO88" s="29"/>
      <c r="MP88" s="64" t="s">
        <v>216</v>
      </c>
      <c r="MQ88" s="28" t="s">
        <v>7</v>
      </c>
      <c r="MR88" s="29" t="s">
        <v>8</v>
      </c>
      <c r="MS88" s="29" t="s">
        <v>9</v>
      </c>
      <c r="MT88" s="29"/>
      <c r="MU88" s="64" t="s">
        <v>216</v>
      </c>
      <c r="MV88" s="28" t="s">
        <v>7</v>
      </c>
      <c r="MW88" s="29" t="s">
        <v>8</v>
      </c>
      <c r="MX88" s="29" t="s">
        <v>9</v>
      </c>
      <c r="MY88" s="29"/>
      <c r="MZ88" s="64" t="s">
        <v>216</v>
      </c>
      <c r="NA88" s="28" t="s">
        <v>7</v>
      </c>
      <c r="NB88" s="29" t="s">
        <v>8</v>
      </c>
      <c r="NC88" s="29" t="s">
        <v>9</v>
      </c>
      <c r="ND88" s="29"/>
      <c r="NE88" s="64" t="s">
        <v>216</v>
      </c>
      <c r="NF88" s="28" t="s">
        <v>7</v>
      </c>
      <c r="NG88" s="29" t="s">
        <v>8</v>
      </c>
      <c r="NH88" s="29" t="s">
        <v>9</v>
      </c>
      <c r="NI88" s="29"/>
      <c r="NJ88" s="64" t="s">
        <v>216</v>
      </c>
      <c r="NK88" s="28" t="s">
        <v>7</v>
      </c>
      <c r="NL88" s="29" t="s">
        <v>8</v>
      </c>
      <c r="NM88" s="29" t="s">
        <v>9</v>
      </c>
      <c r="NN88" s="29"/>
      <c r="NO88" s="64" t="s">
        <v>216</v>
      </c>
      <c r="NP88" s="28" t="s">
        <v>7</v>
      </c>
      <c r="NQ88" s="29" t="s">
        <v>8</v>
      </c>
      <c r="NR88" s="29" t="s">
        <v>9</v>
      </c>
      <c r="NS88" s="29"/>
      <c r="NT88" s="64" t="s">
        <v>216</v>
      </c>
      <c r="NU88" s="28" t="s">
        <v>7</v>
      </c>
      <c r="NV88" s="29" t="s">
        <v>8</v>
      </c>
      <c r="NW88" s="29" t="s">
        <v>9</v>
      </c>
      <c r="NX88" s="29"/>
      <c r="NY88" s="64" t="s">
        <v>216</v>
      </c>
      <c r="NZ88" s="28" t="s">
        <v>7</v>
      </c>
      <c r="OA88" s="29" t="s">
        <v>8</v>
      </c>
      <c r="OB88" s="29" t="s">
        <v>9</v>
      </c>
      <c r="OC88" s="29"/>
      <c r="OD88" s="64" t="s">
        <v>216</v>
      </c>
      <c r="OE88" s="28" t="s">
        <v>7</v>
      </c>
      <c r="OF88" s="29" t="s">
        <v>8</v>
      </c>
      <c r="OG88" s="29" t="s">
        <v>9</v>
      </c>
      <c r="OH88" s="29"/>
      <c r="OI88" s="64" t="s">
        <v>216</v>
      </c>
      <c r="OJ88" s="28" t="s">
        <v>7</v>
      </c>
      <c r="OK88" s="29" t="s">
        <v>8</v>
      </c>
      <c r="OL88" s="29" t="s">
        <v>9</v>
      </c>
      <c r="OM88" s="29"/>
      <c r="ON88" s="64" t="s">
        <v>216</v>
      </c>
      <c r="OO88" s="28" t="s">
        <v>7</v>
      </c>
      <c r="OP88" s="29" t="s">
        <v>8</v>
      </c>
      <c r="OQ88" s="29" t="s">
        <v>9</v>
      </c>
      <c r="OR88" s="29"/>
      <c r="OS88" s="64" t="s">
        <v>216</v>
      </c>
      <c r="OT88" s="28" t="s">
        <v>7</v>
      </c>
      <c r="OU88" s="29" t="s">
        <v>8</v>
      </c>
      <c r="OV88" s="29" t="s">
        <v>9</v>
      </c>
      <c r="OW88" s="29"/>
      <c r="OX88" s="64" t="s">
        <v>216</v>
      </c>
      <c r="OY88" s="28" t="s">
        <v>7</v>
      </c>
      <c r="OZ88" s="29" t="s">
        <v>8</v>
      </c>
      <c r="PA88" s="29" t="s">
        <v>9</v>
      </c>
      <c r="PB88" s="29"/>
      <c r="PC88" s="64" t="s">
        <v>216</v>
      </c>
      <c r="PD88" s="28" t="s">
        <v>7</v>
      </c>
      <c r="PE88" s="29" t="s">
        <v>8</v>
      </c>
      <c r="PF88" s="29" t="s">
        <v>9</v>
      </c>
      <c r="PG88" s="29"/>
      <c r="PH88" s="64" t="s">
        <v>216</v>
      </c>
      <c r="PI88" s="28" t="s">
        <v>7</v>
      </c>
      <c r="PJ88" s="29" t="s">
        <v>8</v>
      </c>
      <c r="PK88" s="29" t="s">
        <v>9</v>
      </c>
      <c r="PL88" s="29"/>
      <c r="PM88" s="64" t="s">
        <v>216</v>
      </c>
      <c r="PN88" s="28" t="s">
        <v>7</v>
      </c>
      <c r="PO88" s="29" t="s">
        <v>8</v>
      </c>
      <c r="PP88" s="29" t="s">
        <v>9</v>
      </c>
      <c r="PQ88" s="29"/>
      <c r="PR88" s="64" t="s">
        <v>216</v>
      </c>
      <c r="PS88" s="28" t="s">
        <v>7</v>
      </c>
      <c r="PT88" s="29" t="s">
        <v>8</v>
      </c>
      <c r="PU88" s="29" t="s">
        <v>9</v>
      </c>
      <c r="PV88" s="29"/>
      <c r="PW88" s="64" t="s">
        <v>216</v>
      </c>
      <c r="PX88" s="28" t="s">
        <v>7</v>
      </c>
      <c r="PY88" s="29" t="s">
        <v>8</v>
      </c>
      <c r="PZ88" s="29" t="s">
        <v>9</v>
      </c>
      <c r="QA88" s="29"/>
      <c r="QB88" s="64" t="s">
        <v>216</v>
      </c>
      <c r="QC88" s="28" t="s">
        <v>7</v>
      </c>
      <c r="QD88" s="29" t="s">
        <v>8</v>
      </c>
      <c r="QE88" s="29" t="s">
        <v>9</v>
      </c>
      <c r="QF88" s="29"/>
      <c r="QG88" s="64" t="s">
        <v>216</v>
      </c>
      <c r="QH88" s="28" t="s">
        <v>7</v>
      </c>
      <c r="QI88" s="29" t="s">
        <v>8</v>
      </c>
      <c r="QJ88" s="29" t="s">
        <v>9</v>
      </c>
      <c r="QK88" s="29"/>
      <c r="QL88" s="64" t="s">
        <v>216</v>
      </c>
      <c r="QM88" s="28" t="s">
        <v>7</v>
      </c>
      <c r="QN88" s="29" t="s">
        <v>8</v>
      </c>
      <c r="QO88" s="29" t="s">
        <v>9</v>
      </c>
      <c r="QP88" s="29"/>
      <c r="QQ88" s="64" t="s">
        <v>216</v>
      </c>
      <c r="QR88" s="28" t="s">
        <v>7</v>
      </c>
      <c r="QS88" s="29" t="s">
        <v>8</v>
      </c>
      <c r="QT88" s="29" t="s">
        <v>9</v>
      </c>
      <c r="QU88" s="29"/>
      <c r="QV88" s="64" t="s">
        <v>216</v>
      </c>
      <c r="QW88" s="28" t="s">
        <v>7</v>
      </c>
      <c r="QX88" s="29" t="s">
        <v>8</v>
      </c>
      <c r="QY88" s="29" t="s">
        <v>9</v>
      </c>
      <c r="QZ88" s="29"/>
      <c r="RA88" s="64" t="s">
        <v>216</v>
      </c>
      <c r="RB88" s="28" t="s">
        <v>7</v>
      </c>
      <c r="RC88" s="29" t="s">
        <v>8</v>
      </c>
      <c r="RD88" s="29" t="s">
        <v>9</v>
      </c>
      <c r="RE88" s="29"/>
      <c r="RF88" s="64" t="s">
        <v>216</v>
      </c>
      <c r="RG88" s="28" t="s">
        <v>7</v>
      </c>
      <c r="RH88" s="29" t="s">
        <v>8</v>
      </c>
      <c r="RI88" s="29" t="s">
        <v>9</v>
      </c>
      <c r="RJ88" s="29"/>
      <c r="RK88" s="64" t="s">
        <v>216</v>
      </c>
      <c r="RL88" s="28" t="s">
        <v>7</v>
      </c>
      <c r="RM88" s="29" t="s">
        <v>8</v>
      </c>
      <c r="RN88" s="29" t="s">
        <v>9</v>
      </c>
      <c r="RO88" s="29"/>
      <c r="RP88" s="64" t="s">
        <v>216</v>
      </c>
      <c r="RQ88" s="28" t="s">
        <v>7</v>
      </c>
      <c r="RR88" s="29" t="s">
        <v>8</v>
      </c>
      <c r="RS88" s="29" t="s">
        <v>9</v>
      </c>
      <c r="RT88" s="29"/>
      <c r="RU88" s="64" t="s">
        <v>216</v>
      </c>
      <c r="RV88" s="28" t="s">
        <v>7</v>
      </c>
      <c r="RW88" s="29" t="s">
        <v>8</v>
      </c>
      <c r="RX88" s="29" t="s">
        <v>9</v>
      </c>
      <c r="RY88" s="29"/>
      <c r="RZ88" s="64" t="s">
        <v>216</v>
      </c>
      <c r="SA88" s="28" t="s">
        <v>7</v>
      </c>
      <c r="SB88" s="29" t="s">
        <v>8</v>
      </c>
      <c r="SC88" s="29" t="s">
        <v>9</v>
      </c>
      <c r="SD88" s="29"/>
      <c r="SE88" s="64" t="s">
        <v>216</v>
      </c>
      <c r="SF88" s="28" t="s">
        <v>7</v>
      </c>
      <c r="SG88" s="29" t="s">
        <v>8</v>
      </c>
      <c r="SH88" s="29" t="s">
        <v>9</v>
      </c>
      <c r="SI88" s="29"/>
      <c r="SJ88" s="64" t="s">
        <v>216</v>
      </c>
      <c r="SK88" s="28" t="s">
        <v>7</v>
      </c>
      <c r="SL88" s="29" t="s">
        <v>8</v>
      </c>
      <c r="SM88" s="29" t="s">
        <v>9</v>
      </c>
      <c r="SN88" s="29"/>
      <c r="SO88" s="64" t="s">
        <v>216</v>
      </c>
      <c r="SP88" s="28" t="s">
        <v>7</v>
      </c>
      <c r="SQ88" s="29" t="s">
        <v>8</v>
      </c>
      <c r="SR88" s="29" t="s">
        <v>9</v>
      </c>
      <c r="SS88" s="29"/>
      <c r="ST88" s="64" t="s">
        <v>216</v>
      </c>
      <c r="SU88" s="53"/>
      <c r="SV88" s="113"/>
      <c r="SW88" s="29" t="s">
        <v>8</v>
      </c>
      <c r="SX88" s="29" t="s">
        <v>9</v>
      </c>
      <c r="SY88" s="29"/>
      <c r="SZ88" s="64" t="s">
        <v>216</v>
      </c>
      <c r="TA88" s="53"/>
      <c r="TB88" s="113"/>
      <c r="TC88" s="29" t="s">
        <v>8</v>
      </c>
      <c r="TD88" s="29" t="s">
        <v>9</v>
      </c>
      <c r="TE88" s="29"/>
      <c r="TF88" s="64" t="s">
        <v>216</v>
      </c>
      <c r="TG88" s="53"/>
      <c r="TH88" s="113"/>
      <c r="TI88" s="29" t="s">
        <v>8</v>
      </c>
      <c r="TJ88" s="29" t="s">
        <v>9</v>
      </c>
      <c r="TK88" s="29"/>
      <c r="TL88" s="64" t="s">
        <v>216</v>
      </c>
      <c r="TM88" s="53"/>
      <c r="TN88" s="113"/>
      <c r="TO88" s="29" t="s">
        <v>8</v>
      </c>
      <c r="TP88" s="29" t="s">
        <v>9</v>
      </c>
      <c r="TQ88" s="29"/>
      <c r="TR88" s="64" t="s">
        <v>216</v>
      </c>
      <c r="TS88" s="53"/>
      <c r="TT88" s="113"/>
      <c r="TU88" s="29" t="s">
        <v>8</v>
      </c>
      <c r="TV88" s="29" t="s">
        <v>9</v>
      </c>
      <c r="TW88" s="29"/>
      <c r="TX88" s="64" t="s">
        <v>216</v>
      </c>
      <c r="TY88" s="53"/>
      <c r="TZ88" s="113"/>
      <c r="UA88" s="29" t="s">
        <v>8</v>
      </c>
      <c r="UB88" s="29" t="s">
        <v>9</v>
      </c>
      <c r="UC88" s="29"/>
      <c r="UD88" s="64" t="s">
        <v>216</v>
      </c>
      <c r="UE88" s="53"/>
      <c r="UF88" s="113"/>
      <c r="UG88" s="29" t="s">
        <v>8</v>
      </c>
      <c r="UH88" s="29" t="s">
        <v>9</v>
      </c>
      <c r="UI88" s="29"/>
      <c r="UJ88" s="64" t="s">
        <v>216</v>
      </c>
      <c r="UK88" s="53"/>
      <c r="UL88" s="113"/>
      <c r="UM88" s="29" t="s">
        <v>8</v>
      </c>
      <c r="UN88" s="29" t="s">
        <v>9</v>
      </c>
      <c r="UO88" s="29"/>
      <c r="UP88" s="64" t="s">
        <v>216</v>
      </c>
      <c r="UQ88" s="53"/>
      <c r="UR88" s="113"/>
      <c r="US88" s="29" t="s">
        <v>8</v>
      </c>
      <c r="UT88" s="29" t="s">
        <v>9</v>
      </c>
      <c r="UU88" s="29"/>
      <c r="UV88" s="64" t="s">
        <v>216</v>
      </c>
      <c r="UW88" s="53"/>
      <c r="UX88" s="113"/>
      <c r="UY88" s="29" t="s">
        <v>8</v>
      </c>
      <c r="UZ88" s="29" t="s">
        <v>9</v>
      </c>
      <c r="VA88" s="29"/>
      <c r="VB88" s="64" t="s">
        <v>216</v>
      </c>
      <c r="VC88" s="53"/>
      <c r="VD88" s="113"/>
      <c r="VE88" s="29" t="s">
        <v>8</v>
      </c>
      <c r="VF88" s="29" t="s">
        <v>9</v>
      </c>
      <c r="VG88" s="29"/>
      <c r="VH88" s="64" t="s">
        <v>216</v>
      </c>
      <c r="VI88" s="53"/>
      <c r="VJ88" s="113"/>
      <c r="VK88" s="29" t="s">
        <v>8</v>
      </c>
      <c r="VL88" s="29" t="s">
        <v>9</v>
      </c>
      <c r="VM88" s="29"/>
      <c r="VN88" s="64" t="s">
        <v>216</v>
      </c>
      <c r="VO88" s="53"/>
    </row>
    <row r="89" spans="2:587" x14ac:dyDescent="0.2">
      <c r="C89" s="97" t="s">
        <v>224</v>
      </c>
      <c r="D89" s="7"/>
      <c r="E89" s="2"/>
      <c r="F89" s="8"/>
      <c r="G89" s="53"/>
      <c r="H89" s="126"/>
      <c r="I89" s="121">
        <f t="shared" ref="I89:J95" si="3022">SUMIF($M$2:$S$2,I$2,$M89:$S89)/$P$13*$J$13</f>
        <v>0.51252847380410027</v>
      </c>
      <c r="J89" s="121">
        <f t="shared" si="3022"/>
        <v>0.51252847380410027</v>
      </c>
      <c r="K89" s="121"/>
      <c r="L89" s="66">
        <f>J89/H$18</f>
        <v>0.537313432835821</v>
      </c>
      <c r="M89" s="53"/>
      <c r="N89" s="126"/>
      <c r="O89" s="121">
        <f t="shared" ref="O89:P95" si="3023">SUMIF($S$2:$SU$2,O$2,$S89:$SU89)</f>
        <v>9</v>
      </c>
      <c r="P89" s="121">
        <f t="shared" si="3023"/>
        <v>9</v>
      </c>
      <c r="Q89" s="121"/>
      <c r="R89" s="66">
        <f>P89/N$18</f>
        <v>0.53731343283582089</v>
      </c>
      <c r="S89" s="53"/>
      <c r="T89" s="112"/>
      <c r="U89" s="67"/>
      <c r="V89" s="65">
        <f>T89*U89</f>
        <v>0</v>
      </c>
      <c r="W89" s="65"/>
      <c r="X89" s="66">
        <f>V89/T$18</f>
        <v>0</v>
      </c>
      <c r="Y89" s="112"/>
      <c r="Z89" s="67"/>
      <c r="AA89" s="65">
        <f>Y89*Z89</f>
        <v>0</v>
      </c>
      <c r="AB89" s="65"/>
      <c r="AC89" s="66">
        <f>AA89/Y$18</f>
        <v>0</v>
      </c>
      <c r="AD89" s="112">
        <v>1</v>
      </c>
      <c r="AE89" s="67">
        <v>1.5</v>
      </c>
      <c r="AF89" s="65">
        <f t="shared" ref="AF89" si="3024">AD89*AE89</f>
        <v>1.5</v>
      </c>
      <c r="AG89" s="65"/>
      <c r="AH89" s="66">
        <f t="shared" ref="AH89:AH96" si="3025">AF89/AD$18</f>
        <v>0.75</v>
      </c>
      <c r="AI89" s="112">
        <v>1</v>
      </c>
      <c r="AJ89" s="67">
        <v>2.25</v>
      </c>
      <c r="AK89" s="65">
        <f t="shared" ref="AK89:AK95" si="3026">AI89*AJ89</f>
        <v>2.25</v>
      </c>
      <c r="AL89" s="65"/>
      <c r="AM89" s="66">
        <f t="shared" ref="AM89:AM96" si="3027">AK89/AI$18</f>
        <v>0.75</v>
      </c>
      <c r="AN89" s="112">
        <v>1</v>
      </c>
      <c r="AO89" s="67">
        <v>1.75</v>
      </c>
      <c r="AP89" s="65">
        <f t="shared" ref="AP89:AP95" si="3028">AN89*AO89</f>
        <v>1.75</v>
      </c>
      <c r="AQ89" s="65"/>
      <c r="AR89" s="66">
        <f t="shared" ref="AR89:AR96" si="3029">AP89/AN$18</f>
        <v>0.875</v>
      </c>
      <c r="AS89" s="112">
        <v>1</v>
      </c>
      <c r="AT89" s="67">
        <v>1.75</v>
      </c>
      <c r="AU89" s="65">
        <f t="shared" ref="AU89:AU95" si="3030">AS89*AT89</f>
        <v>1.75</v>
      </c>
      <c r="AV89" s="65"/>
      <c r="AW89" s="66">
        <f t="shared" ref="AW89:AW96" si="3031">AU89/AS$18</f>
        <v>0.875</v>
      </c>
      <c r="AX89" s="112">
        <v>1</v>
      </c>
      <c r="AY89" s="67">
        <v>1.75</v>
      </c>
      <c r="AZ89" s="65">
        <f t="shared" ref="AZ89:AZ95" si="3032">AX89*AY89</f>
        <v>1.75</v>
      </c>
      <c r="BA89" s="65"/>
      <c r="BB89" s="66">
        <f t="shared" ref="BB89:BB96" si="3033">AZ89/AX$18</f>
        <v>0.58333333333333337</v>
      </c>
      <c r="BC89" s="112"/>
      <c r="BD89" s="67"/>
      <c r="BE89" s="65">
        <f t="shared" ref="BE89:BE95" si="3034">BC89*BD89</f>
        <v>0</v>
      </c>
      <c r="BF89" s="65"/>
      <c r="BG89" s="66" t="e">
        <f t="shared" ref="BG89:BG96" si="3035">BE89/BC$18</f>
        <v>#DIV/0!</v>
      </c>
      <c r="BH89" s="112"/>
      <c r="BI89" s="67"/>
      <c r="BJ89" s="65">
        <f t="shared" ref="BJ89:BJ95" si="3036">BH89*BI89</f>
        <v>0</v>
      </c>
      <c r="BK89" s="65"/>
      <c r="BL89" s="66" t="e">
        <f t="shared" ref="BL89:BL96" si="3037">BJ89/BH$18</f>
        <v>#DIV/0!</v>
      </c>
      <c r="BM89" s="112"/>
      <c r="BN89" s="67"/>
      <c r="BO89" s="65">
        <f t="shared" ref="BO89:BO95" si="3038">BM89*BN89</f>
        <v>0</v>
      </c>
      <c r="BP89" s="65"/>
      <c r="BQ89" s="66" t="e">
        <f t="shared" ref="BQ89:BQ96" si="3039">BO89/BM$18</f>
        <v>#DIV/0!</v>
      </c>
      <c r="BR89" s="112"/>
      <c r="BS89" s="67"/>
      <c r="BT89" s="65">
        <f t="shared" ref="BT89:BT95" si="3040">BR89*BS89</f>
        <v>0</v>
      </c>
      <c r="BU89" s="65"/>
      <c r="BV89" s="66" t="e">
        <f t="shared" ref="BV89:BV96" si="3041">BT89/BR$18</f>
        <v>#DIV/0!</v>
      </c>
      <c r="BW89" s="112"/>
      <c r="BX89" s="67"/>
      <c r="BY89" s="65">
        <f t="shared" ref="BY89:BY95" si="3042">BW89*BX89</f>
        <v>0</v>
      </c>
      <c r="BZ89" s="65"/>
      <c r="CA89" s="66" t="e">
        <f t="shared" ref="CA89:CA96" si="3043">BY89/BW$18</f>
        <v>#DIV/0!</v>
      </c>
      <c r="CB89" s="112"/>
      <c r="CC89" s="67"/>
      <c r="CD89" s="65">
        <f t="shared" ref="CD89:CD95" si="3044">CB89*CC89</f>
        <v>0</v>
      </c>
      <c r="CE89" s="65"/>
      <c r="CF89" s="66" t="e">
        <f t="shared" ref="CF89:CF96" si="3045">CD89/CB$18</f>
        <v>#DIV/0!</v>
      </c>
      <c r="CG89" s="112"/>
      <c r="CH89" s="67"/>
      <c r="CI89" s="65">
        <f t="shared" ref="CI89:CI95" si="3046">CG89*CH89</f>
        <v>0</v>
      </c>
      <c r="CJ89" s="65"/>
      <c r="CK89" s="66" t="e">
        <f t="shared" ref="CK89:CK96" si="3047">CI89/CG$18</f>
        <v>#DIV/0!</v>
      </c>
      <c r="CL89" s="112"/>
      <c r="CM89" s="67"/>
      <c r="CN89" s="65">
        <f t="shared" ref="CN89:CN95" si="3048">CL89*CM89</f>
        <v>0</v>
      </c>
      <c r="CO89" s="65"/>
      <c r="CP89" s="66" t="e">
        <f t="shared" ref="CP89:CP96" si="3049">CN89/CL$18</f>
        <v>#DIV/0!</v>
      </c>
      <c r="CQ89" s="112"/>
      <c r="CR89" s="67"/>
      <c r="CS89" s="65">
        <f t="shared" ref="CS89:CS95" si="3050">CQ89*CR89</f>
        <v>0</v>
      </c>
      <c r="CT89" s="65"/>
      <c r="CU89" s="66" t="e">
        <f t="shared" ref="CU89:CU96" si="3051">CS89/CQ$18</f>
        <v>#DIV/0!</v>
      </c>
      <c r="CV89" s="112"/>
      <c r="CW89" s="67"/>
      <c r="CX89" s="65">
        <f t="shared" ref="CX89:CX95" si="3052">CV89*CW89</f>
        <v>0</v>
      </c>
      <c r="CY89" s="65"/>
      <c r="CZ89" s="66" t="e">
        <f t="shared" ref="CZ89:CZ96" si="3053">CX89/CV$18</f>
        <v>#DIV/0!</v>
      </c>
      <c r="DA89" s="112"/>
      <c r="DB89" s="67"/>
      <c r="DC89" s="65">
        <f t="shared" ref="DC89:DC95" si="3054">DA89*DB89</f>
        <v>0</v>
      </c>
      <c r="DD89" s="65"/>
      <c r="DE89" s="66" t="e">
        <f t="shared" ref="DE89:DE96" si="3055">DC89/DA$18</f>
        <v>#DIV/0!</v>
      </c>
      <c r="DF89" s="112"/>
      <c r="DG89" s="67"/>
      <c r="DH89" s="65">
        <f t="shared" ref="DH89:DH95" si="3056">DF89*DG89</f>
        <v>0</v>
      </c>
      <c r="DI89" s="65"/>
      <c r="DJ89" s="66" t="e">
        <f t="shared" ref="DJ89:DJ96" si="3057">DH89/DF$18</f>
        <v>#DIV/0!</v>
      </c>
      <c r="DK89" s="112"/>
      <c r="DL89" s="67"/>
      <c r="DM89" s="65">
        <f t="shared" ref="DM89:DM95" si="3058">DK89*DL89</f>
        <v>0</v>
      </c>
      <c r="DN89" s="65"/>
      <c r="DO89" s="66" t="e">
        <f t="shared" ref="DO89:DO96" si="3059">DM89/DK$18</f>
        <v>#DIV/0!</v>
      </c>
      <c r="DP89" s="112"/>
      <c r="DQ89" s="67"/>
      <c r="DR89" s="65">
        <f t="shared" ref="DR89:DR95" si="3060">DP89*DQ89</f>
        <v>0</v>
      </c>
      <c r="DS89" s="65"/>
      <c r="DT89" s="66" t="e">
        <f t="shared" ref="DT89:DT96" si="3061">DR89/DP$18</f>
        <v>#DIV/0!</v>
      </c>
      <c r="DU89" s="112"/>
      <c r="DV89" s="67"/>
      <c r="DW89" s="65">
        <f t="shared" ref="DW89:DW95" si="3062">DU89*DV89</f>
        <v>0</v>
      </c>
      <c r="DX89" s="65"/>
      <c r="DY89" s="66" t="e">
        <f t="shared" ref="DY89:DY96" si="3063">DW89/DU$18</f>
        <v>#DIV/0!</v>
      </c>
      <c r="DZ89" s="112"/>
      <c r="EA89" s="67"/>
      <c r="EB89" s="65">
        <f t="shared" ref="EB89:EB95" si="3064">DZ89*EA89</f>
        <v>0</v>
      </c>
      <c r="EC89" s="65"/>
      <c r="ED89" s="66" t="e">
        <f t="shared" ref="ED89:ED96" si="3065">EB89/DZ$18</f>
        <v>#DIV/0!</v>
      </c>
      <c r="EE89" s="112"/>
      <c r="EF89" s="67"/>
      <c r="EG89" s="65">
        <f t="shared" ref="EG89:EG95" si="3066">EE89*EF89</f>
        <v>0</v>
      </c>
      <c r="EH89" s="65"/>
      <c r="EI89" s="66" t="e">
        <f t="shared" ref="EI89:EI96" si="3067">EG89/EE$18</f>
        <v>#DIV/0!</v>
      </c>
      <c r="EJ89" s="112"/>
      <c r="EK89" s="67"/>
      <c r="EL89" s="65">
        <f t="shared" ref="EL89:EL95" si="3068">EJ89*EK89</f>
        <v>0</v>
      </c>
      <c r="EM89" s="65"/>
      <c r="EN89" s="66" t="e">
        <f t="shared" ref="EN89:EN96" si="3069">EL89/EJ$18</f>
        <v>#DIV/0!</v>
      </c>
      <c r="EO89" s="112"/>
      <c r="EP89" s="67"/>
      <c r="EQ89" s="65">
        <f t="shared" ref="EQ89:EQ95" si="3070">EO89*EP89</f>
        <v>0</v>
      </c>
      <c r="ER89" s="65"/>
      <c r="ES89" s="66" t="e">
        <f t="shared" ref="ES89:ES96" si="3071">EQ89/EO$18</f>
        <v>#DIV/0!</v>
      </c>
      <c r="ET89" s="112"/>
      <c r="EU89" s="67"/>
      <c r="EV89" s="65">
        <f t="shared" ref="EV89:EV95" si="3072">ET89*EU89</f>
        <v>0</v>
      </c>
      <c r="EW89" s="65"/>
      <c r="EX89" s="66" t="e">
        <f t="shared" ref="EX89:EX96" si="3073">EV89/ET$18</f>
        <v>#DIV/0!</v>
      </c>
      <c r="EY89" s="112"/>
      <c r="EZ89" s="67"/>
      <c r="FA89" s="65">
        <f t="shared" ref="FA89:FA95" si="3074">EY89*EZ89</f>
        <v>0</v>
      </c>
      <c r="FB89" s="65"/>
      <c r="FC89" s="66" t="e">
        <f t="shared" ref="FC89:FC96" si="3075">FA89/EY$18</f>
        <v>#DIV/0!</v>
      </c>
      <c r="FD89" s="112"/>
      <c r="FE89" s="67"/>
      <c r="FF89" s="65">
        <f t="shared" ref="FF89:FF95" si="3076">FD89*FE89</f>
        <v>0</v>
      </c>
      <c r="FG89" s="65"/>
      <c r="FH89" s="66" t="e">
        <f t="shared" ref="FH89:FH96" si="3077">FF89/FD$18</f>
        <v>#DIV/0!</v>
      </c>
      <c r="FI89" s="112"/>
      <c r="FJ89" s="67"/>
      <c r="FK89" s="65">
        <f t="shared" ref="FK89:FK95" si="3078">FI89*FJ89</f>
        <v>0</v>
      </c>
      <c r="FL89" s="65"/>
      <c r="FM89" s="66" t="e">
        <f t="shared" ref="FM89:FM96" si="3079">FK89/FI$18</f>
        <v>#DIV/0!</v>
      </c>
      <c r="FN89" s="112"/>
      <c r="FO89" s="67"/>
      <c r="FP89" s="65">
        <f t="shared" ref="FP89:FP95" si="3080">FN89*FO89</f>
        <v>0</v>
      </c>
      <c r="FQ89" s="65"/>
      <c r="FR89" s="66" t="e">
        <f t="shared" ref="FR89:FR96" si="3081">FP89/FN$18</f>
        <v>#DIV/0!</v>
      </c>
      <c r="FS89" s="112"/>
      <c r="FT89" s="67"/>
      <c r="FU89" s="65">
        <f t="shared" ref="FU89:FU95" si="3082">FS89*FT89</f>
        <v>0</v>
      </c>
      <c r="FV89" s="65"/>
      <c r="FW89" s="66" t="e">
        <f t="shared" ref="FW89:FW96" si="3083">FU89/FS$18</f>
        <v>#DIV/0!</v>
      </c>
      <c r="FX89" s="112"/>
      <c r="FY89" s="67"/>
      <c r="FZ89" s="65">
        <f t="shared" ref="FZ89:FZ95" si="3084">FX89*FY89</f>
        <v>0</v>
      </c>
      <c r="GA89" s="65"/>
      <c r="GB89" s="66" t="e">
        <f t="shared" ref="GB89:GB96" si="3085">FZ89/FX$18</f>
        <v>#DIV/0!</v>
      </c>
      <c r="GC89" s="112"/>
      <c r="GD89" s="67"/>
      <c r="GE89" s="65">
        <f t="shared" ref="GE89:GE95" si="3086">GC89*GD89</f>
        <v>0</v>
      </c>
      <c r="GF89" s="65"/>
      <c r="GG89" s="66" t="e">
        <f t="shared" ref="GG89:GG96" si="3087">GE89/GC$18</f>
        <v>#DIV/0!</v>
      </c>
      <c r="GH89" s="112"/>
      <c r="GI89" s="67"/>
      <c r="GJ89" s="65">
        <f t="shared" ref="GJ89:GJ95" si="3088">GH89*GI89</f>
        <v>0</v>
      </c>
      <c r="GK89" s="65"/>
      <c r="GL89" s="66" t="e">
        <f t="shared" ref="GL89:GL96" si="3089">GJ89/GH$18</f>
        <v>#DIV/0!</v>
      </c>
      <c r="GM89" s="112"/>
      <c r="GN89" s="67"/>
      <c r="GO89" s="65">
        <f t="shared" ref="GO89:GO95" si="3090">GM89*GN89</f>
        <v>0</v>
      </c>
      <c r="GP89" s="65"/>
      <c r="GQ89" s="66" t="e">
        <f t="shared" ref="GQ89:GQ96" si="3091">GO89/GM$18</f>
        <v>#DIV/0!</v>
      </c>
      <c r="GR89" s="112"/>
      <c r="GS89" s="67"/>
      <c r="GT89" s="65">
        <f t="shared" ref="GT89:GT95" si="3092">GR89*GS89</f>
        <v>0</v>
      </c>
      <c r="GU89" s="65"/>
      <c r="GV89" s="66" t="e">
        <f t="shared" ref="GV89:GV96" si="3093">GT89/GR$18</f>
        <v>#DIV/0!</v>
      </c>
      <c r="GW89" s="112"/>
      <c r="GX89" s="67"/>
      <c r="GY89" s="65">
        <f t="shared" ref="GY89:GY95" si="3094">GW89*GX89</f>
        <v>0</v>
      </c>
      <c r="GZ89" s="65"/>
      <c r="HA89" s="66" t="e">
        <f t="shared" ref="HA89:HA96" si="3095">GY89/GW$18</f>
        <v>#DIV/0!</v>
      </c>
      <c r="HB89" s="112"/>
      <c r="HC89" s="67"/>
      <c r="HD89" s="65">
        <f t="shared" ref="HD89:HD95" si="3096">HB89*HC89</f>
        <v>0</v>
      </c>
      <c r="HE89" s="65"/>
      <c r="HF89" s="66" t="e">
        <f t="shared" ref="HF89:HF96" si="3097">HD89/HB$18</f>
        <v>#DIV/0!</v>
      </c>
      <c r="HG89" s="112"/>
      <c r="HH89" s="67"/>
      <c r="HI89" s="65">
        <f t="shared" ref="HI89:HI95" si="3098">HG89*HH89</f>
        <v>0</v>
      </c>
      <c r="HJ89" s="65"/>
      <c r="HK89" s="66" t="e">
        <f t="shared" ref="HK89:HK96" si="3099">HI89/HG$18</f>
        <v>#DIV/0!</v>
      </c>
      <c r="HL89" s="112"/>
      <c r="HM89" s="67"/>
      <c r="HN89" s="65">
        <f t="shared" ref="HN89:HN95" si="3100">HL89*HM89</f>
        <v>0</v>
      </c>
      <c r="HO89" s="65"/>
      <c r="HP89" s="66" t="e">
        <f t="shared" ref="HP89:HP96" si="3101">HN89/HL$18</f>
        <v>#DIV/0!</v>
      </c>
      <c r="HQ89" s="112"/>
      <c r="HR89" s="67"/>
      <c r="HS89" s="65">
        <f t="shared" ref="HS89:HS95" si="3102">HQ89*HR89</f>
        <v>0</v>
      </c>
      <c r="HT89" s="65"/>
      <c r="HU89" s="66" t="e">
        <f t="shared" ref="HU89:HU96" si="3103">HS89/HQ$18</f>
        <v>#DIV/0!</v>
      </c>
      <c r="HV89" s="112"/>
      <c r="HW89" s="67"/>
      <c r="HX89" s="65">
        <f t="shared" ref="HX89:HX95" si="3104">HV89*HW89</f>
        <v>0</v>
      </c>
      <c r="HY89" s="65"/>
      <c r="HZ89" s="66" t="e">
        <f t="shared" ref="HZ89:HZ96" si="3105">HX89/HV$18</f>
        <v>#DIV/0!</v>
      </c>
      <c r="IA89" s="112"/>
      <c r="IB89" s="67"/>
      <c r="IC89" s="65">
        <f t="shared" ref="IC89:IC95" si="3106">IA89*IB89</f>
        <v>0</v>
      </c>
      <c r="ID89" s="65"/>
      <c r="IE89" s="66" t="e">
        <f t="shared" ref="IE89:IE96" si="3107">IC89/IA$18</f>
        <v>#DIV/0!</v>
      </c>
      <c r="IF89" s="112"/>
      <c r="IG89" s="67"/>
      <c r="IH89" s="65">
        <f t="shared" ref="IH89:IH95" si="3108">IF89*IG89</f>
        <v>0</v>
      </c>
      <c r="II89" s="65"/>
      <c r="IJ89" s="66" t="e">
        <f t="shared" ref="IJ89:IJ96" si="3109">IH89/IF$18</f>
        <v>#DIV/0!</v>
      </c>
      <c r="IK89" s="112"/>
      <c r="IL89" s="67"/>
      <c r="IM89" s="65">
        <f t="shared" ref="IM89:IM95" si="3110">IK89*IL89</f>
        <v>0</v>
      </c>
      <c r="IN89" s="65"/>
      <c r="IO89" s="66" t="e">
        <f t="shared" ref="IO89:IO96" si="3111">IM89/IK$18</f>
        <v>#DIV/0!</v>
      </c>
      <c r="IP89" s="112"/>
      <c r="IQ89" s="67"/>
      <c r="IR89" s="65">
        <f t="shared" ref="IR89:IR95" si="3112">IP89*IQ89</f>
        <v>0</v>
      </c>
      <c r="IS89" s="65"/>
      <c r="IT89" s="66" t="e">
        <f t="shared" ref="IT89:IT96" si="3113">IR89/IP$18</f>
        <v>#DIV/0!</v>
      </c>
      <c r="IU89" s="112"/>
      <c r="IV89" s="67"/>
      <c r="IW89" s="65">
        <f t="shared" ref="IW89:IW95" si="3114">IU89*IV89</f>
        <v>0</v>
      </c>
      <c r="IX89" s="65"/>
      <c r="IY89" s="66" t="e">
        <f t="shared" ref="IY89:IY96" si="3115">IW89/IU$18</f>
        <v>#DIV/0!</v>
      </c>
      <c r="IZ89" s="112"/>
      <c r="JA89" s="67"/>
      <c r="JB89" s="65">
        <f t="shared" ref="JB89:JB95" si="3116">IZ89*JA89</f>
        <v>0</v>
      </c>
      <c r="JC89" s="65"/>
      <c r="JD89" s="66" t="e">
        <f t="shared" ref="JD89:JD96" si="3117">JB89/IZ$18</f>
        <v>#DIV/0!</v>
      </c>
      <c r="JE89" s="112"/>
      <c r="JF89" s="67"/>
      <c r="JG89" s="65">
        <f t="shared" ref="JG89:JG95" si="3118">JE89*JF89</f>
        <v>0</v>
      </c>
      <c r="JH89" s="65"/>
      <c r="JI89" s="66" t="e">
        <f t="shared" ref="JI89:JI96" si="3119">JG89/JE$18</f>
        <v>#DIV/0!</v>
      </c>
      <c r="JJ89" s="112"/>
      <c r="JK89" s="67"/>
      <c r="JL89" s="65">
        <f t="shared" ref="JL89:JL95" si="3120">JJ89*JK89</f>
        <v>0</v>
      </c>
      <c r="JM89" s="65"/>
      <c r="JN89" s="66" t="e">
        <f t="shared" ref="JN89:JN96" si="3121">JL89/JJ$18</f>
        <v>#DIV/0!</v>
      </c>
      <c r="JO89" s="112"/>
      <c r="JP89" s="67"/>
      <c r="JQ89" s="65">
        <f t="shared" ref="JQ89:JQ95" si="3122">JO89*JP89</f>
        <v>0</v>
      </c>
      <c r="JR89" s="65"/>
      <c r="JS89" s="66" t="e">
        <f t="shared" ref="JS89:JS96" si="3123">JQ89/JO$18</f>
        <v>#DIV/0!</v>
      </c>
      <c r="JT89" s="112"/>
      <c r="JU89" s="67"/>
      <c r="JV89" s="65">
        <f t="shared" ref="JV89:JV95" si="3124">JT89*JU89</f>
        <v>0</v>
      </c>
      <c r="JW89" s="65"/>
      <c r="JX89" s="66" t="e">
        <f t="shared" ref="JX89:JX96" si="3125">JV89/JT$18</f>
        <v>#DIV/0!</v>
      </c>
      <c r="JY89" s="112"/>
      <c r="JZ89" s="67"/>
      <c r="KA89" s="65">
        <f t="shared" ref="KA89:KA95" si="3126">JY89*JZ89</f>
        <v>0</v>
      </c>
      <c r="KB89" s="65"/>
      <c r="KC89" s="66" t="e">
        <f t="shared" ref="KC89:KC96" si="3127">KA89/JY$18</f>
        <v>#DIV/0!</v>
      </c>
      <c r="KD89" s="112"/>
      <c r="KE89" s="67"/>
      <c r="KF89" s="65">
        <f t="shared" ref="KF89:KF95" si="3128">KD89*KE89</f>
        <v>0</v>
      </c>
      <c r="KG89" s="65"/>
      <c r="KH89" s="66" t="e">
        <f t="shared" ref="KH89:KH96" si="3129">KF89/KD$18</f>
        <v>#DIV/0!</v>
      </c>
      <c r="KI89" s="112"/>
      <c r="KJ89" s="67"/>
      <c r="KK89" s="65">
        <f t="shared" ref="KK89:KK95" si="3130">KI89*KJ89</f>
        <v>0</v>
      </c>
      <c r="KL89" s="65"/>
      <c r="KM89" s="66" t="e">
        <f t="shared" ref="KM89:KM96" si="3131">KK89/KI$18</f>
        <v>#DIV/0!</v>
      </c>
      <c r="KN89" s="112"/>
      <c r="KO89" s="67"/>
      <c r="KP89" s="65">
        <f t="shared" ref="KP89:KP95" si="3132">KN89*KO89</f>
        <v>0</v>
      </c>
      <c r="KQ89" s="65"/>
      <c r="KR89" s="66" t="e">
        <f t="shared" ref="KR89:KR96" si="3133">KP89/KN$18</f>
        <v>#DIV/0!</v>
      </c>
      <c r="KS89" s="112"/>
      <c r="KT89" s="67"/>
      <c r="KU89" s="65">
        <f t="shared" ref="KU89:KU95" si="3134">KS89*KT89</f>
        <v>0</v>
      </c>
      <c r="KV89" s="65"/>
      <c r="KW89" s="66" t="e">
        <f t="shared" ref="KW89:KW96" si="3135">KU89/KS$18</f>
        <v>#DIV/0!</v>
      </c>
      <c r="KX89" s="112"/>
      <c r="KY89" s="67"/>
      <c r="KZ89" s="65">
        <f t="shared" ref="KZ89:KZ95" si="3136">KX89*KY89</f>
        <v>0</v>
      </c>
      <c r="LA89" s="65"/>
      <c r="LB89" s="66" t="e">
        <f t="shared" ref="LB89:LB96" si="3137">KZ89/KX$18</f>
        <v>#DIV/0!</v>
      </c>
      <c r="LC89" s="112"/>
      <c r="LD89" s="67"/>
      <c r="LE89" s="65">
        <f t="shared" ref="LE89:LE95" si="3138">LC89*LD89</f>
        <v>0</v>
      </c>
      <c r="LF89" s="65"/>
      <c r="LG89" s="66" t="e">
        <f t="shared" ref="LG89:LG96" si="3139">LE89/LC$18</f>
        <v>#DIV/0!</v>
      </c>
      <c r="LH89" s="112"/>
      <c r="LI89" s="67"/>
      <c r="LJ89" s="65">
        <f t="shared" ref="LJ89:LJ95" si="3140">LH89*LI89</f>
        <v>0</v>
      </c>
      <c r="LK89" s="65"/>
      <c r="LL89" s="66" t="e">
        <f t="shared" ref="LL89:LL96" si="3141">LJ89/LH$18</f>
        <v>#DIV/0!</v>
      </c>
      <c r="LM89" s="112"/>
      <c r="LN89" s="67"/>
      <c r="LO89" s="65">
        <f t="shared" ref="LO89:LO95" si="3142">LM89*LN89</f>
        <v>0</v>
      </c>
      <c r="LP89" s="65"/>
      <c r="LQ89" s="66" t="e">
        <f t="shared" ref="LQ89:LQ96" si="3143">LO89/LM$18</f>
        <v>#DIV/0!</v>
      </c>
      <c r="LR89" s="112"/>
      <c r="LS89" s="67"/>
      <c r="LT89" s="65">
        <f t="shared" ref="LT89:LT95" si="3144">LR89*LS89</f>
        <v>0</v>
      </c>
      <c r="LU89" s="65"/>
      <c r="LV89" s="66" t="e">
        <f t="shared" ref="LV89:LV96" si="3145">LT89/LR$18</f>
        <v>#DIV/0!</v>
      </c>
      <c r="LW89" s="112"/>
      <c r="LX89" s="67"/>
      <c r="LY89" s="65">
        <f t="shared" ref="LY89:LY95" si="3146">LW89*LX89</f>
        <v>0</v>
      </c>
      <c r="LZ89" s="65"/>
      <c r="MA89" s="66" t="e">
        <f t="shared" ref="MA89:MA96" si="3147">LY89/LW$18</f>
        <v>#DIV/0!</v>
      </c>
      <c r="MB89" s="112"/>
      <c r="MC89" s="67"/>
      <c r="MD89" s="65">
        <f t="shared" ref="MD89:MD95" si="3148">MB89*MC89</f>
        <v>0</v>
      </c>
      <c r="ME89" s="65"/>
      <c r="MF89" s="66" t="e">
        <f t="shared" ref="MF89:MF96" si="3149">MD89/MB$18</f>
        <v>#DIV/0!</v>
      </c>
      <c r="MG89" s="112"/>
      <c r="MH89" s="67"/>
      <c r="MI89" s="65">
        <f t="shared" ref="MI89:MI95" si="3150">MG89*MH89</f>
        <v>0</v>
      </c>
      <c r="MJ89" s="65"/>
      <c r="MK89" s="66" t="e">
        <f t="shared" ref="MK89:MK96" si="3151">MI89/MG$18</f>
        <v>#DIV/0!</v>
      </c>
      <c r="ML89" s="112"/>
      <c r="MM89" s="67"/>
      <c r="MN89" s="65">
        <f t="shared" ref="MN89:MN95" si="3152">ML89*MM89</f>
        <v>0</v>
      </c>
      <c r="MO89" s="65"/>
      <c r="MP89" s="66" t="e">
        <f t="shared" ref="MP89:MP96" si="3153">MN89/ML$18</f>
        <v>#DIV/0!</v>
      </c>
      <c r="MQ89" s="112"/>
      <c r="MR89" s="67"/>
      <c r="MS89" s="65">
        <f t="shared" ref="MS89:MS95" si="3154">MQ89*MR89</f>
        <v>0</v>
      </c>
      <c r="MT89" s="65"/>
      <c r="MU89" s="66" t="e">
        <f t="shared" ref="MU89:MU96" si="3155">MS89/MQ$18</f>
        <v>#DIV/0!</v>
      </c>
      <c r="MV89" s="112"/>
      <c r="MW89" s="67"/>
      <c r="MX89" s="65">
        <f t="shared" ref="MX89:MX95" si="3156">MV89*MW89</f>
        <v>0</v>
      </c>
      <c r="MY89" s="65"/>
      <c r="MZ89" s="66" t="e">
        <f t="shared" ref="MZ89:MZ96" si="3157">MX89/MV$18</f>
        <v>#DIV/0!</v>
      </c>
      <c r="NA89" s="112"/>
      <c r="NB89" s="67"/>
      <c r="NC89" s="65">
        <f t="shared" ref="NC89:NC95" si="3158">NA89*NB89</f>
        <v>0</v>
      </c>
      <c r="ND89" s="65"/>
      <c r="NE89" s="66" t="e">
        <f t="shared" ref="NE89:NE96" si="3159">NC89/NA$18</f>
        <v>#DIV/0!</v>
      </c>
      <c r="NF89" s="112"/>
      <c r="NG89" s="67"/>
      <c r="NH89" s="65">
        <f t="shared" ref="NH89:NH95" si="3160">NF89*NG89</f>
        <v>0</v>
      </c>
      <c r="NI89" s="65"/>
      <c r="NJ89" s="66" t="e">
        <f t="shared" ref="NJ89:NJ96" si="3161">NH89/NF$18</f>
        <v>#DIV/0!</v>
      </c>
      <c r="NK89" s="112"/>
      <c r="NL89" s="67"/>
      <c r="NM89" s="65">
        <f t="shared" ref="NM89:NM95" si="3162">NK89*NL89</f>
        <v>0</v>
      </c>
      <c r="NN89" s="65"/>
      <c r="NO89" s="66" t="e">
        <f t="shared" ref="NO89:NO96" si="3163">NM89/NK$18</f>
        <v>#DIV/0!</v>
      </c>
      <c r="NP89" s="112"/>
      <c r="NQ89" s="67"/>
      <c r="NR89" s="65">
        <f t="shared" ref="NR89:NR95" si="3164">NP89*NQ89</f>
        <v>0</v>
      </c>
      <c r="NS89" s="65"/>
      <c r="NT89" s="66" t="e">
        <f t="shared" ref="NT89:NT96" si="3165">NR89/NP$18</f>
        <v>#DIV/0!</v>
      </c>
      <c r="NU89" s="112"/>
      <c r="NV89" s="67"/>
      <c r="NW89" s="65">
        <f t="shared" ref="NW89:NW95" si="3166">NU89*NV89</f>
        <v>0</v>
      </c>
      <c r="NX89" s="65"/>
      <c r="NY89" s="66" t="e">
        <f t="shared" ref="NY89:NY96" si="3167">NW89/NU$18</f>
        <v>#DIV/0!</v>
      </c>
      <c r="NZ89" s="112"/>
      <c r="OA89" s="67"/>
      <c r="OB89" s="65">
        <f t="shared" ref="OB89:OB95" si="3168">NZ89*OA89</f>
        <v>0</v>
      </c>
      <c r="OC89" s="65"/>
      <c r="OD89" s="66" t="e">
        <f t="shared" ref="OD89:OD96" si="3169">OB89/NZ$18</f>
        <v>#DIV/0!</v>
      </c>
      <c r="OE89" s="112"/>
      <c r="OF89" s="67"/>
      <c r="OG89" s="65">
        <f t="shared" ref="OG89:OG95" si="3170">OE89*OF89</f>
        <v>0</v>
      </c>
      <c r="OH89" s="65"/>
      <c r="OI89" s="66" t="e">
        <f t="shared" ref="OI89:OI96" si="3171">OG89/OE$18</f>
        <v>#DIV/0!</v>
      </c>
      <c r="OJ89" s="112"/>
      <c r="OK89" s="67"/>
      <c r="OL89" s="65">
        <f t="shared" ref="OL89:OL95" si="3172">OJ89*OK89</f>
        <v>0</v>
      </c>
      <c r="OM89" s="65"/>
      <c r="ON89" s="66" t="e">
        <f t="shared" ref="ON89:ON96" si="3173">OL89/OJ$18</f>
        <v>#DIV/0!</v>
      </c>
      <c r="OO89" s="112"/>
      <c r="OP89" s="67"/>
      <c r="OQ89" s="65">
        <f t="shared" ref="OQ89:OQ95" si="3174">OO89*OP89</f>
        <v>0</v>
      </c>
      <c r="OR89" s="65"/>
      <c r="OS89" s="66" t="e">
        <f t="shared" ref="OS89:OS96" si="3175">OQ89/OO$18</f>
        <v>#DIV/0!</v>
      </c>
      <c r="OT89" s="112"/>
      <c r="OU89" s="67"/>
      <c r="OV89" s="65">
        <f t="shared" ref="OV89:OV95" si="3176">OT89*OU89</f>
        <v>0</v>
      </c>
      <c r="OW89" s="65"/>
      <c r="OX89" s="66" t="e">
        <f t="shared" ref="OX89:OX96" si="3177">OV89/OT$18</f>
        <v>#DIV/0!</v>
      </c>
      <c r="OY89" s="112"/>
      <c r="OZ89" s="67"/>
      <c r="PA89" s="65">
        <f t="shared" ref="PA89:PA95" si="3178">OY89*OZ89</f>
        <v>0</v>
      </c>
      <c r="PB89" s="65"/>
      <c r="PC89" s="66" t="e">
        <f t="shared" ref="PC89:PC96" si="3179">PA89/OY$18</f>
        <v>#DIV/0!</v>
      </c>
      <c r="PD89" s="112"/>
      <c r="PE89" s="67"/>
      <c r="PF89" s="65">
        <f t="shared" ref="PF89:PF95" si="3180">PD89*PE89</f>
        <v>0</v>
      </c>
      <c r="PG89" s="65"/>
      <c r="PH89" s="66" t="e">
        <f t="shared" ref="PH89:PH96" si="3181">PF89/PD$18</f>
        <v>#DIV/0!</v>
      </c>
      <c r="PI89" s="112"/>
      <c r="PJ89" s="67"/>
      <c r="PK89" s="65">
        <f t="shared" ref="PK89:PK95" si="3182">PI89*PJ89</f>
        <v>0</v>
      </c>
      <c r="PL89" s="65"/>
      <c r="PM89" s="66" t="e">
        <f t="shared" ref="PM89:PM96" si="3183">PK89/PI$18</f>
        <v>#DIV/0!</v>
      </c>
      <c r="PN89" s="112"/>
      <c r="PO89" s="67"/>
      <c r="PP89" s="65">
        <f t="shared" ref="PP89:PP95" si="3184">PN89*PO89</f>
        <v>0</v>
      </c>
      <c r="PQ89" s="65"/>
      <c r="PR89" s="66" t="e">
        <f t="shared" ref="PR89:PR96" si="3185">PP89/PN$18</f>
        <v>#DIV/0!</v>
      </c>
      <c r="PS89" s="112"/>
      <c r="PT89" s="67"/>
      <c r="PU89" s="65">
        <f t="shared" ref="PU89:PU95" si="3186">PS89*PT89</f>
        <v>0</v>
      </c>
      <c r="PV89" s="65"/>
      <c r="PW89" s="66" t="e">
        <f t="shared" ref="PW89:PW96" si="3187">PU89/PS$18</f>
        <v>#DIV/0!</v>
      </c>
      <c r="PX89" s="112"/>
      <c r="PY89" s="67"/>
      <c r="PZ89" s="65">
        <f t="shared" ref="PZ89:PZ95" si="3188">PX89*PY89</f>
        <v>0</v>
      </c>
      <c r="QA89" s="65"/>
      <c r="QB89" s="66" t="e">
        <f t="shared" ref="QB89:QB96" si="3189">PZ89/PX$18</f>
        <v>#DIV/0!</v>
      </c>
      <c r="QC89" s="112"/>
      <c r="QD89" s="67"/>
      <c r="QE89" s="65">
        <f t="shared" ref="QE89:QE95" si="3190">QC89*QD89</f>
        <v>0</v>
      </c>
      <c r="QF89" s="65"/>
      <c r="QG89" s="66" t="e">
        <f t="shared" ref="QG89:QG96" si="3191">QE89/QC$18</f>
        <v>#DIV/0!</v>
      </c>
      <c r="QH89" s="112"/>
      <c r="QI89" s="67"/>
      <c r="QJ89" s="65">
        <f t="shared" ref="QJ89:QJ95" si="3192">QH89*QI89</f>
        <v>0</v>
      </c>
      <c r="QK89" s="65"/>
      <c r="QL89" s="66" t="e">
        <f t="shared" ref="QL89:QL96" si="3193">QJ89/QH$18</f>
        <v>#DIV/0!</v>
      </c>
      <c r="QM89" s="112"/>
      <c r="QN89" s="67"/>
      <c r="QO89" s="65">
        <f t="shared" ref="QO89:QO95" si="3194">QM89*QN89</f>
        <v>0</v>
      </c>
      <c r="QP89" s="65"/>
      <c r="QQ89" s="66" t="e">
        <f t="shared" ref="QQ89:QQ96" si="3195">QO89/QM$18</f>
        <v>#DIV/0!</v>
      </c>
      <c r="QR89" s="112"/>
      <c r="QS89" s="67"/>
      <c r="QT89" s="65">
        <f t="shared" ref="QT89:QT95" si="3196">QR89*QS89</f>
        <v>0</v>
      </c>
      <c r="QU89" s="65"/>
      <c r="QV89" s="66" t="e">
        <f t="shared" ref="QV89:QV96" si="3197">QT89/QR$18</f>
        <v>#DIV/0!</v>
      </c>
      <c r="QW89" s="112"/>
      <c r="QX89" s="67"/>
      <c r="QY89" s="65">
        <f t="shared" ref="QY89:QY95" si="3198">QW89*QX89</f>
        <v>0</v>
      </c>
      <c r="QZ89" s="65"/>
      <c r="RA89" s="66" t="e">
        <f t="shared" ref="RA89:RA96" si="3199">QY89/QW$18</f>
        <v>#DIV/0!</v>
      </c>
      <c r="RB89" s="112"/>
      <c r="RC89" s="67"/>
      <c r="RD89" s="65">
        <f t="shared" ref="RD89:RD95" si="3200">RB89*RC89</f>
        <v>0</v>
      </c>
      <c r="RE89" s="65"/>
      <c r="RF89" s="66" t="e">
        <f t="shared" ref="RF89:RF96" si="3201">RD89/RB$18</f>
        <v>#DIV/0!</v>
      </c>
      <c r="RG89" s="112"/>
      <c r="RH89" s="67"/>
      <c r="RI89" s="65">
        <f t="shared" ref="RI89:RI95" si="3202">RG89*RH89</f>
        <v>0</v>
      </c>
      <c r="RJ89" s="65"/>
      <c r="RK89" s="66" t="e">
        <f t="shared" ref="RK89:RK96" si="3203">RI89/RG$18</f>
        <v>#DIV/0!</v>
      </c>
      <c r="RL89" s="112"/>
      <c r="RM89" s="67"/>
      <c r="RN89" s="65">
        <f t="shared" ref="RN89:RN95" si="3204">RL89*RM89</f>
        <v>0</v>
      </c>
      <c r="RO89" s="65"/>
      <c r="RP89" s="66" t="e">
        <f t="shared" ref="RP89:RP96" si="3205">RN89/RL$18</f>
        <v>#DIV/0!</v>
      </c>
      <c r="RQ89" s="112"/>
      <c r="RR89" s="67"/>
      <c r="RS89" s="65">
        <f t="shared" ref="RS89:RS95" si="3206">RQ89*RR89</f>
        <v>0</v>
      </c>
      <c r="RT89" s="65"/>
      <c r="RU89" s="66" t="e">
        <f t="shared" ref="RU89:RU96" si="3207">RS89/RQ$18</f>
        <v>#DIV/0!</v>
      </c>
      <c r="RV89" s="112"/>
      <c r="RW89" s="67"/>
      <c r="RX89" s="65">
        <f t="shared" ref="RX89:RX95" si="3208">RV89*RW89</f>
        <v>0</v>
      </c>
      <c r="RY89" s="65"/>
      <c r="RZ89" s="66" t="e">
        <f t="shared" ref="RZ89:RZ96" si="3209">RX89/RV$18</f>
        <v>#DIV/0!</v>
      </c>
      <c r="SA89" s="112"/>
      <c r="SB89" s="67"/>
      <c r="SC89" s="65">
        <f t="shared" ref="SC89:SC95" si="3210">SA89*SB89</f>
        <v>0</v>
      </c>
      <c r="SD89" s="65"/>
      <c r="SE89" s="66" t="e">
        <f t="shared" ref="SE89:SE96" si="3211">SC89/SA$18</f>
        <v>#DIV/0!</v>
      </c>
      <c r="SF89" s="112"/>
      <c r="SG89" s="67"/>
      <c r="SH89" s="65">
        <f t="shared" ref="SH89:SH95" si="3212">SF89*SG89</f>
        <v>0</v>
      </c>
      <c r="SI89" s="65"/>
      <c r="SJ89" s="66" t="e">
        <f t="shared" ref="SJ89:SJ96" si="3213">SH89/SF$18</f>
        <v>#DIV/0!</v>
      </c>
      <c r="SK89" s="112"/>
      <c r="SL89" s="67"/>
      <c r="SM89" s="65">
        <f t="shared" ref="SM89:SM95" si="3214">SK89*SL89</f>
        <v>0</v>
      </c>
      <c r="SN89" s="65"/>
      <c r="SO89" s="66" t="e">
        <f t="shared" ref="SO89:SO96" si="3215">SM89/SK$18</f>
        <v>#DIV/0!</v>
      </c>
      <c r="SP89" s="112"/>
      <c r="SQ89" s="67"/>
      <c r="SR89" s="65">
        <f t="shared" ref="SR89:SR95" si="3216">SP89*SQ89</f>
        <v>0</v>
      </c>
      <c r="SS89" s="65"/>
      <c r="ST89" s="66" t="e">
        <f t="shared" ref="ST89:ST96" si="3217">SR89/SP$18</f>
        <v>#DIV/0!</v>
      </c>
      <c r="SU89" s="53"/>
      <c r="SV89" s="126"/>
      <c r="SW89" s="121">
        <f>SUMIFS($S89:$SU89,$S$2:$SU$2,SW$2,$S$1:$SU$1,SW$11)/SX$1*SX$13</f>
        <v>0</v>
      </c>
      <c r="SX89" s="121">
        <f t="shared" ref="SX89:SX95" si="3218">SUMIFS($S89:$SU89,$S$2:$SU$2,SX$2,$S$1:$SU$1,SW$11)/SX$1*SX$13</f>
        <v>0</v>
      </c>
      <c r="SY89" s="121"/>
      <c r="SZ89" s="66">
        <f>SX89/SV$18</f>
        <v>0</v>
      </c>
      <c r="TA89" s="53"/>
      <c r="TB89" s="126"/>
      <c r="TC89" s="121">
        <f>SUMIFS($S89:$SU89,$S$2:$SU$2,TC$2,$S$1:$SU$1,TC$11)/TD$1*TD$13</f>
        <v>0</v>
      </c>
      <c r="TD89" s="121">
        <f t="shared" ref="TD89:TD95" si="3219">SUMIFS($S89:$SU89,$S$2:$SU$2,TD$2,$S$1:$SU$1,TC$11)/TD$1*TD$13</f>
        <v>0</v>
      </c>
      <c r="TE89" s="121"/>
      <c r="TF89" s="66">
        <f>TD89/TB$18</f>
        <v>0</v>
      </c>
      <c r="TG89" s="53"/>
      <c r="TH89" s="126"/>
      <c r="TI89" s="121" t="e">
        <f>SUMIFS($S89:$SU89,$S$2:$SU$2,TI$2,$S$1:$SU$1,TI$11)/TJ$1*TJ$13</f>
        <v>#DIV/0!</v>
      </c>
      <c r="TJ89" s="121" t="e">
        <f t="shared" ref="TJ89:TJ95" si="3220">SUMIFS($S89:$SU89,$S$2:$SU$2,TJ$2,$S$1:$SU$1,TI$11)/TJ$1*TJ$13</f>
        <v>#DIV/0!</v>
      </c>
      <c r="TK89" s="121"/>
      <c r="TL89" s="66" t="e">
        <f>TJ89/TH$18</f>
        <v>#DIV/0!</v>
      </c>
      <c r="TM89" s="53"/>
      <c r="TN89" s="126"/>
      <c r="TO89" s="121">
        <f>SUMIFS($S89:$SU89,$S$2:$SU$2,TO$2,$S$1:$SU$1,TO$11)/TP$1*TP$13</f>
        <v>0.7142857142857143</v>
      </c>
      <c r="TP89" s="121">
        <f t="shared" ref="TP89:TP95" si="3221">SUMIFS($S89:$SU89,$S$2:$SU$2,TP$2,$S$1:$SU$1,TO$11)/TP$1*TP$13</f>
        <v>0.7142857142857143</v>
      </c>
      <c r="TQ89" s="121"/>
      <c r="TR89" s="66">
        <f>TP89/TN$18</f>
        <v>0.75000000000000011</v>
      </c>
      <c r="TS89" s="53"/>
      <c r="TT89" s="126"/>
      <c r="TU89" s="121" t="e">
        <f>SUMIFS($S89:$SU89,$S$2:$SU$2,TU$2,$S$1:$SU$1,TU$11)/TV$1*TV$13</f>
        <v>#DIV/0!</v>
      </c>
      <c r="TV89" s="121" t="e">
        <f t="shared" ref="TV89:TV95" si="3222">SUMIFS($S89:$SU89,$S$2:$SU$2,TV$2,$S$1:$SU$1,TU$11)/TV$1*TV$13</f>
        <v>#DIV/0!</v>
      </c>
      <c r="TW89" s="121"/>
      <c r="TX89" s="66" t="e">
        <f>TV89/TT$18</f>
        <v>#DIV/0!</v>
      </c>
      <c r="TY89" s="53"/>
      <c r="TZ89" s="126"/>
      <c r="UA89" s="121">
        <f>SUMIFS($S89:$SU89,$S$2:$SU$2,UA$2,$S$1:$SU$1,UA$11)/UB$1*UB$13</f>
        <v>0.76271186440677963</v>
      </c>
      <c r="UB89" s="121">
        <f t="shared" ref="UB89:UB95" si="3223">SUMIFS($S89:$SU89,$S$2:$SU$2,UB$2,$S$1:$SU$1,UA$11)/UB$1*UB$13</f>
        <v>0.76271186440677963</v>
      </c>
      <c r="UC89" s="121"/>
      <c r="UD89" s="66">
        <f>UB89/TZ$18</f>
        <v>0.75</v>
      </c>
      <c r="UE89" s="53"/>
      <c r="UF89" s="126"/>
      <c r="UG89" s="121">
        <f>SUMIFS($S89:$SU89,$S$2:$SU$2,UG$2,$S$1:$SU$1,UG$11)/UH$1*UH$13</f>
        <v>0.72916666666666674</v>
      </c>
      <c r="UH89" s="121">
        <f t="shared" ref="UH89:UH95" si="3224">SUMIFS($S89:$SU89,$S$2:$SU$2,UH$2,$S$1:$SU$1,UG$11)/UH$1*UH$13</f>
        <v>0.72916666666666674</v>
      </c>
      <c r="UI89" s="121"/>
      <c r="UJ89" s="66">
        <f>UH89/UF$18</f>
        <v>0.875</v>
      </c>
      <c r="UK89" s="53"/>
      <c r="UL89" s="126"/>
      <c r="UM89" s="121" t="e">
        <f>SUMIFS($S89:$SU89,$S$2:$SU$2,UM$2,$S$1:$SU$1,UM$11)/UN$1*UN$13</f>
        <v>#DIV/0!</v>
      </c>
      <c r="UN89" s="121" t="e">
        <f t="shared" ref="UN89:UN95" si="3225">SUMIFS($S89:$SU89,$S$2:$SU$2,UN$2,$S$1:$SU$1,UM$11)/UN$1*UN$13</f>
        <v>#DIV/0!</v>
      </c>
      <c r="UO89" s="121"/>
      <c r="UP89" s="66" t="e">
        <f>UN89/UL$18</f>
        <v>#DIV/0!</v>
      </c>
      <c r="UQ89" s="53"/>
      <c r="UR89" s="126"/>
      <c r="US89" s="121" t="e">
        <f>SUMIFS($S89:$SU89,$S$2:$SU$2,US$2,$S$1:$SU$1,US$11)/UT$1*UT$13</f>
        <v>#DIV/0!</v>
      </c>
      <c r="UT89" s="121" t="e">
        <f t="shared" ref="UT89:UT95" si="3226">SUMIFS($S89:$SU89,$S$2:$SU$2,UT$2,$S$1:$SU$1,US$11)/UT$1*UT$13</f>
        <v>#DIV/0!</v>
      </c>
      <c r="UU89" s="121"/>
      <c r="UV89" s="66" t="e">
        <f>UT89/UR$18</f>
        <v>#DIV/0!</v>
      </c>
      <c r="UW89" s="53"/>
      <c r="UX89" s="126"/>
      <c r="UY89" s="121">
        <f>SUMIFS($S89:$SU89,$S$2:$SU$2,UY$2,$S$1:$SU$1,UY$11)/UZ$1*UZ$13</f>
        <v>0.69860279441117767</v>
      </c>
      <c r="UZ89" s="121">
        <f t="shared" ref="UZ89:UZ95" si="3227">SUMIFS($S89:$SU89,$S$2:$SU$2,UZ$2,$S$1:$SU$1,UY$11)/UZ$1*UZ$13</f>
        <v>0.69860279441117767</v>
      </c>
      <c r="VA89" s="121"/>
      <c r="VB89" s="66">
        <f>UZ89/UX$18</f>
        <v>0.70000000000000007</v>
      </c>
      <c r="VC89" s="53"/>
      <c r="VD89" s="126"/>
      <c r="VE89" s="121" t="e">
        <f>SUMIFS($S89:$SU89,$S$2:$SU$2,VE$2,$S$1:$SU$1,VE$11)/VF$1*VF$13</f>
        <v>#DIV/0!</v>
      </c>
      <c r="VF89" s="121" t="e">
        <f t="shared" ref="VF89:VF95" si="3228">SUMIFS($S89:$SU89,$S$2:$SU$2,VF$2,$S$1:$SU$1,VE$11)/VF$1*VF$13</f>
        <v>#DIV/0!</v>
      </c>
      <c r="VG89" s="121"/>
      <c r="VH89" s="66" t="e">
        <f>VF89/VD$18</f>
        <v>#DIV/0!</v>
      </c>
      <c r="VI89" s="53"/>
      <c r="VJ89" s="126"/>
      <c r="VK89" s="121" t="e">
        <f>SUMIFS($S89:$SU89,$S$2:$SU$2,VK$2,$S$1:$SU$1,VK$11)/VL$1*VL$13</f>
        <v>#DIV/0!</v>
      </c>
      <c r="VL89" s="121" t="e">
        <f t="shared" ref="VL89:VL95" si="3229">SUMIFS($S89:$SU89,$S$2:$SU$2,VL$2,$S$1:$SU$1,VK$11)/VL$1*VL$13</f>
        <v>#DIV/0!</v>
      </c>
      <c r="VM89" s="121"/>
      <c r="VN89" s="66" t="e">
        <f>VL89/VJ$18</f>
        <v>#DIV/0!</v>
      </c>
      <c r="VO89" s="53"/>
    </row>
    <row r="90" spans="2:587" x14ac:dyDescent="0.2">
      <c r="C90" s="97" t="s">
        <v>255</v>
      </c>
      <c r="D90" s="7"/>
      <c r="E90" s="2"/>
      <c r="F90" s="8"/>
      <c r="G90" s="53"/>
      <c r="H90" s="126"/>
      <c r="I90" s="121">
        <f t="shared" si="3022"/>
        <v>0.72608200455580862</v>
      </c>
      <c r="J90" s="121">
        <f t="shared" si="3022"/>
        <v>0.72608200455580862</v>
      </c>
      <c r="K90" s="121"/>
      <c r="L90" s="66">
        <f t="shared" ref="L90:L96" si="3230">J90/H$18</f>
        <v>0.76119402985074625</v>
      </c>
      <c r="M90" s="53"/>
      <c r="N90" s="126"/>
      <c r="O90" s="121">
        <f t="shared" si="3023"/>
        <v>12.75</v>
      </c>
      <c r="P90" s="121">
        <f t="shared" si="3023"/>
        <v>12.75</v>
      </c>
      <c r="Q90" s="121"/>
      <c r="R90" s="66">
        <f t="shared" ref="R90:R96" si="3231">P90/N$18</f>
        <v>0.76119402985074625</v>
      </c>
      <c r="S90" s="53"/>
      <c r="T90" s="112">
        <v>1</v>
      </c>
      <c r="U90" s="67">
        <v>1.5</v>
      </c>
      <c r="V90" s="65">
        <f>T90*U90</f>
        <v>1.5</v>
      </c>
      <c r="W90" s="65"/>
      <c r="X90" s="66">
        <f t="shared" ref="X90:X103" si="3232">V90/T$18</f>
        <v>0.8571428571428571</v>
      </c>
      <c r="Y90" s="112">
        <v>1</v>
      </c>
      <c r="Z90" s="67">
        <v>2.25</v>
      </c>
      <c r="AA90" s="65">
        <f>Y90*Z90</f>
        <v>2.25</v>
      </c>
      <c r="AB90" s="65"/>
      <c r="AC90" s="66">
        <f t="shared" ref="AC90:AC96" si="3233">AA90/Y$18</f>
        <v>0.75</v>
      </c>
      <c r="AD90" s="112">
        <v>1</v>
      </c>
      <c r="AE90" s="67">
        <v>1.5</v>
      </c>
      <c r="AF90" s="65">
        <f>AD90*AE90</f>
        <v>1.5</v>
      </c>
      <c r="AG90" s="65"/>
      <c r="AH90" s="66">
        <f t="shared" si="3025"/>
        <v>0.75</v>
      </c>
      <c r="AI90" s="112">
        <v>1</v>
      </c>
      <c r="AJ90" s="67">
        <v>2.25</v>
      </c>
      <c r="AK90" s="65">
        <f t="shared" si="3026"/>
        <v>2.25</v>
      </c>
      <c r="AL90" s="65"/>
      <c r="AM90" s="66">
        <f t="shared" si="3027"/>
        <v>0.75</v>
      </c>
      <c r="AN90" s="112">
        <v>1</v>
      </c>
      <c r="AO90" s="67">
        <v>1.75</v>
      </c>
      <c r="AP90" s="65">
        <f t="shared" si="3028"/>
        <v>1.75</v>
      </c>
      <c r="AQ90" s="65"/>
      <c r="AR90" s="66">
        <f t="shared" si="3029"/>
        <v>0.875</v>
      </c>
      <c r="AS90" s="112">
        <v>1</v>
      </c>
      <c r="AT90" s="67">
        <v>1.75</v>
      </c>
      <c r="AU90" s="65">
        <f t="shared" si="3030"/>
        <v>1.75</v>
      </c>
      <c r="AV90" s="65"/>
      <c r="AW90" s="66">
        <f t="shared" si="3031"/>
        <v>0.875</v>
      </c>
      <c r="AX90" s="112">
        <v>1</v>
      </c>
      <c r="AY90" s="67">
        <v>1.75</v>
      </c>
      <c r="AZ90" s="65">
        <f t="shared" si="3032"/>
        <v>1.75</v>
      </c>
      <c r="BA90" s="65"/>
      <c r="BB90" s="66">
        <f t="shared" si="3033"/>
        <v>0.58333333333333337</v>
      </c>
      <c r="BC90" s="112"/>
      <c r="BD90" s="67"/>
      <c r="BE90" s="65">
        <f t="shared" si="3034"/>
        <v>0</v>
      </c>
      <c r="BF90" s="65"/>
      <c r="BG90" s="66" t="e">
        <f t="shared" si="3035"/>
        <v>#DIV/0!</v>
      </c>
      <c r="BH90" s="112"/>
      <c r="BI90" s="67"/>
      <c r="BJ90" s="65">
        <f t="shared" si="3036"/>
        <v>0</v>
      </c>
      <c r="BK90" s="65"/>
      <c r="BL90" s="66" t="e">
        <f t="shared" si="3037"/>
        <v>#DIV/0!</v>
      </c>
      <c r="BM90" s="112"/>
      <c r="BN90" s="67"/>
      <c r="BO90" s="65">
        <f t="shared" si="3038"/>
        <v>0</v>
      </c>
      <c r="BP90" s="65"/>
      <c r="BQ90" s="66" t="e">
        <f t="shared" si="3039"/>
        <v>#DIV/0!</v>
      </c>
      <c r="BR90" s="112"/>
      <c r="BS90" s="67"/>
      <c r="BT90" s="65">
        <f t="shared" si="3040"/>
        <v>0</v>
      </c>
      <c r="BU90" s="65"/>
      <c r="BV90" s="66" t="e">
        <f t="shared" si="3041"/>
        <v>#DIV/0!</v>
      </c>
      <c r="BW90" s="112"/>
      <c r="BX90" s="67"/>
      <c r="BY90" s="65">
        <f t="shared" si="3042"/>
        <v>0</v>
      </c>
      <c r="BZ90" s="65"/>
      <c r="CA90" s="66" t="e">
        <f t="shared" si="3043"/>
        <v>#DIV/0!</v>
      </c>
      <c r="CB90" s="112"/>
      <c r="CC90" s="67"/>
      <c r="CD90" s="65">
        <f t="shared" si="3044"/>
        <v>0</v>
      </c>
      <c r="CE90" s="65"/>
      <c r="CF90" s="66" t="e">
        <f t="shared" si="3045"/>
        <v>#DIV/0!</v>
      </c>
      <c r="CG90" s="112"/>
      <c r="CH90" s="67"/>
      <c r="CI90" s="65">
        <f t="shared" si="3046"/>
        <v>0</v>
      </c>
      <c r="CJ90" s="65"/>
      <c r="CK90" s="66" t="e">
        <f t="shared" si="3047"/>
        <v>#DIV/0!</v>
      </c>
      <c r="CL90" s="112"/>
      <c r="CM90" s="67"/>
      <c r="CN90" s="65">
        <f t="shared" si="3048"/>
        <v>0</v>
      </c>
      <c r="CO90" s="65"/>
      <c r="CP90" s="66" t="e">
        <f t="shared" si="3049"/>
        <v>#DIV/0!</v>
      </c>
      <c r="CQ90" s="112"/>
      <c r="CR90" s="67"/>
      <c r="CS90" s="65">
        <f t="shared" si="3050"/>
        <v>0</v>
      </c>
      <c r="CT90" s="65"/>
      <c r="CU90" s="66" t="e">
        <f t="shared" si="3051"/>
        <v>#DIV/0!</v>
      </c>
      <c r="CV90" s="112"/>
      <c r="CW90" s="67"/>
      <c r="CX90" s="65">
        <f t="shared" si="3052"/>
        <v>0</v>
      </c>
      <c r="CY90" s="65"/>
      <c r="CZ90" s="66" t="e">
        <f t="shared" si="3053"/>
        <v>#DIV/0!</v>
      </c>
      <c r="DA90" s="112"/>
      <c r="DB90" s="67"/>
      <c r="DC90" s="65">
        <f t="shared" si="3054"/>
        <v>0</v>
      </c>
      <c r="DD90" s="65"/>
      <c r="DE90" s="66" t="e">
        <f t="shared" si="3055"/>
        <v>#DIV/0!</v>
      </c>
      <c r="DF90" s="112"/>
      <c r="DG90" s="67"/>
      <c r="DH90" s="65">
        <f t="shared" si="3056"/>
        <v>0</v>
      </c>
      <c r="DI90" s="65"/>
      <c r="DJ90" s="66" t="e">
        <f t="shared" si="3057"/>
        <v>#DIV/0!</v>
      </c>
      <c r="DK90" s="112"/>
      <c r="DL90" s="67"/>
      <c r="DM90" s="65">
        <f t="shared" si="3058"/>
        <v>0</v>
      </c>
      <c r="DN90" s="65"/>
      <c r="DO90" s="66" t="e">
        <f t="shared" si="3059"/>
        <v>#DIV/0!</v>
      </c>
      <c r="DP90" s="112"/>
      <c r="DQ90" s="67"/>
      <c r="DR90" s="65">
        <f t="shared" si="3060"/>
        <v>0</v>
      </c>
      <c r="DS90" s="65"/>
      <c r="DT90" s="66" t="e">
        <f t="shared" si="3061"/>
        <v>#DIV/0!</v>
      </c>
      <c r="DU90" s="112"/>
      <c r="DV90" s="67"/>
      <c r="DW90" s="65">
        <f t="shared" si="3062"/>
        <v>0</v>
      </c>
      <c r="DX90" s="65"/>
      <c r="DY90" s="66" t="e">
        <f t="shared" si="3063"/>
        <v>#DIV/0!</v>
      </c>
      <c r="DZ90" s="112"/>
      <c r="EA90" s="67"/>
      <c r="EB90" s="65">
        <f t="shared" si="3064"/>
        <v>0</v>
      </c>
      <c r="EC90" s="65"/>
      <c r="ED90" s="66" t="e">
        <f t="shared" si="3065"/>
        <v>#DIV/0!</v>
      </c>
      <c r="EE90" s="112"/>
      <c r="EF90" s="67"/>
      <c r="EG90" s="65">
        <f t="shared" si="3066"/>
        <v>0</v>
      </c>
      <c r="EH90" s="65"/>
      <c r="EI90" s="66" t="e">
        <f t="shared" si="3067"/>
        <v>#DIV/0!</v>
      </c>
      <c r="EJ90" s="112"/>
      <c r="EK90" s="67"/>
      <c r="EL90" s="65">
        <f t="shared" si="3068"/>
        <v>0</v>
      </c>
      <c r="EM90" s="65"/>
      <c r="EN90" s="66" t="e">
        <f t="shared" si="3069"/>
        <v>#DIV/0!</v>
      </c>
      <c r="EO90" s="112"/>
      <c r="EP90" s="67"/>
      <c r="EQ90" s="65">
        <f t="shared" si="3070"/>
        <v>0</v>
      </c>
      <c r="ER90" s="65"/>
      <c r="ES90" s="66" t="e">
        <f t="shared" si="3071"/>
        <v>#DIV/0!</v>
      </c>
      <c r="ET90" s="112"/>
      <c r="EU90" s="67"/>
      <c r="EV90" s="65">
        <f t="shared" si="3072"/>
        <v>0</v>
      </c>
      <c r="EW90" s="65"/>
      <c r="EX90" s="66" t="e">
        <f t="shared" si="3073"/>
        <v>#DIV/0!</v>
      </c>
      <c r="EY90" s="112"/>
      <c r="EZ90" s="67"/>
      <c r="FA90" s="65">
        <f t="shared" si="3074"/>
        <v>0</v>
      </c>
      <c r="FB90" s="65"/>
      <c r="FC90" s="66" t="e">
        <f t="shared" si="3075"/>
        <v>#DIV/0!</v>
      </c>
      <c r="FD90" s="112"/>
      <c r="FE90" s="67"/>
      <c r="FF90" s="65">
        <f t="shared" si="3076"/>
        <v>0</v>
      </c>
      <c r="FG90" s="65"/>
      <c r="FH90" s="66" t="e">
        <f t="shared" si="3077"/>
        <v>#DIV/0!</v>
      </c>
      <c r="FI90" s="112"/>
      <c r="FJ90" s="67"/>
      <c r="FK90" s="65">
        <f t="shared" si="3078"/>
        <v>0</v>
      </c>
      <c r="FL90" s="65"/>
      <c r="FM90" s="66" t="e">
        <f t="shared" si="3079"/>
        <v>#DIV/0!</v>
      </c>
      <c r="FN90" s="112"/>
      <c r="FO90" s="67"/>
      <c r="FP90" s="65">
        <f t="shared" si="3080"/>
        <v>0</v>
      </c>
      <c r="FQ90" s="65"/>
      <c r="FR90" s="66" t="e">
        <f t="shared" si="3081"/>
        <v>#DIV/0!</v>
      </c>
      <c r="FS90" s="112"/>
      <c r="FT90" s="67"/>
      <c r="FU90" s="65">
        <f t="shared" si="3082"/>
        <v>0</v>
      </c>
      <c r="FV90" s="65"/>
      <c r="FW90" s="66" t="e">
        <f t="shared" si="3083"/>
        <v>#DIV/0!</v>
      </c>
      <c r="FX90" s="112"/>
      <c r="FY90" s="67"/>
      <c r="FZ90" s="65">
        <f t="shared" si="3084"/>
        <v>0</v>
      </c>
      <c r="GA90" s="65"/>
      <c r="GB90" s="66" t="e">
        <f t="shared" si="3085"/>
        <v>#DIV/0!</v>
      </c>
      <c r="GC90" s="112"/>
      <c r="GD90" s="67"/>
      <c r="GE90" s="65">
        <f t="shared" si="3086"/>
        <v>0</v>
      </c>
      <c r="GF90" s="65"/>
      <c r="GG90" s="66" t="e">
        <f t="shared" si="3087"/>
        <v>#DIV/0!</v>
      </c>
      <c r="GH90" s="112"/>
      <c r="GI90" s="67"/>
      <c r="GJ90" s="65">
        <f t="shared" si="3088"/>
        <v>0</v>
      </c>
      <c r="GK90" s="65"/>
      <c r="GL90" s="66" t="e">
        <f t="shared" si="3089"/>
        <v>#DIV/0!</v>
      </c>
      <c r="GM90" s="112"/>
      <c r="GN90" s="67"/>
      <c r="GO90" s="65">
        <f t="shared" si="3090"/>
        <v>0</v>
      </c>
      <c r="GP90" s="65"/>
      <c r="GQ90" s="66" t="e">
        <f t="shared" si="3091"/>
        <v>#DIV/0!</v>
      </c>
      <c r="GR90" s="112"/>
      <c r="GS90" s="67"/>
      <c r="GT90" s="65">
        <f t="shared" si="3092"/>
        <v>0</v>
      </c>
      <c r="GU90" s="65"/>
      <c r="GV90" s="66" t="e">
        <f t="shared" si="3093"/>
        <v>#DIV/0!</v>
      </c>
      <c r="GW90" s="112"/>
      <c r="GX90" s="67"/>
      <c r="GY90" s="65">
        <f t="shared" si="3094"/>
        <v>0</v>
      </c>
      <c r="GZ90" s="65"/>
      <c r="HA90" s="66" t="e">
        <f t="shared" si="3095"/>
        <v>#DIV/0!</v>
      </c>
      <c r="HB90" s="112"/>
      <c r="HC90" s="67"/>
      <c r="HD90" s="65">
        <f t="shared" si="3096"/>
        <v>0</v>
      </c>
      <c r="HE90" s="65"/>
      <c r="HF90" s="66" t="e">
        <f t="shared" si="3097"/>
        <v>#DIV/0!</v>
      </c>
      <c r="HG90" s="112"/>
      <c r="HH90" s="67"/>
      <c r="HI90" s="65">
        <f t="shared" si="3098"/>
        <v>0</v>
      </c>
      <c r="HJ90" s="65"/>
      <c r="HK90" s="66" t="e">
        <f t="shared" si="3099"/>
        <v>#DIV/0!</v>
      </c>
      <c r="HL90" s="112"/>
      <c r="HM90" s="67"/>
      <c r="HN90" s="65">
        <f t="shared" si="3100"/>
        <v>0</v>
      </c>
      <c r="HO90" s="65"/>
      <c r="HP90" s="66" t="e">
        <f t="shared" si="3101"/>
        <v>#DIV/0!</v>
      </c>
      <c r="HQ90" s="112"/>
      <c r="HR90" s="67"/>
      <c r="HS90" s="65">
        <f t="shared" si="3102"/>
        <v>0</v>
      </c>
      <c r="HT90" s="65"/>
      <c r="HU90" s="66" t="e">
        <f t="shared" si="3103"/>
        <v>#DIV/0!</v>
      </c>
      <c r="HV90" s="112"/>
      <c r="HW90" s="67"/>
      <c r="HX90" s="65">
        <f t="shared" si="3104"/>
        <v>0</v>
      </c>
      <c r="HY90" s="65"/>
      <c r="HZ90" s="66" t="e">
        <f t="shared" si="3105"/>
        <v>#DIV/0!</v>
      </c>
      <c r="IA90" s="112"/>
      <c r="IB90" s="67"/>
      <c r="IC90" s="65">
        <f t="shared" si="3106"/>
        <v>0</v>
      </c>
      <c r="ID90" s="65"/>
      <c r="IE90" s="66" t="e">
        <f t="shared" si="3107"/>
        <v>#DIV/0!</v>
      </c>
      <c r="IF90" s="112"/>
      <c r="IG90" s="67"/>
      <c r="IH90" s="65">
        <f t="shared" si="3108"/>
        <v>0</v>
      </c>
      <c r="II90" s="65"/>
      <c r="IJ90" s="66" t="e">
        <f t="shared" si="3109"/>
        <v>#DIV/0!</v>
      </c>
      <c r="IK90" s="112"/>
      <c r="IL90" s="67"/>
      <c r="IM90" s="65">
        <f t="shared" si="3110"/>
        <v>0</v>
      </c>
      <c r="IN90" s="65"/>
      <c r="IO90" s="66" t="e">
        <f t="shared" si="3111"/>
        <v>#DIV/0!</v>
      </c>
      <c r="IP90" s="112"/>
      <c r="IQ90" s="67"/>
      <c r="IR90" s="65">
        <f t="shared" si="3112"/>
        <v>0</v>
      </c>
      <c r="IS90" s="65"/>
      <c r="IT90" s="66" t="e">
        <f t="shared" si="3113"/>
        <v>#DIV/0!</v>
      </c>
      <c r="IU90" s="112"/>
      <c r="IV90" s="67"/>
      <c r="IW90" s="65">
        <f t="shared" si="3114"/>
        <v>0</v>
      </c>
      <c r="IX90" s="65"/>
      <c r="IY90" s="66" t="e">
        <f t="shared" si="3115"/>
        <v>#DIV/0!</v>
      </c>
      <c r="IZ90" s="112"/>
      <c r="JA90" s="67"/>
      <c r="JB90" s="65">
        <f t="shared" si="3116"/>
        <v>0</v>
      </c>
      <c r="JC90" s="65"/>
      <c r="JD90" s="66" t="e">
        <f t="shared" si="3117"/>
        <v>#DIV/0!</v>
      </c>
      <c r="JE90" s="112"/>
      <c r="JF90" s="67"/>
      <c r="JG90" s="65">
        <f t="shared" si="3118"/>
        <v>0</v>
      </c>
      <c r="JH90" s="65"/>
      <c r="JI90" s="66" t="e">
        <f t="shared" si="3119"/>
        <v>#DIV/0!</v>
      </c>
      <c r="JJ90" s="112"/>
      <c r="JK90" s="67"/>
      <c r="JL90" s="65">
        <f t="shared" si="3120"/>
        <v>0</v>
      </c>
      <c r="JM90" s="65"/>
      <c r="JN90" s="66" t="e">
        <f t="shared" si="3121"/>
        <v>#DIV/0!</v>
      </c>
      <c r="JO90" s="112"/>
      <c r="JP90" s="67"/>
      <c r="JQ90" s="65">
        <f t="shared" si="3122"/>
        <v>0</v>
      </c>
      <c r="JR90" s="65"/>
      <c r="JS90" s="66" t="e">
        <f t="shared" si="3123"/>
        <v>#DIV/0!</v>
      </c>
      <c r="JT90" s="112"/>
      <c r="JU90" s="67"/>
      <c r="JV90" s="65">
        <f t="shared" si="3124"/>
        <v>0</v>
      </c>
      <c r="JW90" s="65"/>
      <c r="JX90" s="66" t="e">
        <f t="shared" si="3125"/>
        <v>#DIV/0!</v>
      </c>
      <c r="JY90" s="112"/>
      <c r="JZ90" s="67"/>
      <c r="KA90" s="65">
        <f t="shared" si="3126"/>
        <v>0</v>
      </c>
      <c r="KB90" s="65"/>
      <c r="KC90" s="66" t="e">
        <f t="shared" si="3127"/>
        <v>#DIV/0!</v>
      </c>
      <c r="KD90" s="112"/>
      <c r="KE90" s="67"/>
      <c r="KF90" s="65">
        <f t="shared" si="3128"/>
        <v>0</v>
      </c>
      <c r="KG90" s="65"/>
      <c r="KH90" s="66" t="e">
        <f t="shared" si="3129"/>
        <v>#DIV/0!</v>
      </c>
      <c r="KI90" s="112"/>
      <c r="KJ90" s="67"/>
      <c r="KK90" s="65">
        <f t="shared" si="3130"/>
        <v>0</v>
      </c>
      <c r="KL90" s="65"/>
      <c r="KM90" s="66" t="e">
        <f t="shared" si="3131"/>
        <v>#DIV/0!</v>
      </c>
      <c r="KN90" s="112"/>
      <c r="KO90" s="67"/>
      <c r="KP90" s="65">
        <f t="shared" si="3132"/>
        <v>0</v>
      </c>
      <c r="KQ90" s="65"/>
      <c r="KR90" s="66" t="e">
        <f t="shared" si="3133"/>
        <v>#DIV/0!</v>
      </c>
      <c r="KS90" s="112"/>
      <c r="KT90" s="67"/>
      <c r="KU90" s="65">
        <f t="shared" si="3134"/>
        <v>0</v>
      </c>
      <c r="KV90" s="65"/>
      <c r="KW90" s="66" t="e">
        <f t="shared" si="3135"/>
        <v>#DIV/0!</v>
      </c>
      <c r="KX90" s="112"/>
      <c r="KY90" s="67"/>
      <c r="KZ90" s="65">
        <f t="shared" si="3136"/>
        <v>0</v>
      </c>
      <c r="LA90" s="65"/>
      <c r="LB90" s="66" t="e">
        <f t="shared" si="3137"/>
        <v>#DIV/0!</v>
      </c>
      <c r="LC90" s="112"/>
      <c r="LD90" s="67"/>
      <c r="LE90" s="65">
        <f t="shared" si="3138"/>
        <v>0</v>
      </c>
      <c r="LF90" s="65"/>
      <c r="LG90" s="66" t="e">
        <f t="shared" si="3139"/>
        <v>#DIV/0!</v>
      </c>
      <c r="LH90" s="112"/>
      <c r="LI90" s="67"/>
      <c r="LJ90" s="65">
        <f t="shared" si="3140"/>
        <v>0</v>
      </c>
      <c r="LK90" s="65"/>
      <c r="LL90" s="66" t="e">
        <f t="shared" si="3141"/>
        <v>#DIV/0!</v>
      </c>
      <c r="LM90" s="112"/>
      <c r="LN90" s="67"/>
      <c r="LO90" s="65">
        <f t="shared" si="3142"/>
        <v>0</v>
      </c>
      <c r="LP90" s="65"/>
      <c r="LQ90" s="66" t="e">
        <f t="shared" si="3143"/>
        <v>#DIV/0!</v>
      </c>
      <c r="LR90" s="112"/>
      <c r="LS90" s="67"/>
      <c r="LT90" s="65">
        <f t="shared" si="3144"/>
        <v>0</v>
      </c>
      <c r="LU90" s="65"/>
      <c r="LV90" s="66" t="e">
        <f t="shared" si="3145"/>
        <v>#DIV/0!</v>
      </c>
      <c r="LW90" s="112"/>
      <c r="LX90" s="67"/>
      <c r="LY90" s="65">
        <f t="shared" si="3146"/>
        <v>0</v>
      </c>
      <c r="LZ90" s="65"/>
      <c r="MA90" s="66" t="e">
        <f t="shared" si="3147"/>
        <v>#DIV/0!</v>
      </c>
      <c r="MB90" s="112"/>
      <c r="MC90" s="67"/>
      <c r="MD90" s="65">
        <f t="shared" si="3148"/>
        <v>0</v>
      </c>
      <c r="ME90" s="65"/>
      <c r="MF90" s="66" t="e">
        <f t="shared" si="3149"/>
        <v>#DIV/0!</v>
      </c>
      <c r="MG90" s="112"/>
      <c r="MH90" s="67"/>
      <c r="MI90" s="65">
        <f t="shared" si="3150"/>
        <v>0</v>
      </c>
      <c r="MJ90" s="65"/>
      <c r="MK90" s="66" t="e">
        <f t="shared" si="3151"/>
        <v>#DIV/0!</v>
      </c>
      <c r="ML90" s="112"/>
      <c r="MM90" s="67"/>
      <c r="MN90" s="65">
        <f t="shared" si="3152"/>
        <v>0</v>
      </c>
      <c r="MO90" s="65"/>
      <c r="MP90" s="66" t="e">
        <f t="shared" si="3153"/>
        <v>#DIV/0!</v>
      </c>
      <c r="MQ90" s="112"/>
      <c r="MR90" s="67"/>
      <c r="MS90" s="65">
        <f t="shared" si="3154"/>
        <v>0</v>
      </c>
      <c r="MT90" s="65"/>
      <c r="MU90" s="66" t="e">
        <f t="shared" si="3155"/>
        <v>#DIV/0!</v>
      </c>
      <c r="MV90" s="112"/>
      <c r="MW90" s="67"/>
      <c r="MX90" s="65">
        <f t="shared" si="3156"/>
        <v>0</v>
      </c>
      <c r="MY90" s="65"/>
      <c r="MZ90" s="66" t="e">
        <f t="shared" si="3157"/>
        <v>#DIV/0!</v>
      </c>
      <c r="NA90" s="112"/>
      <c r="NB90" s="67"/>
      <c r="NC90" s="65">
        <f t="shared" si="3158"/>
        <v>0</v>
      </c>
      <c r="ND90" s="65"/>
      <c r="NE90" s="66" t="e">
        <f t="shared" si="3159"/>
        <v>#DIV/0!</v>
      </c>
      <c r="NF90" s="112"/>
      <c r="NG90" s="67"/>
      <c r="NH90" s="65">
        <f t="shared" si="3160"/>
        <v>0</v>
      </c>
      <c r="NI90" s="65"/>
      <c r="NJ90" s="66" t="e">
        <f t="shared" si="3161"/>
        <v>#DIV/0!</v>
      </c>
      <c r="NK90" s="112"/>
      <c r="NL90" s="67"/>
      <c r="NM90" s="65">
        <f t="shared" si="3162"/>
        <v>0</v>
      </c>
      <c r="NN90" s="65"/>
      <c r="NO90" s="66" t="e">
        <f t="shared" si="3163"/>
        <v>#DIV/0!</v>
      </c>
      <c r="NP90" s="112"/>
      <c r="NQ90" s="67"/>
      <c r="NR90" s="65">
        <f t="shared" si="3164"/>
        <v>0</v>
      </c>
      <c r="NS90" s="65"/>
      <c r="NT90" s="66" t="e">
        <f t="shared" si="3165"/>
        <v>#DIV/0!</v>
      </c>
      <c r="NU90" s="112"/>
      <c r="NV90" s="67"/>
      <c r="NW90" s="65">
        <f t="shared" si="3166"/>
        <v>0</v>
      </c>
      <c r="NX90" s="65"/>
      <c r="NY90" s="66" t="e">
        <f t="shared" si="3167"/>
        <v>#DIV/0!</v>
      </c>
      <c r="NZ90" s="112"/>
      <c r="OA90" s="67"/>
      <c r="OB90" s="65">
        <f t="shared" si="3168"/>
        <v>0</v>
      </c>
      <c r="OC90" s="65"/>
      <c r="OD90" s="66" t="e">
        <f t="shared" si="3169"/>
        <v>#DIV/0!</v>
      </c>
      <c r="OE90" s="112"/>
      <c r="OF90" s="67"/>
      <c r="OG90" s="65">
        <f t="shared" si="3170"/>
        <v>0</v>
      </c>
      <c r="OH90" s="65"/>
      <c r="OI90" s="66" t="e">
        <f t="shared" si="3171"/>
        <v>#DIV/0!</v>
      </c>
      <c r="OJ90" s="112"/>
      <c r="OK90" s="67"/>
      <c r="OL90" s="65">
        <f t="shared" si="3172"/>
        <v>0</v>
      </c>
      <c r="OM90" s="65"/>
      <c r="ON90" s="66" t="e">
        <f t="shared" si="3173"/>
        <v>#DIV/0!</v>
      </c>
      <c r="OO90" s="112"/>
      <c r="OP90" s="67"/>
      <c r="OQ90" s="65">
        <f t="shared" si="3174"/>
        <v>0</v>
      </c>
      <c r="OR90" s="65"/>
      <c r="OS90" s="66" t="e">
        <f t="shared" si="3175"/>
        <v>#DIV/0!</v>
      </c>
      <c r="OT90" s="112"/>
      <c r="OU90" s="67"/>
      <c r="OV90" s="65">
        <f t="shared" si="3176"/>
        <v>0</v>
      </c>
      <c r="OW90" s="65"/>
      <c r="OX90" s="66" t="e">
        <f t="shared" si="3177"/>
        <v>#DIV/0!</v>
      </c>
      <c r="OY90" s="112"/>
      <c r="OZ90" s="67"/>
      <c r="PA90" s="65">
        <f t="shared" si="3178"/>
        <v>0</v>
      </c>
      <c r="PB90" s="65"/>
      <c r="PC90" s="66" t="e">
        <f t="shared" si="3179"/>
        <v>#DIV/0!</v>
      </c>
      <c r="PD90" s="112"/>
      <c r="PE90" s="67"/>
      <c r="PF90" s="65">
        <f t="shared" si="3180"/>
        <v>0</v>
      </c>
      <c r="PG90" s="65"/>
      <c r="PH90" s="66" t="e">
        <f t="shared" si="3181"/>
        <v>#DIV/0!</v>
      </c>
      <c r="PI90" s="112"/>
      <c r="PJ90" s="67"/>
      <c r="PK90" s="65">
        <f t="shared" si="3182"/>
        <v>0</v>
      </c>
      <c r="PL90" s="65"/>
      <c r="PM90" s="66" t="e">
        <f t="shared" si="3183"/>
        <v>#DIV/0!</v>
      </c>
      <c r="PN90" s="112"/>
      <c r="PO90" s="67"/>
      <c r="PP90" s="65">
        <f t="shared" si="3184"/>
        <v>0</v>
      </c>
      <c r="PQ90" s="65"/>
      <c r="PR90" s="66" t="e">
        <f t="shared" si="3185"/>
        <v>#DIV/0!</v>
      </c>
      <c r="PS90" s="112"/>
      <c r="PT90" s="67"/>
      <c r="PU90" s="65">
        <f t="shared" si="3186"/>
        <v>0</v>
      </c>
      <c r="PV90" s="65"/>
      <c r="PW90" s="66" t="e">
        <f t="shared" si="3187"/>
        <v>#DIV/0!</v>
      </c>
      <c r="PX90" s="112"/>
      <c r="PY90" s="67"/>
      <c r="PZ90" s="65">
        <f t="shared" si="3188"/>
        <v>0</v>
      </c>
      <c r="QA90" s="65"/>
      <c r="QB90" s="66" t="e">
        <f t="shared" si="3189"/>
        <v>#DIV/0!</v>
      </c>
      <c r="QC90" s="112"/>
      <c r="QD90" s="67"/>
      <c r="QE90" s="65">
        <f t="shared" si="3190"/>
        <v>0</v>
      </c>
      <c r="QF90" s="65"/>
      <c r="QG90" s="66" t="e">
        <f t="shared" si="3191"/>
        <v>#DIV/0!</v>
      </c>
      <c r="QH90" s="112"/>
      <c r="QI90" s="67"/>
      <c r="QJ90" s="65">
        <f t="shared" si="3192"/>
        <v>0</v>
      </c>
      <c r="QK90" s="65"/>
      <c r="QL90" s="66" t="e">
        <f t="shared" si="3193"/>
        <v>#DIV/0!</v>
      </c>
      <c r="QM90" s="112"/>
      <c r="QN90" s="67"/>
      <c r="QO90" s="65">
        <f t="shared" si="3194"/>
        <v>0</v>
      </c>
      <c r="QP90" s="65"/>
      <c r="QQ90" s="66" t="e">
        <f t="shared" si="3195"/>
        <v>#DIV/0!</v>
      </c>
      <c r="QR90" s="112"/>
      <c r="QS90" s="67"/>
      <c r="QT90" s="65">
        <f t="shared" si="3196"/>
        <v>0</v>
      </c>
      <c r="QU90" s="65"/>
      <c r="QV90" s="66" t="e">
        <f t="shared" si="3197"/>
        <v>#DIV/0!</v>
      </c>
      <c r="QW90" s="112"/>
      <c r="QX90" s="67"/>
      <c r="QY90" s="65">
        <f t="shared" si="3198"/>
        <v>0</v>
      </c>
      <c r="QZ90" s="65"/>
      <c r="RA90" s="66" t="e">
        <f t="shared" si="3199"/>
        <v>#DIV/0!</v>
      </c>
      <c r="RB90" s="112"/>
      <c r="RC90" s="67"/>
      <c r="RD90" s="65">
        <f t="shared" si="3200"/>
        <v>0</v>
      </c>
      <c r="RE90" s="65"/>
      <c r="RF90" s="66" t="e">
        <f t="shared" si="3201"/>
        <v>#DIV/0!</v>
      </c>
      <c r="RG90" s="112"/>
      <c r="RH90" s="67"/>
      <c r="RI90" s="65">
        <f t="shared" si="3202"/>
        <v>0</v>
      </c>
      <c r="RJ90" s="65"/>
      <c r="RK90" s="66" t="e">
        <f t="shared" si="3203"/>
        <v>#DIV/0!</v>
      </c>
      <c r="RL90" s="112"/>
      <c r="RM90" s="67"/>
      <c r="RN90" s="65">
        <f t="shared" si="3204"/>
        <v>0</v>
      </c>
      <c r="RO90" s="65"/>
      <c r="RP90" s="66" t="e">
        <f t="shared" si="3205"/>
        <v>#DIV/0!</v>
      </c>
      <c r="RQ90" s="112"/>
      <c r="RR90" s="67"/>
      <c r="RS90" s="65">
        <f t="shared" si="3206"/>
        <v>0</v>
      </c>
      <c r="RT90" s="65"/>
      <c r="RU90" s="66" t="e">
        <f t="shared" si="3207"/>
        <v>#DIV/0!</v>
      </c>
      <c r="RV90" s="112"/>
      <c r="RW90" s="67"/>
      <c r="RX90" s="65">
        <f t="shared" si="3208"/>
        <v>0</v>
      </c>
      <c r="RY90" s="65"/>
      <c r="RZ90" s="66" t="e">
        <f t="shared" si="3209"/>
        <v>#DIV/0!</v>
      </c>
      <c r="SA90" s="112"/>
      <c r="SB90" s="67"/>
      <c r="SC90" s="65">
        <f t="shared" si="3210"/>
        <v>0</v>
      </c>
      <c r="SD90" s="65"/>
      <c r="SE90" s="66" t="e">
        <f t="shared" si="3211"/>
        <v>#DIV/0!</v>
      </c>
      <c r="SF90" s="112"/>
      <c r="SG90" s="67"/>
      <c r="SH90" s="65">
        <f t="shared" si="3212"/>
        <v>0</v>
      </c>
      <c r="SI90" s="65"/>
      <c r="SJ90" s="66" t="e">
        <f t="shared" si="3213"/>
        <v>#DIV/0!</v>
      </c>
      <c r="SK90" s="112"/>
      <c r="SL90" s="67"/>
      <c r="SM90" s="65">
        <f t="shared" si="3214"/>
        <v>0</v>
      </c>
      <c r="SN90" s="65"/>
      <c r="SO90" s="66" t="e">
        <f t="shared" si="3215"/>
        <v>#DIV/0!</v>
      </c>
      <c r="SP90" s="112"/>
      <c r="SQ90" s="67"/>
      <c r="SR90" s="65">
        <f t="shared" si="3216"/>
        <v>0</v>
      </c>
      <c r="SS90" s="65"/>
      <c r="ST90" s="66" t="e">
        <f t="shared" si="3217"/>
        <v>#DIV/0!</v>
      </c>
      <c r="SU90" s="53"/>
      <c r="SV90" s="126"/>
      <c r="SW90" s="121">
        <f t="shared" ref="SW90:SW95" si="3234">SUMIFS($S90:$SU90,$S$2:$SU$2,SW$2,$S$1:$SU$1,SW$11)/SX$1*SX$13</f>
        <v>0.7142857142857143</v>
      </c>
      <c r="SX90" s="121">
        <f t="shared" si="3218"/>
        <v>0.7142857142857143</v>
      </c>
      <c r="SY90" s="121"/>
      <c r="SZ90" s="66">
        <f t="shared" ref="SZ90:SZ96" si="3235">SX90/SV$18</f>
        <v>0.8571428571428571</v>
      </c>
      <c r="TA90" s="53"/>
      <c r="TB90" s="126"/>
      <c r="TC90" s="121">
        <f t="shared" ref="TC90:TC95" si="3236">SUMIFS($S90:$SU90,$S$2:$SU$2,TC$2,$S$1:$SU$1,TC$11)/TD$1*TD$13</f>
        <v>0.75</v>
      </c>
      <c r="TD90" s="121">
        <f t="shared" si="3219"/>
        <v>0.75</v>
      </c>
      <c r="TE90" s="121"/>
      <c r="TF90" s="66">
        <f t="shared" ref="TF90:TF96" si="3237">TD90/TB$18</f>
        <v>0.75</v>
      </c>
      <c r="TG90" s="53"/>
      <c r="TH90" s="126"/>
      <c r="TI90" s="121" t="e">
        <f t="shared" ref="TI90:TI95" si="3238">SUMIFS($S90:$SU90,$S$2:$SU$2,TI$2,$S$1:$SU$1,TI$11)/TJ$1*TJ$13</f>
        <v>#DIV/0!</v>
      </c>
      <c r="TJ90" s="121" t="e">
        <f t="shared" si="3220"/>
        <v>#DIV/0!</v>
      </c>
      <c r="TK90" s="121"/>
      <c r="TL90" s="66" t="e">
        <f t="shared" ref="TL90:TL96" si="3239">TJ90/TH$18</f>
        <v>#DIV/0!</v>
      </c>
      <c r="TM90" s="53"/>
      <c r="TN90" s="126"/>
      <c r="TO90" s="121">
        <f t="shared" ref="TO90:TO95" si="3240">SUMIFS($S90:$SU90,$S$2:$SU$2,TO$2,$S$1:$SU$1,TO$11)/TP$1*TP$13</f>
        <v>0.7142857142857143</v>
      </c>
      <c r="TP90" s="121">
        <f t="shared" si="3221"/>
        <v>0.7142857142857143</v>
      </c>
      <c r="TQ90" s="121"/>
      <c r="TR90" s="66">
        <f t="shared" ref="TR90:TR96" si="3241">TP90/TN$18</f>
        <v>0.75000000000000011</v>
      </c>
      <c r="TS90" s="53"/>
      <c r="TT90" s="126"/>
      <c r="TU90" s="121" t="e">
        <f t="shared" ref="TU90:TU95" si="3242">SUMIFS($S90:$SU90,$S$2:$SU$2,TU$2,$S$1:$SU$1,TU$11)/TV$1*TV$13</f>
        <v>#DIV/0!</v>
      </c>
      <c r="TV90" s="121" t="e">
        <f t="shared" si="3222"/>
        <v>#DIV/0!</v>
      </c>
      <c r="TW90" s="121"/>
      <c r="TX90" s="66" t="e">
        <f t="shared" ref="TX90:TX96" si="3243">TV90/TT$18</f>
        <v>#DIV/0!</v>
      </c>
      <c r="TY90" s="53"/>
      <c r="TZ90" s="126"/>
      <c r="UA90" s="121">
        <f t="shared" ref="UA90:UA95" si="3244">SUMIFS($S90:$SU90,$S$2:$SU$2,UA$2,$S$1:$SU$1,UA$11)/UB$1*UB$13</f>
        <v>0.76271186440677963</v>
      </c>
      <c r="UB90" s="121">
        <f t="shared" si="3223"/>
        <v>0.76271186440677963</v>
      </c>
      <c r="UC90" s="121"/>
      <c r="UD90" s="66">
        <f t="shared" ref="UD90:UD96" si="3245">UB90/TZ$18</f>
        <v>0.75</v>
      </c>
      <c r="UE90" s="53"/>
      <c r="UF90" s="126"/>
      <c r="UG90" s="121">
        <f t="shared" ref="UG90:UG95" si="3246">SUMIFS($S90:$SU90,$S$2:$SU$2,UG$2,$S$1:$SU$1,UG$11)/UH$1*UH$13</f>
        <v>0.72916666666666674</v>
      </c>
      <c r="UH90" s="121">
        <f t="shared" si="3224"/>
        <v>0.72916666666666674</v>
      </c>
      <c r="UI90" s="121"/>
      <c r="UJ90" s="66">
        <f t="shared" ref="UJ90:UJ96" si="3247">UH90/UF$18</f>
        <v>0.875</v>
      </c>
      <c r="UK90" s="53"/>
      <c r="UL90" s="126"/>
      <c r="UM90" s="121" t="e">
        <f t="shared" ref="UM90:UM95" si="3248">SUMIFS($S90:$SU90,$S$2:$SU$2,UM$2,$S$1:$SU$1,UM$11)/UN$1*UN$13</f>
        <v>#DIV/0!</v>
      </c>
      <c r="UN90" s="121" t="e">
        <f t="shared" si="3225"/>
        <v>#DIV/0!</v>
      </c>
      <c r="UO90" s="121"/>
      <c r="UP90" s="66" t="e">
        <f t="shared" ref="UP90:UP96" si="3249">UN90/UL$18</f>
        <v>#DIV/0!</v>
      </c>
      <c r="UQ90" s="53"/>
      <c r="UR90" s="126"/>
      <c r="US90" s="121" t="e">
        <f t="shared" ref="US90:US95" si="3250">SUMIFS($S90:$SU90,$S$2:$SU$2,US$2,$S$1:$SU$1,US$11)/UT$1*UT$13</f>
        <v>#DIV/0!</v>
      </c>
      <c r="UT90" s="121" t="e">
        <f t="shared" si="3226"/>
        <v>#DIV/0!</v>
      </c>
      <c r="UU90" s="121"/>
      <c r="UV90" s="66" t="e">
        <f t="shared" ref="UV90:UV96" si="3251">UT90/UR$18</f>
        <v>#DIV/0!</v>
      </c>
      <c r="UW90" s="53"/>
      <c r="UX90" s="126"/>
      <c r="UY90" s="121">
        <f t="shared" ref="UY90:UY95" si="3252">SUMIFS($S90:$SU90,$S$2:$SU$2,UY$2,$S$1:$SU$1,UY$11)/UZ$1*UZ$13</f>
        <v>0.69860279441117767</v>
      </c>
      <c r="UZ90" s="121">
        <f t="shared" si="3227"/>
        <v>0.69860279441117767</v>
      </c>
      <c r="VA90" s="121"/>
      <c r="VB90" s="66">
        <f t="shared" ref="VB90:VB96" si="3253">UZ90/UX$18</f>
        <v>0.70000000000000007</v>
      </c>
      <c r="VC90" s="53"/>
      <c r="VD90" s="126"/>
      <c r="VE90" s="121" t="e">
        <f t="shared" ref="VE90:VE95" si="3254">SUMIFS($S90:$SU90,$S$2:$SU$2,VE$2,$S$1:$SU$1,VE$11)/VF$1*VF$13</f>
        <v>#DIV/0!</v>
      </c>
      <c r="VF90" s="121" t="e">
        <f t="shared" si="3228"/>
        <v>#DIV/0!</v>
      </c>
      <c r="VG90" s="121"/>
      <c r="VH90" s="66" t="e">
        <f t="shared" ref="VH90:VH96" si="3255">VF90/VD$18</f>
        <v>#DIV/0!</v>
      </c>
      <c r="VI90" s="53"/>
      <c r="VJ90" s="126"/>
      <c r="VK90" s="121" t="e">
        <f t="shared" ref="VK90:VK95" si="3256">SUMIFS($S90:$SU90,$S$2:$SU$2,VK$2,$S$1:$SU$1,VK$11)/VL$1*VL$13</f>
        <v>#DIV/0!</v>
      </c>
      <c r="VL90" s="121" t="e">
        <f t="shared" si="3229"/>
        <v>#DIV/0!</v>
      </c>
      <c r="VM90" s="121"/>
      <c r="VN90" s="66" t="e">
        <f t="shared" ref="VN90:VN96" si="3257">VL90/VJ$18</f>
        <v>#DIV/0!</v>
      </c>
      <c r="VO90" s="53"/>
    </row>
    <row r="91" spans="2:587" x14ac:dyDescent="0.2">
      <c r="C91" s="97" t="s">
        <v>225</v>
      </c>
      <c r="D91" s="7"/>
      <c r="E91" s="2"/>
      <c r="F91" s="8"/>
      <c r="G91" s="53"/>
      <c r="H91" s="126"/>
      <c r="I91" s="121">
        <f t="shared" si="3022"/>
        <v>0.72608200455580862</v>
      </c>
      <c r="J91" s="121">
        <f t="shared" si="3022"/>
        <v>2.477220956719818</v>
      </c>
      <c r="K91" s="121"/>
      <c r="L91" s="66">
        <f t="shared" si="3230"/>
        <v>2.5970149253731347</v>
      </c>
      <c r="M91" s="53"/>
      <c r="N91" s="126"/>
      <c r="O91" s="121">
        <f t="shared" si="3023"/>
        <v>12.75</v>
      </c>
      <c r="P91" s="121">
        <f t="shared" si="3023"/>
        <v>43.5</v>
      </c>
      <c r="Q91" s="121"/>
      <c r="R91" s="66">
        <f t="shared" si="3231"/>
        <v>2.5970149253731343</v>
      </c>
      <c r="S91" s="53"/>
      <c r="T91" s="112">
        <v>3</v>
      </c>
      <c r="U91" s="67">
        <v>1.5</v>
      </c>
      <c r="V91" s="65">
        <f>T91*U91</f>
        <v>4.5</v>
      </c>
      <c r="W91" s="65"/>
      <c r="X91" s="66">
        <f t="shared" si="3232"/>
        <v>2.5714285714285716</v>
      </c>
      <c r="Y91" s="112">
        <v>3</v>
      </c>
      <c r="Z91" s="67">
        <v>2.25</v>
      </c>
      <c r="AA91" s="65">
        <f>Y91*Z91</f>
        <v>6.75</v>
      </c>
      <c r="AB91" s="65"/>
      <c r="AC91" s="66">
        <f t="shared" si="3233"/>
        <v>2.25</v>
      </c>
      <c r="AD91" s="112">
        <v>3</v>
      </c>
      <c r="AE91" s="67">
        <v>1.5</v>
      </c>
      <c r="AF91" s="65">
        <f>AD91*AE91</f>
        <v>4.5</v>
      </c>
      <c r="AG91" s="65"/>
      <c r="AH91" s="66">
        <f t="shared" si="3025"/>
        <v>2.25</v>
      </c>
      <c r="AI91" s="112">
        <v>3</v>
      </c>
      <c r="AJ91" s="67">
        <v>2.25</v>
      </c>
      <c r="AK91" s="65">
        <f t="shared" si="3026"/>
        <v>6.75</v>
      </c>
      <c r="AL91" s="65"/>
      <c r="AM91" s="66">
        <f t="shared" si="3027"/>
        <v>2.25</v>
      </c>
      <c r="AN91" s="112">
        <v>4</v>
      </c>
      <c r="AO91" s="67">
        <v>1.75</v>
      </c>
      <c r="AP91" s="65">
        <f t="shared" si="3028"/>
        <v>7</v>
      </c>
      <c r="AQ91" s="65"/>
      <c r="AR91" s="66">
        <f t="shared" si="3029"/>
        <v>3.5</v>
      </c>
      <c r="AS91" s="112">
        <v>4</v>
      </c>
      <c r="AT91" s="67">
        <v>1.75</v>
      </c>
      <c r="AU91" s="65">
        <f t="shared" si="3030"/>
        <v>7</v>
      </c>
      <c r="AV91" s="65"/>
      <c r="AW91" s="66">
        <f t="shared" si="3031"/>
        <v>3.5</v>
      </c>
      <c r="AX91" s="112">
        <v>4</v>
      </c>
      <c r="AY91" s="67">
        <v>1.75</v>
      </c>
      <c r="AZ91" s="65">
        <f t="shared" si="3032"/>
        <v>7</v>
      </c>
      <c r="BA91" s="65"/>
      <c r="BB91" s="66">
        <f t="shared" si="3033"/>
        <v>2.3333333333333335</v>
      </c>
      <c r="BC91" s="112"/>
      <c r="BD91" s="67"/>
      <c r="BE91" s="65">
        <f t="shared" si="3034"/>
        <v>0</v>
      </c>
      <c r="BF91" s="65"/>
      <c r="BG91" s="66" t="e">
        <f t="shared" si="3035"/>
        <v>#DIV/0!</v>
      </c>
      <c r="BH91" s="112"/>
      <c r="BI91" s="67"/>
      <c r="BJ91" s="65">
        <f t="shared" si="3036"/>
        <v>0</v>
      </c>
      <c r="BK91" s="65"/>
      <c r="BL91" s="66" t="e">
        <f t="shared" si="3037"/>
        <v>#DIV/0!</v>
      </c>
      <c r="BM91" s="112"/>
      <c r="BN91" s="67"/>
      <c r="BO91" s="65">
        <f t="shared" si="3038"/>
        <v>0</v>
      </c>
      <c r="BP91" s="65"/>
      <c r="BQ91" s="66" t="e">
        <f t="shared" si="3039"/>
        <v>#DIV/0!</v>
      </c>
      <c r="BR91" s="112"/>
      <c r="BS91" s="67"/>
      <c r="BT91" s="65">
        <f t="shared" si="3040"/>
        <v>0</v>
      </c>
      <c r="BU91" s="65"/>
      <c r="BV91" s="66" t="e">
        <f t="shared" si="3041"/>
        <v>#DIV/0!</v>
      </c>
      <c r="BW91" s="112"/>
      <c r="BX91" s="67"/>
      <c r="BY91" s="65">
        <f t="shared" si="3042"/>
        <v>0</v>
      </c>
      <c r="BZ91" s="65"/>
      <c r="CA91" s="66" t="e">
        <f t="shared" si="3043"/>
        <v>#DIV/0!</v>
      </c>
      <c r="CB91" s="112"/>
      <c r="CC91" s="67"/>
      <c r="CD91" s="65">
        <f t="shared" si="3044"/>
        <v>0</v>
      </c>
      <c r="CE91" s="65"/>
      <c r="CF91" s="66" t="e">
        <f t="shared" si="3045"/>
        <v>#DIV/0!</v>
      </c>
      <c r="CG91" s="112"/>
      <c r="CH91" s="67"/>
      <c r="CI91" s="65">
        <f t="shared" si="3046"/>
        <v>0</v>
      </c>
      <c r="CJ91" s="65"/>
      <c r="CK91" s="66" t="e">
        <f t="shared" si="3047"/>
        <v>#DIV/0!</v>
      </c>
      <c r="CL91" s="112"/>
      <c r="CM91" s="67"/>
      <c r="CN91" s="65">
        <f t="shared" si="3048"/>
        <v>0</v>
      </c>
      <c r="CO91" s="65"/>
      <c r="CP91" s="66" t="e">
        <f t="shared" si="3049"/>
        <v>#DIV/0!</v>
      </c>
      <c r="CQ91" s="112"/>
      <c r="CR91" s="67"/>
      <c r="CS91" s="65">
        <f t="shared" si="3050"/>
        <v>0</v>
      </c>
      <c r="CT91" s="65"/>
      <c r="CU91" s="66" t="e">
        <f t="shared" si="3051"/>
        <v>#DIV/0!</v>
      </c>
      <c r="CV91" s="112"/>
      <c r="CW91" s="67"/>
      <c r="CX91" s="65">
        <f t="shared" si="3052"/>
        <v>0</v>
      </c>
      <c r="CY91" s="65"/>
      <c r="CZ91" s="66" t="e">
        <f t="shared" si="3053"/>
        <v>#DIV/0!</v>
      </c>
      <c r="DA91" s="112"/>
      <c r="DB91" s="67"/>
      <c r="DC91" s="65">
        <f t="shared" si="3054"/>
        <v>0</v>
      </c>
      <c r="DD91" s="65"/>
      <c r="DE91" s="66" t="e">
        <f t="shared" si="3055"/>
        <v>#DIV/0!</v>
      </c>
      <c r="DF91" s="112"/>
      <c r="DG91" s="67"/>
      <c r="DH91" s="65">
        <f t="shared" si="3056"/>
        <v>0</v>
      </c>
      <c r="DI91" s="65"/>
      <c r="DJ91" s="66" t="e">
        <f t="shared" si="3057"/>
        <v>#DIV/0!</v>
      </c>
      <c r="DK91" s="112"/>
      <c r="DL91" s="67"/>
      <c r="DM91" s="65">
        <f t="shared" si="3058"/>
        <v>0</v>
      </c>
      <c r="DN91" s="65"/>
      <c r="DO91" s="66" t="e">
        <f t="shared" si="3059"/>
        <v>#DIV/0!</v>
      </c>
      <c r="DP91" s="112"/>
      <c r="DQ91" s="67"/>
      <c r="DR91" s="65">
        <f t="shared" si="3060"/>
        <v>0</v>
      </c>
      <c r="DS91" s="65"/>
      <c r="DT91" s="66" t="e">
        <f t="shared" si="3061"/>
        <v>#DIV/0!</v>
      </c>
      <c r="DU91" s="112"/>
      <c r="DV91" s="67"/>
      <c r="DW91" s="65">
        <f t="shared" si="3062"/>
        <v>0</v>
      </c>
      <c r="DX91" s="65"/>
      <c r="DY91" s="66" t="e">
        <f t="shared" si="3063"/>
        <v>#DIV/0!</v>
      </c>
      <c r="DZ91" s="112"/>
      <c r="EA91" s="67"/>
      <c r="EB91" s="65">
        <f t="shared" si="3064"/>
        <v>0</v>
      </c>
      <c r="EC91" s="65"/>
      <c r="ED91" s="66" t="e">
        <f t="shared" si="3065"/>
        <v>#DIV/0!</v>
      </c>
      <c r="EE91" s="112"/>
      <c r="EF91" s="67"/>
      <c r="EG91" s="65">
        <f t="shared" si="3066"/>
        <v>0</v>
      </c>
      <c r="EH91" s="65"/>
      <c r="EI91" s="66" t="e">
        <f t="shared" si="3067"/>
        <v>#DIV/0!</v>
      </c>
      <c r="EJ91" s="112"/>
      <c r="EK91" s="67"/>
      <c r="EL91" s="65">
        <f t="shared" si="3068"/>
        <v>0</v>
      </c>
      <c r="EM91" s="65"/>
      <c r="EN91" s="66" t="e">
        <f t="shared" si="3069"/>
        <v>#DIV/0!</v>
      </c>
      <c r="EO91" s="112"/>
      <c r="EP91" s="67"/>
      <c r="EQ91" s="65">
        <f t="shared" si="3070"/>
        <v>0</v>
      </c>
      <c r="ER91" s="65"/>
      <c r="ES91" s="66" t="e">
        <f t="shared" si="3071"/>
        <v>#DIV/0!</v>
      </c>
      <c r="ET91" s="112"/>
      <c r="EU91" s="67"/>
      <c r="EV91" s="65">
        <f t="shared" si="3072"/>
        <v>0</v>
      </c>
      <c r="EW91" s="65"/>
      <c r="EX91" s="66" t="e">
        <f t="shared" si="3073"/>
        <v>#DIV/0!</v>
      </c>
      <c r="EY91" s="112"/>
      <c r="EZ91" s="67"/>
      <c r="FA91" s="65">
        <f t="shared" si="3074"/>
        <v>0</v>
      </c>
      <c r="FB91" s="65"/>
      <c r="FC91" s="66" t="e">
        <f t="shared" si="3075"/>
        <v>#DIV/0!</v>
      </c>
      <c r="FD91" s="112"/>
      <c r="FE91" s="67"/>
      <c r="FF91" s="65">
        <f t="shared" si="3076"/>
        <v>0</v>
      </c>
      <c r="FG91" s="65"/>
      <c r="FH91" s="66" t="e">
        <f t="shared" si="3077"/>
        <v>#DIV/0!</v>
      </c>
      <c r="FI91" s="112"/>
      <c r="FJ91" s="67"/>
      <c r="FK91" s="65">
        <f t="shared" si="3078"/>
        <v>0</v>
      </c>
      <c r="FL91" s="65"/>
      <c r="FM91" s="66" t="e">
        <f t="shared" si="3079"/>
        <v>#DIV/0!</v>
      </c>
      <c r="FN91" s="112"/>
      <c r="FO91" s="67"/>
      <c r="FP91" s="65">
        <f t="shared" si="3080"/>
        <v>0</v>
      </c>
      <c r="FQ91" s="65"/>
      <c r="FR91" s="66" t="e">
        <f t="shared" si="3081"/>
        <v>#DIV/0!</v>
      </c>
      <c r="FS91" s="112"/>
      <c r="FT91" s="67"/>
      <c r="FU91" s="65">
        <f t="shared" si="3082"/>
        <v>0</v>
      </c>
      <c r="FV91" s="65"/>
      <c r="FW91" s="66" t="e">
        <f t="shared" si="3083"/>
        <v>#DIV/0!</v>
      </c>
      <c r="FX91" s="112"/>
      <c r="FY91" s="67"/>
      <c r="FZ91" s="65">
        <f t="shared" si="3084"/>
        <v>0</v>
      </c>
      <c r="GA91" s="65"/>
      <c r="GB91" s="66" t="e">
        <f t="shared" si="3085"/>
        <v>#DIV/0!</v>
      </c>
      <c r="GC91" s="112"/>
      <c r="GD91" s="67"/>
      <c r="GE91" s="65">
        <f t="shared" si="3086"/>
        <v>0</v>
      </c>
      <c r="GF91" s="65"/>
      <c r="GG91" s="66" t="e">
        <f t="shared" si="3087"/>
        <v>#DIV/0!</v>
      </c>
      <c r="GH91" s="112"/>
      <c r="GI91" s="67"/>
      <c r="GJ91" s="65">
        <f t="shared" si="3088"/>
        <v>0</v>
      </c>
      <c r="GK91" s="65"/>
      <c r="GL91" s="66" t="e">
        <f t="shared" si="3089"/>
        <v>#DIV/0!</v>
      </c>
      <c r="GM91" s="112"/>
      <c r="GN91" s="67"/>
      <c r="GO91" s="65">
        <f t="shared" si="3090"/>
        <v>0</v>
      </c>
      <c r="GP91" s="65"/>
      <c r="GQ91" s="66" t="e">
        <f t="shared" si="3091"/>
        <v>#DIV/0!</v>
      </c>
      <c r="GR91" s="112"/>
      <c r="GS91" s="67"/>
      <c r="GT91" s="65">
        <f t="shared" si="3092"/>
        <v>0</v>
      </c>
      <c r="GU91" s="65"/>
      <c r="GV91" s="66" t="e">
        <f t="shared" si="3093"/>
        <v>#DIV/0!</v>
      </c>
      <c r="GW91" s="112"/>
      <c r="GX91" s="67"/>
      <c r="GY91" s="65">
        <f t="shared" si="3094"/>
        <v>0</v>
      </c>
      <c r="GZ91" s="65"/>
      <c r="HA91" s="66" t="e">
        <f t="shared" si="3095"/>
        <v>#DIV/0!</v>
      </c>
      <c r="HB91" s="112"/>
      <c r="HC91" s="67"/>
      <c r="HD91" s="65">
        <f t="shared" si="3096"/>
        <v>0</v>
      </c>
      <c r="HE91" s="65"/>
      <c r="HF91" s="66" t="e">
        <f t="shared" si="3097"/>
        <v>#DIV/0!</v>
      </c>
      <c r="HG91" s="112"/>
      <c r="HH91" s="67"/>
      <c r="HI91" s="65">
        <f t="shared" si="3098"/>
        <v>0</v>
      </c>
      <c r="HJ91" s="65"/>
      <c r="HK91" s="66" t="e">
        <f t="shared" si="3099"/>
        <v>#DIV/0!</v>
      </c>
      <c r="HL91" s="112"/>
      <c r="HM91" s="67"/>
      <c r="HN91" s="65">
        <f t="shared" si="3100"/>
        <v>0</v>
      </c>
      <c r="HO91" s="65"/>
      <c r="HP91" s="66" t="e">
        <f t="shared" si="3101"/>
        <v>#DIV/0!</v>
      </c>
      <c r="HQ91" s="112"/>
      <c r="HR91" s="67"/>
      <c r="HS91" s="65">
        <f t="shared" si="3102"/>
        <v>0</v>
      </c>
      <c r="HT91" s="65"/>
      <c r="HU91" s="66" t="e">
        <f t="shared" si="3103"/>
        <v>#DIV/0!</v>
      </c>
      <c r="HV91" s="112"/>
      <c r="HW91" s="67"/>
      <c r="HX91" s="65">
        <f t="shared" si="3104"/>
        <v>0</v>
      </c>
      <c r="HY91" s="65"/>
      <c r="HZ91" s="66" t="e">
        <f t="shared" si="3105"/>
        <v>#DIV/0!</v>
      </c>
      <c r="IA91" s="112"/>
      <c r="IB91" s="67"/>
      <c r="IC91" s="65">
        <f t="shared" si="3106"/>
        <v>0</v>
      </c>
      <c r="ID91" s="65"/>
      <c r="IE91" s="66" t="e">
        <f t="shared" si="3107"/>
        <v>#DIV/0!</v>
      </c>
      <c r="IF91" s="112"/>
      <c r="IG91" s="67"/>
      <c r="IH91" s="65">
        <f t="shared" si="3108"/>
        <v>0</v>
      </c>
      <c r="II91" s="65"/>
      <c r="IJ91" s="66" t="e">
        <f t="shared" si="3109"/>
        <v>#DIV/0!</v>
      </c>
      <c r="IK91" s="112"/>
      <c r="IL91" s="67"/>
      <c r="IM91" s="65">
        <f t="shared" si="3110"/>
        <v>0</v>
      </c>
      <c r="IN91" s="65"/>
      <c r="IO91" s="66" t="e">
        <f t="shared" si="3111"/>
        <v>#DIV/0!</v>
      </c>
      <c r="IP91" s="112"/>
      <c r="IQ91" s="67"/>
      <c r="IR91" s="65">
        <f t="shared" si="3112"/>
        <v>0</v>
      </c>
      <c r="IS91" s="65"/>
      <c r="IT91" s="66" t="e">
        <f t="shared" si="3113"/>
        <v>#DIV/0!</v>
      </c>
      <c r="IU91" s="112"/>
      <c r="IV91" s="67"/>
      <c r="IW91" s="65">
        <f t="shared" si="3114"/>
        <v>0</v>
      </c>
      <c r="IX91" s="65"/>
      <c r="IY91" s="66" t="e">
        <f t="shared" si="3115"/>
        <v>#DIV/0!</v>
      </c>
      <c r="IZ91" s="112"/>
      <c r="JA91" s="67"/>
      <c r="JB91" s="65">
        <f t="shared" si="3116"/>
        <v>0</v>
      </c>
      <c r="JC91" s="65"/>
      <c r="JD91" s="66" t="e">
        <f t="shared" si="3117"/>
        <v>#DIV/0!</v>
      </c>
      <c r="JE91" s="112"/>
      <c r="JF91" s="67"/>
      <c r="JG91" s="65">
        <f t="shared" si="3118"/>
        <v>0</v>
      </c>
      <c r="JH91" s="65"/>
      <c r="JI91" s="66" t="e">
        <f t="shared" si="3119"/>
        <v>#DIV/0!</v>
      </c>
      <c r="JJ91" s="112"/>
      <c r="JK91" s="67"/>
      <c r="JL91" s="65">
        <f t="shared" si="3120"/>
        <v>0</v>
      </c>
      <c r="JM91" s="65"/>
      <c r="JN91" s="66" t="e">
        <f t="shared" si="3121"/>
        <v>#DIV/0!</v>
      </c>
      <c r="JO91" s="112"/>
      <c r="JP91" s="67"/>
      <c r="JQ91" s="65">
        <f t="shared" si="3122"/>
        <v>0</v>
      </c>
      <c r="JR91" s="65"/>
      <c r="JS91" s="66" t="e">
        <f t="shared" si="3123"/>
        <v>#DIV/0!</v>
      </c>
      <c r="JT91" s="112"/>
      <c r="JU91" s="67"/>
      <c r="JV91" s="65">
        <f t="shared" si="3124"/>
        <v>0</v>
      </c>
      <c r="JW91" s="65"/>
      <c r="JX91" s="66" t="e">
        <f t="shared" si="3125"/>
        <v>#DIV/0!</v>
      </c>
      <c r="JY91" s="112"/>
      <c r="JZ91" s="67"/>
      <c r="KA91" s="65">
        <f t="shared" si="3126"/>
        <v>0</v>
      </c>
      <c r="KB91" s="65"/>
      <c r="KC91" s="66" t="e">
        <f t="shared" si="3127"/>
        <v>#DIV/0!</v>
      </c>
      <c r="KD91" s="112"/>
      <c r="KE91" s="67"/>
      <c r="KF91" s="65">
        <f t="shared" si="3128"/>
        <v>0</v>
      </c>
      <c r="KG91" s="65"/>
      <c r="KH91" s="66" t="e">
        <f t="shared" si="3129"/>
        <v>#DIV/0!</v>
      </c>
      <c r="KI91" s="112"/>
      <c r="KJ91" s="67"/>
      <c r="KK91" s="65">
        <f t="shared" si="3130"/>
        <v>0</v>
      </c>
      <c r="KL91" s="65"/>
      <c r="KM91" s="66" t="e">
        <f t="shared" si="3131"/>
        <v>#DIV/0!</v>
      </c>
      <c r="KN91" s="112"/>
      <c r="KO91" s="67"/>
      <c r="KP91" s="65">
        <f t="shared" si="3132"/>
        <v>0</v>
      </c>
      <c r="KQ91" s="65"/>
      <c r="KR91" s="66" t="e">
        <f t="shared" si="3133"/>
        <v>#DIV/0!</v>
      </c>
      <c r="KS91" s="112"/>
      <c r="KT91" s="67"/>
      <c r="KU91" s="65">
        <f t="shared" si="3134"/>
        <v>0</v>
      </c>
      <c r="KV91" s="65"/>
      <c r="KW91" s="66" t="e">
        <f t="shared" si="3135"/>
        <v>#DIV/0!</v>
      </c>
      <c r="KX91" s="112"/>
      <c r="KY91" s="67"/>
      <c r="KZ91" s="65">
        <f t="shared" si="3136"/>
        <v>0</v>
      </c>
      <c r="LA91" s="65"/>
      <c r="LB91" s="66" t="e">
        <f t="shared" si="3137"/>
        <v>#DIV/0!</v>
      </c>
      <c r="LC91" s="112"/>
      <c r="LD91" s="67"/>
      <c r="LE91" s="65">
        <f t="shared" si="3138"/>
        <v>0</v>
      </c>
      <c r="LF91" s="65"/>
      <c r="LG91" s="66" t="e">
        <f t="shared" si="3139"/>
        <v>#DIV/0!</v>
      </c>
      <c r="LH91" s="112"/>
      <c r="LI91" s="67"/>
      <c r="LJ91" s="65">
        <f t="shared" si="3140"/>
        <v>0</v>
      </c>
      <c r="LK91" s="65"/>
      <c r="LL91" s="66" t="e">
        <f t="shared" si="3141"/>
        <v>#DIV/0!</v>
      </c>
      <c r="LM91" s="112"/>
      <c r="LN91" s="67"/>
      <c r="LO91" s="65">
        <f t="shared" si="3142"/>
        <v>0</v>
      </c>
      <c r="LP91" s="65"/>
      <c r="LQ91" s="66" t="e">
        <f t="shared" si="3143"/>
        <v>#DIV/0!</v>
      </c>
      <c r="LR91" s="112"/>
      <c r="LS91" s="67"/>
      <c r="LT91" s="65">
        <f t="shared" si="3144"/>
        <v>0</v>
      </c>
      <c r="LU91" s="65"/>
      <c r="LV91" s="66" t="e">
        <f t="shared" si="3145"/>
        <v>#DIV/0!</v>
      </c>
      <c r="LW91" s="112"/>
      <c r="LX91" s="67"/>
      <c r="LY91" s="65">
        <f t="shared" si="3146"/>
        <v>0</v>
      </c>
      <c r="LZ91" s="65"/>
      <c r="MA91" s="66" t="e">
        <f t="shared" si="3147"/>
        <v>#DIV/0!</v>
      </c>
      <c r="MB91" s="112"/>
      <c r="MC91" s="67"/>
      <c r="MD91" s="65">
        <f t="shared" si="3148"/>
        <v>0</v>
      </c>
      <c r="ME91" s="65"/>
      <c r="MF91" s="66" t="e">
        <f t="shared" si="3149"/>
        <v>#DIV/0!</v>
      </c>
      <c r="MG91" s="112"/>
      <c r="MH91" s="67"/>
      <c r="MI91" s="65">
        <f t="shared" si="3150"/>
        <v>0</v>
      </c>
      <c r="MJ91" s="65"/>
      <c r="MK91" s="66" t="e">
        <f t="shared" si="3151"/>
        <v>#DIV/0!</v>
      </c>
      <c r="ML91" s="112"/>
      <c r="MM91" s="67"/>
      <c r="MN91" s="65">
        <f t="shared" si="3152"/>
        <v>0</v>
      </c>
      <c r="MO91" s="65"/>
      <c r="MP91" s="66" t="e">
        <f t="shared" si="3153"/>
        <v>#DIV/0!</v>
      </c>
      <c r="MQ91" s="112"/>
      <c r="MR91" s="67"/>
      <c r="MS91" s="65">
        <f t="shared" si="3154"/>
        <v>0</v>
      </c>
      <c r="MT91" s="65"/>
      <c r="MU91" s="66" t="e">
        <f t="shared" si="3155"/>
        <v>#DIV/0!</v>
      </c>
      <c r="MV91" s="112"/>
      <c r="MW91" s="67"/>
      <c r="MX91" s="65">
        <f t="shared" si="3156"/>
        <v>0</v>
      </c>
      <c r="MY91" s="65"/>
      <c r="MZ91" s="66" t="e">
        <f t="shared" si="3157"/>
        <v>#DIV/0!</v>
      </c>
      <c r="NA91" s="112"/>
      <c r="NB91" s="67"/>
      <c r="NC91" s="65">
        <f t="shared" si="3158"/>
        <v>0</v>
      </c>
      <c r="ND91" s="65"/>
      <c r="NE91" s="66" t="e">
        <f t="shared" si="3159"/>
        <v>#DIV/0!</v>
      </c>
      <c r="NF91" s="112"/>
      <c r="NG91" s="67"/>
      <c r="NH91" s="65">
        <f t="shared" si="3160"/>
        <v>0</v>
      </c>
      <c r="NI91" s="65"/>
      <c r="NJ91" s="66" t="e">
        <f t="shared" si="3161"/>
        <v>#DIV/0!</v>
      </c>
      <c r="NK91" s="112"/>
      <c r="NL91" s="67"/>
      <c r="NM91" s="65">
        <f t="shared" si="3162"/>
        <v>0</v>
      </c>
      <c r="NN91" s="65"/>
      <c r="NO91" s="66" t="e">
        <f t="shared" si="3163"/>
        <v>#DIV/0!</v>
      </c>
      <c r="NP91" s="112"/>
      <c r="NQ91" s="67"/>
      <c r="NR91" s="65">
        <f t="shared" si="3164"/>
        <v>0</v>
      </c>
      <c r="NS91" s="65"/>
      <c r="NT91" s="66" t="e">
        <f t="shared" si="3165"/>
        <v>#DIV/0!</v>
      </c>
      <c r="NU91" s="112"/>
      <c r="NV91" s="67"/>
      <c r="NW91" s="65">
        <f t="shared" si="3166"/>
        <v>0</v>
      </c>
      <c r="NX91" s="65"/>
      <c r="NY91" s="66" t="e">
        <f t="shared" si="3167"/>
        <v>#DIV/0!</v>
      </c>
      <c r="NZ91" s="112"/>
      <c r="OA91" s="67"/>
      <c r="OB91" s="65">
        <f t="shared" si="3168"/>
        <v>0</v>
      </c>
      <c r="OC91" s="65"/>
      <c r="OD91" s="66" t="e">
        <f t="shared" si="3169"/>
        <v>#DIV/0!</v>
      </c>
      <c r="OE91" s="112"/>
      <c r="OF91" s="67"/>
      <c r="OG91" s="65">
        <f t="shared" si="3170"/>
        <v>0</v>
      </c>
      <c r="OH91" s="65"/>
      <c r="OI91" s="66" t="e">
        <f t="shared" si="3171"/>
        <v>#DIV/0!</v>
      </c>
      <c r="OJ91" s="112"/>
      <c r="OK91" s="67"/>
      <c r="OL91" s="65">
        <f t="shared" si="3172"/>
        <v>0</v>
      </c>
      <c r="OM91" s="65"/>
      <c r="ON91" s="66" t="e">
        <f t="shared" si="3173"/>
        <v>#DIV/0!</v>
      </c>
      <c r="OO91" s="112"/>
      <c r="OP91" s="67"/>
      <c r="OQ91" s="65">
        <f t="shared" si="3174"/>
        <v>0</v>
      </c>
      <c r="OR91" s="65"/>
      <c r="OS91" s="66" t="e">
        <f t="shared" si="3175"/>
        <v>#DIV/0!</v>
      </c>
      <c r="OT91" s="112"/>
      <c r="OU91" s="67"/>
      <c r="OV91" s="65">
        <f t="shared" si="3176"/>
        <v>0</v>
      </c>
      <c r="OW91" s="65"/>
      <c r="OX91" s="66" t="e">
        <f t="shared" si="3177"/>
        <v>#DIV/0!</v>
      </c>
      <c r="OY91" s="112"/>
      <c r="OZ91" s="67"/>
      <c r="PA91" s="65">
        <f t="shared" si="3178"/>
        <v>0</v>
      </c>
      <c r="PB91" s="65"/>
      <c r="PC91" s="66" t="e">
        <f t="shared" si="3179"/>
        <v>#DIV/0!</v>
      </c>
      <c r="PD91" s="112"/>
      <c r="PE91" s="67"/>
      <c r="PF91" s="65">
        <f t="shared" si="3180"/>
        <v>0</v>
      </c>
      <c r="PG91" s="65"/>
      <c r="PH91" s="66" t="e">
        <f t="shared" si="3181"/>
        <v>#DIV/0!</v>
      </c>
      <c r="PI91" s="112"/>
      <c r="PJ91" s="67"/>
      <c r="PK91" s="65">
        <f t="shared" si="3182"/>
        <v>0</v>
      </c>
      <c r="PL91" s="65"/>
      <c r="PM91" s="66" t="e">
        <f t="shared" si="3183"/>
        <v>#DIV/0!</v>
      </c>
      <c r="PN91" s="112"/>
      <c r="PO91" s="67"/>
      <c r="PP91" s="65">
        <f t="shared" si="3184"/>
        <v>0</v>
      </c>
      <c r="PQ91" s="65"/>
      <c r="PR91" s="66" t="e">
        <f t="shared" si="3185"/>
        <v>#DIV/0!</v>
      </c>
      <c r="PS91" s="112"/>
      <c r="PT91" s="67"/>
      <c r="PU91" s="65">
        <f t="shared" si="3186"/>
        <v>0</v>
      </c>
      <c r="PV91" s="65"/>
      <c r="PW91" s="66" t="e">
        <f t="shared" si="3187"/>
        <v>#DIV/0!</v>
      </c>
      <c r="PX91" s="112"/>
      <c r="PY91" s="67"/>
      <c r="PZ91" s="65">
        <f t="shared" si="3188"/>
        <v>0</v>
      </c>
      <c r="QA91" s="65"/>
      <c r="QB91" s="66" t="e">
        <f t="shared" si="3189"/>
        <v>#DIV/0!</v>
      </c>
      <c r="QC91" s="112"/>
      <c r="QD91" s="67"/>
      <c r="QE91" s="65">
        <f t="shared" si="3190"/>
        <v>0</v>
      </c>
      <c r="QF91" s="65"/>
      <c r="QG91" s="66" t="e">
        <f t="shared" si="3191"/>
        <v>#DIV/0!</v>
      </c>
      <c r="QH91" s="112"/>
      <c r="QI91" s="67"/>
      <c r="QJ91" s="65">
        <f t="shared" si="3192"/>
        <v>0</v>
      </c>
      <c r="QK91" s="65"/>
      <c r="QL91" s="66" t="e">
        <f t="shared" si="3193"/>
        <v>#DIV/0!</v>
      </c>
      <c r="QM91" s="112"/>
      <c r="QN91" s="67"/>
      <c r="QO91" s="65">
        <f t="shared" si="3194"/>
        <v>0</v>
      </c>
      <c r="QP91" s="65"/>
      <c r="QQ91" s="66" t="e">
        <f t="shared" si="3195"/>
        <v>#DIV/0!</v>
      </c>
      <c r="QR91" s="112"/>
      <c r="QS91" s="67"/>
      <c r="QT91" s="65">
        <f t="shared" si="3196"/>
        <v>0</v>
      </c>
      <c r="QU91" s="65"/>
      <c r="QV91" s="66" t="e">
        <f t="shared" si="3197"/>
        <v>#DIV/0!</v>
      </c>
      <c r="QW91" s="112"/>
      <c r="QX91" s="67"/>
      <c r="QY91" s="65">
        <f t="shared" si="3198"/>
        <v>0</v>
      </c>
      <c r="QZ91" s="65"/>
      <c r="RA91" s="66" t="e">
        <f t="shared" si="3199"/>
        <v>#DIV/0!</v>
      </c>
      <c r="RB91" s="112"/>
      <c r="RC91" s="67"/>
      <c r="RD91" s="65">
        <f t="shared" si="3200"/>
        <v>0</v>
      </c>
      <c r="RE91" s="65"/>
      <c r="RF91" s="66" t="e">
        <f t="shared" si="3201"/>
        <v>#DIV/0!</v>
      </c>
      <c r="RG91" s="112"/>
      <c r="RH91" s="67"/>
      <c r="RI91" s="65">
        <f t="shared" si="3202"/>
        <v>0</v>
      </c>
      <c r="RJ91" s="65"/>
      <c r="RK91" s="66" t="e">
        <f t="shared" si="3203"/>
        <v>#DIV/0!</v>
      </c>
      <c r="RL91" s="112"/>
      <c r="RM91" s="67"/>
      <c r="RN91" s="65">
        <f t="shared" si="3204"/>
        <v>0</v>
      </c>
      <c r="RO91" s="65"/>
      <c r="RP91" s="66" t="e">
        <f t="shared" si="3205"/>
        <v>#DIV/0!</v>
      </c>
      <c r="RQ91" s="112"/>
      <c r="RR91" s="67"/>
      <c r="RS91" s="65">
        <f t="shared" si="3206"/>
        <v>0</v>
      </c>
      <c r="RT91" s="65"/>
      <c r="RU91" s="66" t="e">
        <f t="shared" si="3207"/>
        <v>#DIV/0!</v>
      </c>
      <c r="RV91" s="112"/>
      <c r="RW91" s="67"/>
      <c r="RX91" s="65">
        <f t="shared" si="3208"/>
        <v>0</v>
      </c>
      <c r="RY91" s="65"/>
      <c r="RZ91" s="66" t="e">
        <f t="shared" si="3209"/>
        <v>#DIV/0!</v>
      </c>
      <c r="SA91" s="112"/>
      <c r="SB91" s="67"/>
      <c r="SC91" s="65">
        <f t="shared" si="3210"/>
        <v>0</v>
      </c>
      <c r="SD91" s="65"/>
      <c r="SE91" s="66" t="e">
        <f t="shared" si="3211"/>
        <v>#DIV/0!</v>
      </c>
      <c r="SF91" s="112"/>
      <c r="SG91" s="67"/>
      <c r="SH91" s="65">
        <f t="shared" si="3212"/>
        <v>0</v>
      </c>
      <c r="SI91" s="65"/>
      <c r="SJ91" s="66" t="e">
        <f t="shared" si="3213"/>
        <v>#DIV/0!</v>
      </c>
      <c r="SK91" s="112"/>
      <c r="SL91" s="67"/>
      <c r="SM91" s="65">
        <f t="shared" si="3214"/>
        <v>0</v>
      </c>
      <c r="SN91" s="65"/>
      <c r="SO91" s="66" t="e">
        <f t="shared" si="3215"/>
        <v>#DIV/0!</v>
      </c>
      <c r="SP91" s="112"/>
      <c r="SQ91" s="67"/>
      <c r="SR91" s="65">
        <f t="shared" si="3216"/>
        <v>0</v>
      </c>
      <c r="SS91" s="65"/>
      <c r="ST91" s="66" t="e">
        <f t="shared" si="3217"/>
        <v>#DIV/0!</v>
      </c>
      <c r="SU91" s="53"/>
      <c r="SV91" s="126"/>
      <c r="SW91" s="121">
        <f t="shared" si="3234"/>
        <v>0.7142857142857143</v>
      </c>
      <c r="SX91" s="121">
        <f t="shared" si="3218"/>
        <v>2.1428571428571428</v>
      </c>
      <c r="SY91" s="121"/>
      <c r="SZ91" s="66">
        <f t="shared" si="3235"/>
        <v>2.5714285714285712</v>
      </c>
      <c r="TA91" s="53"/>
      <c r="TB91" s="126"/>
      <c r="TC91" s="121">
        <f t="shared" si="3236"/>
        <v>0.75</v>
      </c>
      <c r="TD91" s="121">
        <f t="shared" si="3219"/>
        <v>2.25</v>
      </c>
      <c r="TE91" s="121"/>
      <c r="TF91" s="66">
        <f t="shared" si="3237"/>
        <v>2.25</v>
      </c>
      <c r="TG91" s="53"/>
      <c r="TH91" s="126"/>
      <c r="TI91" s="121" t="e">
        <f t="shared" si="3238"/>
        <v>#DIV/0!</v>
      </c>
      <c r="TJ91" s="121" t="e">
        <f t="shared" si="3220"/>
        <v>#DIV/0!</v>
      </c>
      <c r="TK91" s="121"/>
      <c r="TL91" s="66" t="e">
        <f t="shared" si="3239"/>
        <v>#DIV/0!</v>
      </c>
      <c r="TM91" s="53"/>
      <c r="TN91" s="126"/>
      <c r="TO91" s="121">
        <f t="shared" si="3240"/>
        <v>0.7142857142857143</v>
      </c>
      <c r="TP91" s="121">
        <f t="shared" si="3221"/>
        <v>2.1428571428571428</v>
      </c>
      <c r="TQ91" s="121"/>
      <c r="TR91" s="66">
        <f t="shared" si="3241"/>
        <v>2.25</v>
      </c>
      <c r="TS91" s="53"/>
      <c r="TT91" s="126"/>
      <c r="TU91" s="121" t="e">
        <f t="shared" si="3242"/>
        <v>#DIV/0!</v>
      </c>
      <c r="TV91" s="121" t="e">
        <f t="shared" si="3222"/>
        <v>#DIV/0!</v>
      </c>
      <c r="TW91" s="121"/>
      <c r="TX91" s="66" t="e">
        <f t="shared" si="3243"/>
        <v>#DIV/0!</v>
      </c>
      <c r="TY91" s="53"/>
      <c r="TZ91" s="126"/>
      <c r="UA91" s="121">
        <f t="shared" si="3244"/>
        <v>0.76271186440677963</v>
      </c>
      <c r="UB91" s="121">
        <f t="shared" si="3223"/>
        <v>2.2881355932203391</v>
      </c>
      <c r="UC91" s="121"/>
      <c r="UD91" s="66">
        <f t="shared" si="3245"/>
        <v>2.25</v>
      </c>
      <c r="UE91" s="53"/>
      <c r="UF91" s="126"/>
      <c r="UG91" s="121">
        <f t="shared" si="3246"/>
        <v>0.72916666666666674</v>
      </c>
      <c r="UH91" s="121">
        <f t="shared" si="3224"/>
        <v>2.916666666666667</v>
      </c>
      <c r="UI91" s="121"/>
      <c r="UJ91" s="66">
        <f t="shared" si="3247"/>
        <v>3.5</v>
      </c>
      <c r="UK91" s="53"/>
      <c r="UL91" s="126"/>
      <c r="UM91" s="121" t="e">
        <f t="shared" si="3248"/>
        <v>#DIV/0!</v>
      </c>
      <c r="UN91" s="121" t="e">
        <f t="shared" si="3225"/>
        <v>#DIV/0!</v>
      </c>
      <c r="UO91" s="121"/>
      <c r="UP91" s="66" t="e">
        <f t="shared" si="3249"/>
        <v>#DIV/0!</v>
      </c>
      <c r="UQ91" s="53"/>
      <c r="UR91" s="126"/>
      <c r="US91" s="121" t="e">
        <f t="shared" si="3250"/>
        <v>#DIV/0!</v>
      </c>
      <c r="UT91" s="121" t="e">
        <f t="shared" si="3226"/>
        <v>#DIV/0!</v>
      </c>
      <c r="UU91" s="121"/>
      <c r="UV91" s="66" t="e">
        <f t="shared" si="3251"/>
        <v>#DIV/0!</v>
      </c>
      <c r="UW91" s="53"/>
      <c r="UX91" s="126"/>
      <c r="UY91" s="121">
        <f t="shared" si="3252"/>
        <v>0.69860279441117767</v>
      </c>
      <c r="UZ91" s="121">
        <f t="shared" si="3227"/>
        <v>2.7944111776447107</v>
      </c>
      <c r="VA91" s="121"/>
      <c r="VB91" s="66">
        <f t="shared" si="3253"/>
        <v>2.8000000000000003</v>
      </c>
      <c r="VC91" s="53"/>
      <c r="VD91" s="126"/>
      <c r="VE91" s="121" t="e">
        <f t="shared" si="3254"/>
        <v>#DIV/0!</v>
      </c>
      <c r="VF91" s="121" t="e">
        <f t="shared" si="3228"/>
        <v>#DIV/0!</v>
      </c>
      <c r="VG91" s="121"/>
      <c r="VH91" s="66" t="e">
        <f t="shared" si="3255"/>
        <v>#DIV/0!</v>
      </c>
      <c r="VI91" s="53"/>
      <c r="VJ91" s="126"/>
      <c r="VK91" s="121" t="e">
        <f t="shared" si="3256"/>
        <v>#DIV/0!</v>
      </c>
      <c r="VL91" s="121" t="e">
        <f t="shared" si="3229"/>
        <v>#DIV/0!</v>
      </c>
      <c r="VM91" s="121"/>
      <c r="VN91" s="66" t="e">
        <f t="shared" si="3257"/>
        <v>#DIV/0!</v>
      </c>
      <c r="VO91" s="53"/>
    </row>
    <row r="92" spans="2:587" x14ac:dyDescent="0.2">
      <c r="C92" s="97" t="s">
        <v>10</v>
      </c>
      <c r="D92" s="7"/>
      <c r="E92" s="2"/>
      <c r="F92" s="8"/>
      <c r="G92" s="53"/>
      <c r="H92" s="126"/>
      <c r="I92" s="121">
        <f t="shared" si="3022"/>
        <v>0</v>
      </c>
      <c r="J92" s="121">
        <f t="shared" si="3022"/>
        <v>0</v>
      </c>
      <c r="K92" s="121"/>
      <c r="L92" s="66">
        <f t="shared" si="3230"/>
        <v>0</v>
      </c>
      <c r="M92" s="53"/>
      <c r="N92" s="126"/>
      <c r="O92" s="121">
        <f t="shared" si="3023"/>
        <v>0</v>
      </c>
      <c r="P92" s="121">
        <f t="shared" si="3023"/>
        <v>0</v>
      </c>
      <c r="Q92" s="121"/>
      <c r="R92" s="66">
        <f t="shared" si="3231"/>
        <v>0</v>
      </c>
      <c r="S92" s="53"/>
      <c r="T92" s="112"/>
      <c r="U92" s="67"/>
      <c r="V92" s="65">
        <f>T92*U92</f>
        <v>0</v>
      </c>
      <c r="W92" s="65"/>
      <c r="X92" s="66">
        <f t="shared" si="3232"/>
        <v>0</v>
      </c>
      <c r="Y92" s="112"/>
      <c r="Z92" s="67"/>
      <c r="AA92" s="65">
        <f>Y92*Z92</f>
        <v>0</v>
      </c>
      <c r="AB92" s="65"/>
      <c r="AC92" s="66">
        <f t="shared" si="3233"/>
        <v>0</v>
      </c>
      <c r="AD92" s="112"/>
      <c r="AE92" s="67"/>
      <c r="AF92" s="65">
        <f>AD92*AE92</f>
        <v>0</v>
      </c>
      <c r="AG92" s="65"/>
      <c r="AH92" s="66">
        <f t="shared" si="3025"/>
        <v>0</v>
      </c>
      <c r="AI92" s="112"/>
      <c r="AJ92" s="67"/>
      <c r="AK92" s="65">
        <f t="shared" si="3026"/>
        <v>0</v>
      </c>
      <c r="AL92" s="65"/>
      <c r="AM92" s="66">
        <f t="shared" si="3027"/>
        <v>0</v>
      </c>
      <c r="AN92" s="112"/>
      <c r="AO92" s="67"/>
      <c r="AP92" s="65">
        <f t="shared" si="3028"/>
        <v>0</v>
      </c>
      <c r="AQ92" s="65"/>
      <c r="AR92" s="66">
        <f t="shared" si="3029"/>
        <v>0</v>
      </c>
      <c r="AS92" s="112"/>
      <c r="AT92" s="67"/>
      <c r="AU92" s="65">
        <f t="shared" si="3030"/>
        <v>0</v>
      </c>
      <c r="AV92" s="65"/>
      <c r="AW92" s="66">
        <f t="shared" si="3031"/>
        <v>0</v>
      </c>
      <c r="AX92" s="112"/>
      <c r="AY92" s="67"/>
      <c r="AZ92" s="65">
        <f t="shared" si="3032"/>
        <v>0</v>
      </c>
      <c r="BA92" s="65"/>
      <c r="BB92" s="66">
        <f t="shared" si="3033"/>
        <v>0</v>
      </c>
      <c r="BC92" s="112"/>
      <c r="BD92" s="67"/>
      <c r="BE92" s="65">
        <f t="shared" si="3034"/>
        <v>0</v>
      </c>
      <c r="BF92" s="65"/>
      <c r="BG92" s="66" t="e">
        <f t="shared" si="3035"/>
        <v>#DIV/0!</v>
      </c>
      <c r="BH92" s="112"/>
      <c r="BI92" s="67"/>
      <c r="BJ92" s="65">
        <f t="shared" si="3036"/>
        <v>0</v>
      </c>
      <c r="BK92" s="65"/>
      <c r="BL92" s="66" t="e">
        <f t="shared" si="3037"/>
        <v>#DIV/0!</v>
      </c>
      <c r="BM92" s="112"/>
      <c r="BN92" s="67"/>
      <c r="BO92" s="65">
        <f t="shared" si="3038"/>
        <v>0</v>
      </c>
      <c r="BP92" s="65"/>
      <c r="BQ92" s="66" t="e">
        <f t="shared" si="3039"/>
        <v>#DIV/0!</v>
      </c>
      <c r="BR92" s="112"/>
      <c r="BS92" s="67"/>
      <c r="BT92" s="65">
        <f t="shared" si="3040"/>
        <v>0</v>
      </c>
      <c r="BU92" s="65"/>
      <c r="BV92" s="66" t="e">
        <f t="shared" si="3041"/>
        <v>#DIV/0!</v>
      </c>
      <c r="BW92" s="112"/>
      <c r="BX92" s="67"/>
      <c r="BY92" s="65">
        <f t="shared" si="3042"/>
        <v>0</v>
      </c>
      <c r="BZ92" s="65"/>
      <c r="CA92" s="66" t="e">
        <f t="shared" si="3043"/>
        <v>#DIV/0!</v>
      </c>
      <c r="CB92" s="112"/>
      <c r="CC92" s="67"/>
      <c r="CD92" s="65">
        <f t="shared" si="3044"/>
        <v>0</v>
      </c>
      <c r="CE92" s="65"/>
      <c r="CF92" s="66" t="e">
        <f t="shared" si="3045"/>
        <v>#DIV/0!</v>
      </c>
      <c r="CG92" s="112"/>
      <c r="CH92" s="67"/>
      <c r="CI92" s="65">
        <f t="shared" si="3046"/>
        <v>0</v>
      </c>
      <c r="CJ92" s="65"/>
      <c r="CK92" s="66" t="e">
        <f t="shared" si="3047"/>
        <v>#DIV/0!</v>
      </c>
      <c r="CL92" s="112"/>
      <c r="CM92" s="67"/>
      <c r="CN92" s="65">
        <f t="shared" si="3048"/>
        <v>0</v>
      </c>
      <c r="CO92" s="65"/>
      <c r="CP92" s="66" t="e">
        <f t="shared" si="3049"/>
        <v>#DIV/0!</v>
      </c>
      <c r="CQ92" s="112"/>
      <c r="CR92" s="67"/>
      <c r="CS92" s="65">
        <f t="shared" si="3050"/>
        <v>0</v>
      </c>
      <c r="CT92" s="65"/>
      <c r="CU92" s="66" t="e">
        <f t="shared" si="3051"/>
        <v>#DIV/0!</v>
      </c>
      <c r="CV92" s="112"/>
      <c r="CW92" s="67"/>
      <c r="CX92" s="65">
        <f t="shared" si="3052"/>
        <v>0</v>
      </c>
      <c r="CY92" s="65"/>
      <c r="CZ92" s="66" t="e">
        <f t="shared" si="3053"/>
        <v>#DIV/0!</v>
      </c>
      <c r="DA92" s="112"/>
      <c r="DB92" s="67"/>
      <c r="DC92" s="65">
        <f t="shared" si="3054"/>
        <v>0</v>
      </c>
      <c r="DD92" s="65"/>
      <c r="DE92" s="66" t="e">
        <f t="shared" si="3055"/>
        <v>#DIV/0!</v>
      </c>
      <c r="DF92" s="112"/>
      <c r="DG92" s="67"/>
      <c r="DH92" s="65">
        <f t="shared" si="3056"/>
        <v>0</v>
      </c>
      <c r="DI92" s="65"/>
      <c r="DJ92" s="66" t="e">
        <f t="shared" si="3057"/>
        <v>#DIV/0!</v>
      </c>
      <c r="DK92" s="112"/>
      <c r="DL92" s="67"/>
      <c r="DM92" s="65">
        <f t="shared" si="3058"/>
        <v>0</v>
      </c>
      <c r="DN92" s="65"/>
      <c r="DO92" s="66" t="e">
        <f t="shared" si="3059"/>
        <v>#DIV/0!</v>
      </c>
      <c r="DP92" s="112"/>
      <c r="DQ92" s="67"/>
      <c r="DR92" s="65">
        <f t="shared" si="3060"/>
        <v>0</v>
      </c>
      <c r="DS92" s="65"/>
      <c r="DT92" s="66" t="e">
        <f t="shared" si="3061"/>
        <v>#DIV/0!</v>
      </c>
      <c r="DU92" s="112"/>
      <c r="DV92" s="67"/>
      <c r="DW92" s="65">
        <f t="shared" si="3062"/>
        <v>0</v>
      </c>
      <c r="DX92" s="65"/>
      <c r="DY92" s="66" t="e">
        <f t="shared" si="3063"/>
        <v>#DIV/0!</v>
      </c>
      <c r="DZ92" s="112"/>
      <c r="EA92" s="67"/>
      <c r="EB92" s="65">
        <f t="shared" si="3064"/>
        <v>0</v>
      </c>
      <c r="EC92" s="65"/>
      <c r="ED92" s="66" t="e">
        <f t="shared" si="3065"/>
        <v>#DIV/0!</v>
      </c>
      <c r="EE92" s="112"/>
      <c r="EF92" s="67"/>
      <c r="EG92" s="65">
        <f t="shared" si="3066"/>
        <v>0</v>
      </c>
      <c r="EH92" s="65"/>
      <c r="EI92" s="66" t="e">
        <f t="shared" si="3067"/>
        <v>#DIV/0!</v>
      </c>
      <c r="EJ92" s="112"/>
      <c r="EK92" s="67"/>
      <c r="EL92" s="65">
        <f t="shared" si="3068"/>
        <v>0</v>
      </c>
      <c r="EM92" s="65"/>
      <c r="EN92" s="66" t="e">
        <f t="shared" si="3069"/>
        <v>#DIV/0!</v>
      </c>
      <c r="EO92" s="112"/>
      <c r="EP92" s="67"/>
      <c r="EQ92" s="65">
        <f t="shared" si="3070"/>
        <v>0</v>
      </c>
      <c r="ER92" s="65"/>
      <c r="ES92" s="66" t="e">
        <f t="shared" si="3071"/>
        <v>#DIV/0!</v>
      </c>
      <c r="ET92" s="112"/>
      <c r="EU92" s="67"/>
      <c r="EV92" s="65">
        <f t="shared" si="3072"/>
        <v>0</v>
      </c>
      <c r="EW92" s="65"/>
      <c r="EX92" s="66" t="e">
        <f t="shared" si="3073"/>
        <v>#DIV/0!</v>
      </c>
      <c r="EY92" s="112"/>
      <c r="EZ92" s="67"/>
      <c r="FA92" s="65">
        <f t="shared" si="3074"/>
        <v>0</v>
      </c>
      <c r="FB92" s="65"/>
      <c r="FC92" s="66" t="e">
        <f t="shared" si="3075"/>
        <v>#DIV/0!</v>
      </c>
      <c r="FD92" s="112"/>
      <c r="FE92" s="67"/>
      <c r="FF92" s="65">
        <f t="shared" si="3076"/>
        <v>0</v>
      </c>
      <c r="FG92" s="65"/>
      <c r="FH92" s="66" t="e">
        <f t="shared" si="3077"/>
        <v>#DIV/0!</v>
      </c>
      <c r="FI92" s="112"/>
      <c r="FJ92" s="67"/>
      <c r="FK92" s="65">
        <f t="shared" si="3078"/>
        <v>0</v>
      </c>
      <c r="FL92" s="65"/>
      <c r="FM92" s="66" t="e">
        <f t="shared" si="3079"/>
        <v>#DIV/0!</v>
      </c>
      <c r="FN92" s="112"/>
      <c r="FO92" s="67"/>
      <c r="FP92" s="65">
        <f t="shared" si="3080"/>
        <v>0</v>
      </c>
      <c r="FQ92" s="65"/>
      <c r="FR92" s="66" t="e">
        <f t="shared" si="3081"/>
        <v>#DIV/0!</v>
      </c>
      <c r="FS92" s="112"/>
      <c r="FT92" s="67"/>
      <c r="FU92" s="65">
        <f t="shared" si="3082"/>
        <v>0</v>
      </c>
      <c r="FV92" s="65"/>
      <c r="FW92" s="66" t="e">
        <f t="shared" si="3083"/>
        <v>#DIV/0!</v>
      </c>
      <c r="FX92" s="112"/>
      <c r="FY92" s="67"/>
      <c r="FZ92" s="65">
        <f t="shared" si="3084"/>
        <v>0</v>
      </c>
      <c r="GA92" s="65"/>
      <c r="GB92" s="66" t="e">
        <f t="shared" si="3085"/>
        <v>#DIV/0!</v>
      </c>
      <c r="GC92" s="112"/>
      <c r="GD92" s="67"/>
      <c r="GE92" s="65">
        <f t="shared" si="3086"/>
        <v>0</v>
      </c>
      <c r="GF92" s="65"/>
      <c r="GG92" s="66" t="e">
        <f t="shared" si="3087"/>
        <v>#DIV/0!</v>
      </c>
      <c r="GH92" s="112"/>
      <c r="GI92" s="67"/>
      <c r="GJ92" s="65">
        <f t="shared" si="3088"/>
        <v>0</v>
      </c>
      <c r="GK92" s="65"/>
      <c r="GL92" s="66" t="e">
        <f t="shared" si="3089"/>
        <v>#DIV/0!</v>
      </c>
      <c r="GM92" s="112"/>
      <c r="GN92" s="67"/>
      <c r="GO92" s="65">
        <f t="shared" si="3090"/>
        <v>0</v>
      </c>
      <c r="GP92" s="65"/>
      <c r="GQ92" s="66" t="e">
        <f t="shared" si="3091"/>
        <v>#DIV/0!</v>
      </c>
      <c r="GR92" s="112"/>
      <c r="GS92" s="67"/>
      <c r="GT92" s="65">
        <f t="shared" si="3092"/>
        <v>0</v>
      </c>
      <c r="GU92" s="65"/>
      <c r="GV92" s="66" t="e">
        <f t="shared" si="3093"/>
        <v>#DIV/0!</v>
      </c>
      <c r="GW92" s="112"/>
      <c r="GX92" s="67"/>
      <c r="GY92" s="65">
        <f t="shared" si="3094"/>
        <v>0</v>
      </c>
      <c r="GZ92" s="65"/>
      <c r="HA92" s="66" t="e">
        <f t="shared" si="3095"/>
        <v>#DIV/0!</v>
      </c>
      <c r="HB92" s="112"/>
      <c r="HC92" s="67"/>
      <c r="HD92" s="65">
        <f t="shared" si="3096"/>
        <v>0</v>
      </c>
      <c r="HE92" s="65"/>
      <c r="HF92" s="66" t="e">
        <f t="shared" si="3097"/>
        <v>#DIV/0!</v>
      </c>
      <c r="HG92" s="112"/>
      <c r="HH92" s="67"/>
      <c r="HI92" s="65">
        <f t="shared" si="3098"/>
        <v>0</v>
      </c>
      <c r="HJ92" s="65"/>
      <c r="HK92" s="66" t="e">
        <f t="shared" si="3099"/>
        <v>#DIV/0!</v>
      </c>
      <c r="HL92" s="112"/>
      <c r="HM92" s="67"/>
      <c r="HN92" s="65">
        <f t="shared" si="3100"/>
        <v>0</v>
      </c>
      <c r="HO92" s="65"/>
      <c r="HP92" s="66" t="e">
        <f t="shared" si="3101"/>
        <v>#DIV/0!</v>
      </c>
      <c r="HQ92" s="112"/>
      <c r="HR92" s="67"/>
      <c r="HS92" s="65">
        <f t="shared" si="3102"/>
        <v>0</v>
      </c>
      <c r="HT92" s="65"/>
      <c r="HU92" s="66" t="e">
        <f t="shared" si="3103"/>
        <v>#DIV/0!</v>
      </c>
      <c r="HV92" s="112"/>
      <c r="HW92" s="67"/>
      <c r="HX92" s="65">
        <f t="shared" si="3104"/>
        <v>0</v>
      </c>
      <c r="HY92" s="65"/>
      <c r="HZ92" s="66" t="e">
        <f t="shared" si="3105"/>
        <v>#DIV/0!</v>
      </c>
      <c r="IA92" s="112"/>
      <c r="IB92" s="67"/>
      <c r="IC92" s="65">
        <f t="shared" si="3106"/>
        <v>0</v>
      </c>
      <c r="ID92" s="65"/>
      <c r="IE92" s="66" t="e">
        <f t="shared" si="3107"/>
        <v>#DIV/0!</v>
      </c>
      <c r="IF92" s="112"/>
      <c r="IG92" s="67"/>
      <c r="IH92" s="65">
        <f t="shared" si="3108"/>
        <v>0</v>
      </c>
      <c r="II92" s="65"/>
      <c r="IJ92" s="66" t="e">
        <f t="shared" si="3109"/>
        <v>#DIV/0!</v>
      </c>
      <c r="IK92" s="112"/>
      <c r="IL92" s="67"/>
      <c r="IM92" s="65">
        <f t="shared" si="3110"/>
        <v>0</v>
      </c>
      <c r="IN92" s="65"/>
      <c r="IO92" s="66" t="e">
        <f t="shared" si="3111"/>
        <v>#DIV/0!</v>
      </c>
      <c r="IP92" s="112"/>
      <c r="IQ92" s="67"/>
      <c r="IR92" s="65">
        <f t="shared" si="3112"/>
        <v>0</v>
      </c>
      <c r="IS92" s="65"/>
      <c r="IT92" s="66" t="e">
        <f t="shared" si="3113"/>
        <v>#DIV/0!</v>
      </c>
      <c r="IU92" s="112"/>
      <c r="IV92" s="67"/>
      <c r="IW92" s="65">
        <f t="shared" si="3114"/>
        <v>0</v>
      </c>
      <c r="IX92" s="65"/>
      <c r="IY92" s="66" t="e">
        <f t="shared" si="3115"/>
        <v>#DIV/0!</v>
      </c>
      <c r="IZ92" s="112"/>
      <c r="JA92" s="67"/>
      <c r="JB92" s="65">
        <f t="shared" si="3116"/>
        <v>0</v>
      </c>
      <c r="JC92" s="65"/>
      <c r="JD92" s="66" t="e">
        <f t="shared" si="3117"/>
        <v>#DIV/0!</v>
      </c>
      <c r="JE92" s="112"/>
      <c r="JF92" s="67"/>
      <c r="JG92" s="65">
        <f t="shared" si="3118"/>
        <v>0</v>
      </c>
      <c r="JH92" s="65"/>
      <c r="JI92" s="66" t="e">
        <f t="shared" si="3119"/>
        <v>#DIV/0!</v>
      </c>
      <c r="JJ92" s="112"/>
      <c r="JK92" s="67"/>
      <c r="JL92" s="65">
        <f t="shared" si="3120"/>
        <v>0</v>
      </c>
      <c r="JM92" s="65"/>
      <c r="JN92" s="66" t="e">
        <f t="shared" si="3121"/>
        <v>#DIV/0!</v>
      </c>
      <c r="JO92" s="112"/>
      <c r="JP92" s="67"/>
      <c r="JQ92" s="65">
        <f t="shared" si="3122"/>
        <v>0</v>
      </c>
      <c r="JR92" s="65"/>
      <c r="JS92" s="66" t="e">
        <f t="shared" si="3123"/>
        <v>#DIV/0!</v>
      </c>
      <c r="JT92" s="112"/>
      <c r="JU92" s="67"/>
      <c r="JV92" s="65">
        <f t="shared" si="3124"/>
        <v>0</v>
      </c>
      <c r="JW92" s="65"/>
      <c r="JX92" s="66" t="e">
        <f t="shared" si="3125"/>
        <v>#DIV/0!</v>
      </c>
      <c r="JY92" s="112"/>
      <c r="JZ92" s="67"/>
      <c r="KA92" s="65">
        <f t="shared" si="3126"/>
        <v>0</v>
      </c>
      <c r="KB92" s="65"/>
      <c r="KC92" s="66" t="e">
        <f t="shared" si="3127"/>
        <v>#DIV/0!</v>
      </c>
      <c r="KD92" s="112"/>
      <c r="KE92" s="67"/>
      <c r="KF92" s="65">
        <f t="shared" si="3128"/>
        <v>0</v>
      </c>
      <c r="KG92" s="65"/>
      <c r="KH92" s="66" t="e">
        <f t="shared" si="3129"/>
        <v>#DIV/0!</v>
      </c>
      <c r="KI92" s="112"/>
      <c r="KJ92" s="67"/>
      <c r="KK92" s="65">
        <f t="shared" si="3130"/>
        <v>0</v>
      </c>
      <c r="KL92" s="65"/>
      <c r="KM92" s="66" t="e">
        <f t="shared" si="3131"/>
        <v>#DIV/0!</v>
      </c>
      <c r="KN92" s="112"/>
      <c r="KO92" s="67"/>
      <c r="KP92" s="65">
        <f t="shared" si="3132"/>
        <v>0</v>
      </c>
      <c r="KQ92" s="65"/>
      <c r="KR92" s="66" t="e">
        <f t="shared" si="3133"/>
        <v>#DIV/0!</v>
      </c>
      <c r="KS92" s="112"/>
      <c r="KT92" s="67"/>
      <c r="KU92" s="65">
        <f t="shared" si="3134"/>
        <v>0</v>
      </c>
      <c r="KV92" s="65"/>
      <c r="KW92" s="66" t="e">
        <f t="shared" si="3135"/>
        <v>#DIV/0!</v>
      </c>
      <c r="KX92" s="112"/>
      <c r="KY92" s="67"/>
      <c r="KZ92" s="65">
        <f t="shared" si="3136"/>
        <v>0</v>
      </c>
      <c r="LA92" s="65"/>
      <c r="LB92" s="66" t="e">
        <f t="shared" si="3137"/>
        <v>#DIV/0!</v>
      </c>
      <c r="LC92" s="112"/>
      <c r="LD92" s="67"/>
      <c r="LE92" s="65">
        <f t="shared" si="3138"/>
        <v>0</v>
      </c>
      <c r="LF92" s="65"/>
      <c r="LG92" s="66" t="e">
        <f t="shared" si="3139"/>
        <v>#DIV/0!</v>
      </c>
      <c r="LH92" s="112"/>
      <c r="LI92" s="67"/>
      <c r="LJ92" s="65">
        <f t="shared" si="3140"/>
        <v>0</v>
      </c>
      <c r="LK92" s="65"/>
      <c r="LL92" s="66" t="e">
        <f t="shared" si="3141"/>
        <v>#DIV/0!</v>
      </c>
      <c r="LM92" s="112"/>
      <c r="LN92" s="67"/>
      <c r="LO92" s="65">
        <f t="shared" si="3142"/>
        <v>0</v>
      </c>
      <c r="LP92" s="65"/>
      <c r="LQ92" s="66" t="e">
        <f t="shared" si="3143"/>
        <v>#DIV/0!</v>
      </c>
      <c r="LR92" s="112"/>
      <c r="LS92" s="67"/>
      <c r="LT92" s="65">
        <f t="shared" si="3144"/>
        <v>0</v>
      </c>
      <c r="LU92" s="65"/>
      <c r="LV92" s="66" t="e">
        <f t="shared" si="3145"/>
        <v>#DIV/0!</v>
      </c>
      <c r="LW92" s="112"/>
      <c r="LX92" s="67"/>
      <c r="LY92" s="65">
        <f t="shared" si="3146"/>
        <v>0</v>
      </c>
      <c r="LZ92" s="65"/>
      <c r="MA92" s="66" t="e">
        <f t="shared" si="3147"/>
        <v>#DIV/0!</v>
      </c>
      <c r="MB92" s="112"/>
      <c r="MC92" s="67"/>
      <c r="MD92" s="65">
        <f t="shared" si="3148"/>
        <v>0</v>
      </c>
      <c r="ME92" s="65"/>
      <c r="MF92" s="66" t="e">
        <f t="shared" si="3149"/>
        <v>#DIV/0!</v>
      </c>
      <c r="MG92" s="112"/>
      <c r="MH92" s="67"/>
      <c r="MI92" s="65">
        <f t="shared" si="3150"/>
        <v>0</v>
      </c>
      <c r="MJ92" s="65"/>
      <c r="MK92" s="66" t="e">
        <f t="shared" si="3151"/>
        <v>#DIV/0!</v>
      </c>
      <c r="ML92" s="112"/>
      <c r="MM92" s="67"/>
      <c r="MN92" s="65">
        <f t="shared" si="3152"/>
        <v>0</v>
      </c>
      <c r="MO92" s="65"/>
      <c r="MP92" s="66" t="e">
        <f t="shared" si="3153"/>
        <v>#DIV/0!</v>
      </c>
      <c r="MQ92" s="112"/>
      <c r="MR92" s="67"/>
      <c r="MS92" s="65">
        <f t="shared" si="3154"/>
        <v>0</v>
      </c>
      <c r="MT92" s="65"/>
      <c r="MU92" s="66" t="e">
        <f t="shared" si="3155"/>
        <v>#DIV/0!</v>
      </c>
      <c r="MV92" s="112"/>
      <c r="MW92" s="67"/>
      <c r="MX92" s="65">
        <f t="shared" si="3156"/>
        <v>0</v>
      </c>
      <c r="MY92" s="65"/>
      <c r="MZ92" s="66" t="e">
        <f t="shared" si="3157"/>
        <v>#DIV/0!</v>
      </c>
      <c r="NA92" s="112"/>
      <c r="NB92" s="67"/>
      <c r="NC92" s="65">
        <f t="shared" si="3158"/>
        <v>0</v>
      </c>
      <c r="ND92" s="65"/>
      <c r="NE92" s="66" t="e">
        <f t="shared" si="3159"/>
        <v>#DIV/0!</v>
      </c>
      <c r="NF92" s="112"/>
      <c r="NG92" s="67"/>
      <c r="NH92" s="65">
        <f t="shared" si="3160"/>
        <v>0</v>
      </c>
      <c r="NI92" s="65"/>
      <c r="NJ92" s="66" t="e">
        <f t="shared" si="3161"/>
        <v>#DIV/0!</v>
      </c>
      <c r="NK92" s="112"/>
      <c r="NL92" s="67"/>
      <c r="NM92" s="65">
        <f t="shared" si="3162"/>
        <v>0</v>
      </c>
      <c r="NN92" s="65"/>
      <c r="NO92" s="66" t="e">
        <f t="shared" si="3163"/>
        <v>#DIV/0!</v>
      </c>
      <c r="NP92" s="112"/>
      <c r="NQ92" s="67"/>
      <c r="NR92" s="65">
        <f t="shared" si="3164"/>
        <v>0</v>
      </c>
      <c r="NS92" s="65"/>
      <c r="NT92" s="66" t="e">
        <f t="shared" si="3165"/>
        <v>#DIV/0!</v>
      </c>
      <c r="NU92" s="112"/>
      <c r="NV92" s="67"/>
      <c r="NW92" s="65">
        <f t="shared" si="3166"/>
        <v>0</v>
      </c>
      <c r="NX92" s="65"/>
      <c r="NY92" s="66" t="e">
        <f t="shared" si="3167"/>
        <v>#DIV/0!</v>
      </c>
      <c r="NZ92" s="112"/>
      <c r="OA92" s="67"/>
      <c r="OB92" s="65">
        <f t="shared" si="3168"/>
        <v>0</v>
      </c>
      <c r="OC92" s="65"/>
      <c r="OD92" s="66" t="e">
        <f t="shared" si="3169"/>
        <v>#DIV/0!</v>
      </c>
      <c r="OE92" s="112"/>
      <c r="OF92" s="67"/>
      <c r="OG92" s="65">
        <f t="shared" si="3170"/>
        <v>0</v>
      </c>
      <c r="OH92" s="65"/>
      <c r="OI92" s="66" t="e">
        <f t="shared" si="3171"/>
        <v>#DIV/0!</v>
      </c>
      <c r="OJ92" s="112"/>
      <c r="OK92" s="67"/>
      <c r="OL92" s="65">
        <f t="shared" si="3172"/>
        <v>0</v>
      </c>
      <c r="OM92" s="65"/>
      <c r="ON92" s="66" t="e">
        <f t="shared" si="3173"/>
        <v>#DIV/0!</v>
      </c>
      <c r="OO92" s="112"/>
      <c r="OP92" s="67"/>
      <c r="OQ92" s="65">
        <f t="shared" si="3174"/>
        <v>0</v>
      </c>
      <c r="OR92" s="65"/>
      <c r="OS92" s="66" t="e">
        <f t="shared" si="3175"/>
        <v>#DIV/0!</v>
      </c>
      <c r="OT92" s="112"/>
      <c r="OU92" s="67"/>
      <c r="OV92" s="65">
        <f t="shared" si="3176"/>
        <v>0</v>
      </c>
      <c r="OW92" s="65"/>
      <c r="OX92" s="66" t="e">
        <f t="shared" si="3177"/>
        <v>#DIV/0!</v>
      </c>
      <c r="OY92" s="112"/>
      <c r="OZ92" s="67"/>
      <c r="PA92" s="65">
        <f t="shared" si="3178"/>
        <v>0</v>
      </c>
      <c r="PB92" s="65"/>
      <c r="PC92" s="66" t="e">
        <f t="shared" si="3179"/>
        <v>#DIV/0!</v>
      </c>
      <c r="PD92" s="112"/>
      <c r="PE92" s="67"/>
      <c r="PF92" s="65">
        <f t="shared" si="3180"/>
        <v>0</v>
      </c>
      <c r="PG92" s="65"/>
      <c r="PH92" s="66" t="e">
        <f t="shared" si="3181"/>
        <v>#DIV/0!</v>
      </c>
      <c r="PI92" s="112"/>
      <c r="PJ92" s="67"/>
      <c r="PK92" s="65">
        <f t="shared" si="3182"/>
        <v>0</v>
      </c>
      <c r="PL92" s="65"/>
      <c r="PM92" s="66" t="e">
        <f t="shared" si="3183"/>
        <v>#DIV/0!</v>
      </c>
      <c r="PN92" s="112"/>
      <c r="PO92" s="67"/>
      <c r="PP92" s="65">
        <f t="shared" si="3184"/>
        <v>0</v>
      </c>
      <c r="PQ92" s="65"/>
      <c r="PR92" s="66" t="e">
        <f t="shared" si="3185"/>
        <v>#DIV/0!</v>
      </c>
      <c r="PS92" s="112"/>
      <c r="PT92" s="67"/>
      <c r="PU92" s="65">
        <f t="shared" si="3186"/>
        <v>0</v>
      </c>
      <c r="PV92" s="65"/>
      <c r="PW92" s="66" t="e">
        <f t="shared" si="3187"/>
        <v>#DIV/0!</v>
      </c>
      <c r="PX92" s="112"/>
      <c r="PY92" s="67"/>
      <c r="PZ92" s="65">
        <f t="shared" si="3188"/>
        <v>0</v>
      </c>
      <c r="QA92" s="65"/>
      <c r="QB92" s="66" t="e">
        <f t="shared" si="3189"/>
        <v>#DIV/0!</v>
      </c>
      <c r="QC92" s="112"/>
      <c r="QD92" s="67"/>
      <c r="QE92" s="65">
        <f t="shared" si="3190"/>
        <v>0</v>
      </c>
      <c r="QF92" s="65"/>
      <c r="QG92" s="66" t="e">
        <f t="shared" si="3191"/>
        <v>#DIV/0!</v>
      </c>
      <c r="QH92" s="112"/>
      <c r="QI92" s="67"/>
      <c r="QJ92" s="65">
        <f t="shared" si="3192"/>
        <v>0</v>
      </c>
      <c r="QK92" s="65"/>
      <c r="QL92" s="66" t="e">
        <f t="shared" si="3193"/>
        <v>#DIV/0!</v>
      </c>
      <c r="QM92" s="112"/>
      <c r="QN92" s="67"/>
      <c r="QO92" s="65">
        <f t="shared" si="3194"/>
        <v>0</v>
      </c>
      <c r="QP92" s="65"/>
      <c r="QQ92" s="66" t="e">
        <f t="shared" si="3195"/>
        <v>#DIV/0!</v>
      </c>
      <c r="QR92" s="112"/>
      <c r="QS92" s="67"/>
      <c r="QT92" s="65">
        <f t="shared" si="3196"/>
        <v>0</v>
      </c>
      <c r="QU92" s="65"/>
      <c r="QV92" s="66" t="e">
        <f t="shared" si="3197"/>
        <v>#DIV/0!</v>
      </c>
      <c r="QW92" s="112"/>
      <c r="QX92" s="67"/>
      <c r="QY92" s="65">
        <f t="shared" si="3198"/>
        <v>0</v>
      </c>
      <c r="QZ92" s="65"/>
      <c r="RA92" s="66" t="e">
        <f t="shared" si="3199"/>
        <v>#DIV/0!</v>
      </c>
      <c r="RB92" s="112"/>
      <c r="RC92" s="67"/>
      <c r="RD92" s="65">
        <f t="shared" si="3200"/>
        <v>0</v>
      </c>
      <c r="RE92" s="65"/>
      <c r="RF92" s="66" t="e">
        <f t="shared" si="3201"/>
        <v>#DIV/0!</v>
      </c>
      <c r="RG92" s="112"/>
      <c r="RH92" s="67"/>
      <c r="RI92" s="65">
        <f t="shared" si="3202"/>
        <v>0</v>
      </c>
      <c r="RJ92" s="65"/>
      <c r="RK92" s="66" t="e">
        <f t="shared" si="3203"/>
        <v>#DIV/0!</v>
      </c>
      <c r="RL92" s="112"/>
      <c r="RM92" s="67"/>
      <c r="RN92" s="65">
        <f t="shared" si="3204"/>
        <v>0</v>
      </c>
      <c r="RO92" s="65"/>
      <c r="RP92" s="66" t="e">
        <f t="shared" si="3205"/>
        <v>#DIV/0!</v>
      </c>
      <c r="RQ92" s="112"/>
      <c r="RR92" s="67"/>
      <c r="RS92" s="65">
        <f t="shared" si="3206"/>
        <v>0</v>
      </c>
      <c r="RT92" s="65"/>
      <c r="RU92" s="66" t="e">
        <f t="shared" si="3207"/>
        <v>#DIV/0!</v>
      </c>
      <c r="RV92" s="112"/>
      <c r="RW92" s="67"/>
      <c r="RX92" s="65">
        <f t="shared" si="3208"/>
        <v>0</v>
      </c>
      <c r="RY92" s="65"/>
      <c r="RZ92" s="66" t="e">
        <f t="shared" si="3209"/>
        <v>#DIV/0!</v>
      </c>
      <c r="SA92" s="112"/>
      <c r="SB92" s="67"/>
      <c r="SC92" s="65">
        <f t="shared" si="3210"/>
        <v>0</v>
      </c>
      <c r="SD92" s="65"/>
      <c r="SE92" s="66" t="e">
        <f t="shared" si="3211"/>
        <v>#DIV/0!</v>
      </c>
      <c r="SF92" s="112"/>
      <c r="SG92" s="67"/>
      <c r="SH92" s="65">
        <f t="shared" si="3212"/>
        <v>0</v>
      </c>
      <c r="SI92" s="65"/>
      <c r="SJ92" s="66" t="e">
        <f t="shared" si="3213"/>
        <v>#DIV/0!</v>
      </c>
      <c r="SK92" s="112"/>
      <c r="SL92" s="67"/>
      <c r="SM92" s="65">
        <f t="shared" si="3214"/>
        <v>0</v>
      </c>
      <c r="SN92" s="65"/>
      <c r="SO92" s="66" t="e">
        <f t="shared" si="3215"/>
        <v>#DIV/0!</v>
      </c>
      <c r="SP92" s="112"/>
      <c r="SQ92" s="67"/>
      <c r="SR92" s="65">
        <f t="shared" si="3216"/>
        <v>0</v>
      </c>
      <c r="SS92" s="65"/>
      <c r="ST92" s="66" t="e">
        <f t="shared" si="3217"/>
        <v>#DIV/0!</v>
      </c>
      <c r="SU92" s="53"/>
      <c r="SV92" s="126"/>
      <c r="SW92" s="121">
        <f t="shared" si="3234"/>
        <v>0</v>
      </c>
      <c r="SX92" s="121">
        <f t="shared" si="3218"/>
        <v>0</v>
      </c>
      <c r="SY92" s="121"/>
      <c r="SZ92" s="66">
        <f t="shared" si="3235"/>
        <v>0</v>
      </c>
      <c r="TA92" s="53"/>
      <c r="TB92" s="126"/>
      <c r="TC92" s="121">
        <f t="shared" si="3236"/>
        <v>0</v>
      </c>
      <c r="TD92" s="121">
        <f t="shared" si="3219"/>
        <v>0</v>
      </c>
      <c r="TE92" s="121"/>
      <c r="TF92" s="66">
        <f t="shared" si="3237"/>
        <v>0</v>
      </c>
      <c r="TG92" s="53"/>
      <c r="TH92" s="126"/>
      <c r="TI92" s="121" t="e">
        <f t="shared" si="3238"/>
        <v>#DIV/0!</v>
      </c>
      <c r="TJ92" s="121" t="e">
        <f t="shared" si="3220"/>
        <v>#DIV/0!</v>
      </c>
      <c r="TK92" s="121"/>
      <c r="TL92" s="66" t="e">
        <f t="shared" si="3239"/>
        <v>#DIV/0!</v>
      </c>
      <c r="TM92" s="53"/>
      <c r="TN92" s="126"/>
      <c r="TO92" s="121">
        <f t="shared" si="3240"/>
        <v>0</v>
      </c>
      <c r="TP92" s="121">
        <f t="shared" si="3221"/>
        <v>0</v>
      </c>
      <c r="TQ92" s="121"/>
      <c r="TR92" s="66">
        <f t="shared" si="3241"/>
        <v>0</v>
      </c>
      <c r="TS92" s="53"/>
      <c r="TT92" s="126"/>
      <c r="TU92" s="121" t="e">
        <f t="shared" si="3242"/>
        <v>#DIV/0!</v>
      </c>
      <c r="TV92" s="121" t="e">
        <f t="shared" si="3222"/>
        <v>#DIV/0!</v>
      </c>
      <c r="TW92" s="121"/>
      <c r="TX92" s="66" t="e">
        <f t="shared" si="3243"/>
        <v>#DIV/0!</v>
      </c>
      <c r="TY92" s="53"/>
      <c r="TZ92" s="126"/>
      <c r="UA92" s="121">
        <f t="shared" si="3244"/>
        <v>0</v>
      </c>
      <c r="UB92" s="121">
        <f t="shared" si="3223"/>
        <v>0</v>
      </c>
      <c r="UC92" s="121"/>
      <c r="UD92" s="66">
        <f t="shared" si="3245"/>
        <v>0</v>
      </c>
      <c r="UE92" s="53"/>
      <c r="UF92" s="126"/>
      <c r="UG92" s="121">
        <f t="shared" si="3246"/>
        <v>0</v>
      </c>
      <c r="UH92" s="121">
        <f t="shared" si="3224"/>
        <v>0</v>
      </c>
      <c r="UI92" s="121"/>
      <c r="UJ92" s="66">
        <f t="shared" si="3247"/>
        <v>0</v>
      </c>
      <c r="UK92" s="53"/>
      <c r="UL92" s="126"/>
      <c r="UM92" s="121" t="e">
        <f t="shared" si="3248"/>
        <v>#DIV/0!</v>
      </c>
      <c r="UN92" s="121" t="e">
        <f t="shared" si="3225"/>
        <v>#DIV/0!</v>
      </c>
      <c r="UO92" s="121"/>
      <c r="UP92" s="66" t="e">
        <f t="shared" si="3249"/>
        <v>#DIV/0!</v>
      </c>
      <c r="UQ92" s="53"/>
      <c r="UR92" s="126"/>
      <c r="US92" s="121" t="e">
        <f t="shared" si="3250"/>
        <v>#DIV/0!</v>
      </c>
      <c r="UT92" s="121" t="e">
        <f t="shared" si="3226"/>
        <v>#DIV/0!</v>
      </c>
      <c r="UU92" s="121"/>
      <c r="UV92" s="66" t="e">
        <f t="shared" si="3251"/>
        <v>#DIV/0!</v>
      </c>
      <c r="UW92" s="53"/>
      <c r="UX92" s="126"/>
      <c r="UY92" s="121">
        <f t="shared" si="3252"/>
        <v>0</v>
      </c>
      <c r="UZ92" s="121">
        <f t="shared" si="3227"/>
        <v>0</v>
      </c>
      <c r="VA92" s="121"/>
      <c r="VB92" s="66">
        <f t="shared" si="3253"/>
        <v>0</v>
      </c>
      <c r="VC92" s="53"/>
      <c r="VD92" s="126"/>
      <c r="VE92" s="121" t="e">
        <f t="shared" si="3254"/>
        <v>#DIV/0!</v>
      </c>
      <c r="VF92" s="121" t="e">
        <f t="shared" si="3228"/>
        <v>#DIV/0!</v>
      </c>
      <c r="VG92" s="121"/>
      <c r="VH92" s="66" t="e">
        <f t="shared" si="3255"/>
        <v>#DIV/0!</v>
      </c>
      <c r="VI92" s="53"/>
      <c r="VJ92" s="126"/>
      <c r="VK92" s="121" t="e">
        <f t="shared" si="3256"/>
        <v>#DIV/0!</v>
      </c>
      <c r="VL92" s="121" t="e">
        <f t="shared" si="3229"/>
        <v>#DIV/0!</v>
      </c>
      <c r="VM92" s="121"/>
      <c r="VN92" s="66" t="e">
        <f t="shared" si="3257"/>
        <v>#DIV/0!</v>
      </c>
      <c r="VO92" s="53"/>
    </row>
    <row r="93" spans="2:587" x14ac:dyDescent="0.2">
      <c r="C93" s="97" t="s">
        <v>226</v>
      </c>
      <c r="D93" s="7"/>
      <c r="E93" s="2"/>
      <c r="F93" s="8"/>
      <c r="G93" s="53"/>
      <c r="H93" s="126"/>
      <c r="I93" s="121">
        <f t="shared" si="3022"/>
        <v>0.64066059225512528</v>
      </c>
      <c r="J93" s="121">
        <f t="shared" si="3022"/>
        <v>0.64066059225512528</v>
      </c>
      <c r="K93" s="121"/>
      <c r="L93" s="66">
        <f t="shared" si="3230"/>
        <v>0.67164179104477617</v>
      </c>
      <c r="M93" s="53"/>
      <c r="N93" s="126"/>
      <c r="O93" s="121">
        <f t="shared" si="3023"/>
        <v>11.25</v>
      </c>
      <c r="P93" s="121">
        <f t="shared" si="3023"/>
        <v>11.25</v>
      </c>
      <c r="Q93" s="121"/>
      <c r="R93" s="66">
        <f t="shared" si="3231"/>
        <v>0.67164179104477617</v>
      </c>
      <c r="S93" s="53"/>
      <c r="T93" s="112"/>
      <c r="U93" s="67"/>
      <c r="V93" s="65">
        <f t="shared" ref="V93:V95" si="3258">T93*U93</f>
        <v>0</v>
      </c>
      <c r="W93" s="65"/>
      <c r="X93" s="66">
        <f t="shared" si="3232"/>
        <v>0</v>
      </c>
      <c r="Y93" s="112">
        <v>1</v>
      </c>
      <c r="Z93" s="67">
        <v>2.25</v>
      </c>
      <c r="AA93" s="65">
        <f t="shared" ref="AA93:AA95" si="3259">Y93*Z93</f>
        <v>2.25</v>
      </c>
      <c r="AB93" s="65"/>
      <c r="AC93" s="66">
        <f t="shared" si="3233"/>
        <v>0.75</v>
      </c>
      <c r="AD93" s="112">
        <v>1</v>
      </c>
      <c r="AE93" s="67">
        <v>1.5</v>
      </c>
      <c r="AF93" s="65">
        <f t="shared" ref="AF93:AF95" si="3260">AD93*AE93</f>
        <v>1.5</v>
      </c>
      <c r="AG93" s="65"/>
      <c r="AH93" s="66">
        <f t="shared" si="3025"/>
        <v>0.75</v>
      </c>
      <c r="AI93" s="112">
        <v>1</v>
      </c>
      <c r="AJ93" s="67">
        <v>2.25</v>
      </c>
      <c r="AK93" s="65">
        <f t="shared" si="3026"/>
        <v>2.25</v>
      </c>
      <c r="AL93" s="65"/>
      <c r="AM93" s="66">
        <f t="shared" si="3027"/>
        <v>0.75</v>
      </c>
      <c r="AN93" s="112">
        <v>1</v>
      </c>
      <c r="AO93" s="67">
        <v>1.75</v>
      </c>
      <c r="AP93" s="65">
        <f t="shared" si="3028"/>
        <v>1.75</v>
      </c>
      <c r="AQ93" s="65"/>
      <c r="AR93" s="66">
        <f t="shared" si="3029"/>
        <v>0.875</v>
      </c>
      <c r="AS93" s="112">
        <v>1</v>
      </c>
      <c r="AT93" s="67">
        <v>1.75</v>
      </c>
      <c r="AU93" s="65">
        <f t="shared" si="3030"/>
        <v>1.75</v>
      </c>
      <c r="AV93" s="65"/>
      <c r="AW93" s="66">
        <f t="shared" si="3031"/>
        <v>0.875</v>
      </c>
      <c r="AX93" s="112">
        <v>1</v>
      </c>
      <c r="AY93" s="67">
        <v>1.75</v>
      </c>
      <c r="AZ93" s="65">
        <f t="shared" si="3032"/>
        <v>1.75</v>
      </c>
      <c r="BA93" s="65"/>
      <c r="BB93" s="66">
        <f t="shared" si="3033"/>
        <v>0.58333333333333337</v>
      </c>
      <c r="BC93" s="112"/>
      <c r="BD93" s="67"/>
      <c r="BE93" s="65">
        <f t="shared" si="3034"/>
        <v>0</v>
      </c>
      <c r="BF93" s="65"/>
      <c r="BG93" s="66" t="e">
        <f t="shared" si="3035"/>
        <v>#DIV/0!</v>
      </c>
      <c r="BH93" s="112"/>
      <c r="BI93" s="67"/>
      <c r="BJ93" s="65">
        <f t="shared" si="3036"/>
        <v>0</v>
      </c>
      <c r="BK93" s="65"/>
      <c r="BL93" s="66" t="e">
        <f t="shared" si="3037"/>
        <v>#DIV/0!</v>
      </c>
      <c r="BM93" s="112"/>
      <c r="BN93" s="67"/>
      <c r="BO93" s="65">
        <f t="shared" si="3038"/>
        <v>0</v>
      </c>
      <c r="BP93" s="65"/>
      <c r="BQ93" s="66" t="e">
        <f t="shared" si="3039"/>
        <v>#DIV/0!</v>
      </c>
      <c r="BR93" s="112"/>
      <c r="BS93" s="67"/>
      <c r="BT93" s="65">
        <f t="shared" si="3040"/>
        <v>0</v>
      </c>
      <c r="BU93" s="65"/>
      <c r="BV93" s="66" t="e">
        <f t="shared" si="3041"/>
        <v>#DIV/0!</v>
      </c>
      <c r="BW93" s="112"/>
      <c r="BX93" s="67"/>
      <c r="BY93" s="65">
        <f t="shared" si="3042"/>
        <v>0</v>
      </c>
      <c r="BZ93" s="65"/>
      <c r="CA93" s="66" t="e">
        <f t="shared" si="3043"/>
        <v>#DIV/0!</v>
      </c>
      <c r="CB93" s="112"/>
      <c r="CC93" s="67"/>
      <c r="CD93" s="65">
        <f t="shared" si="3044"/>
        <v>0</v>
      </c>
      <c r="CE93" s="65"/>
      <c r="CF93" s="66" t="e">
        <f t="shared" si="3045"/>
        <v>#DIV/0!</v>
      </c>
      <c r="CG93" s="112"/>
      <c r="CH93" s="67"/>
      <c r="CI93" s="65">
        <f t="shared" si="3046"/>
        <v>0</v>
      </c>
      <c r="CJ93" s="65"/>
      <c r="CK93" s="66" t="e">
        <f t="shared" si="3047"/>
        <v>#DIV/0!</v>
      </c>
      <c r="CL93" s="112"/>
      <c r="CM93" s="67"/>
      <c r="CN93" s="65">
        <f t="shared" si="3048"/>
        <v>0</v>
      </c>
      <c r="CO93" s="65"/>
      <c r="CP93" s="66" t="e">
        <f t="shared" si="3049"/>
        <v>#DIV/0!</v>
      </c>
      <c r="CQ93" s="112"/>
      <c r="CR93" s="67"/>
      <c r="CS93" s="65">
        <f t="shared" si="3050"/>
        <v>0</v>
      </c>
      <c r="CT93" s="65"/>
      <c r="CU93" s="66" t="e">
        <f t="shared" si="3051"/>
        <v>#DIV/0!</v>
      </c>
      <c r="CV93" s="112"/>
      <c r="CW93" s="67"/>
      <c r="CX93" s="65">
        <f t="shared" si="3052"/>
        <v>0</v>
      </c>
      <c r="CY93" s="65"/>
      <c r="CZ93" s="66" t="e">
        <f t="shared" si="3053"/>
        <v>#DIV/0!</v>
      </c>
      <c r="DA93" s="112"/>
      <c r="DB93" s="67"/>
      <c r="DC93" s="65">
        <f t="shared" si="3054"/>
        <v>0</v>
      </c>
      <c r="DD93" s="65"/>
      <c r="DE93" s="66" t="e">
        <f t="shared" si="3055"/>
        <v>#DIV/0!</v>
      </c>
      <c r="DF93" s="112"/>
      <c r="DG93" s="67"/>
      <c r="DH93" s="65">
        <f t="shared" si="3056"/>
        <v>0</v>
      </c>
      <c r="DI93" s="65"/>
      <c r="DJ93" s="66" t="e">
        <f t="shared" si="3057"/>
        <v>#DIV/0!</v>
      </c>
      <c r="DK93" s="112"/>
      <c r="DL93" s="67"/>
      <c r="DM93" s="65">
        <f t="shared" si="3058"/>
        <v>0</v>
      </c>
      <c r="DN93" s="65"/>
      <c r="DO93" s="66" t="e">
        <f t="shared" si="3059"/>
        <v>#DIV/0!</v>
      </c>
      <c r="DP93" s="112"/>
      <c r="DQ93" s="67"/>
      <c r="DR93" s="65">
        <f t="shared" si="3060"/>
        <v>0</v>
      </c>
      <c r="DS93" s="65"/>
      <c r="DT93" s="66" t="e">
        <f t="shared" si="3061"/>
        <v>#DIV/0!</v>
      </c>
      <c r="DU93" s="112"/>
      <c r="DV93" s="67"/>
      <c r="DW93" s="65">
        <f t="shared" si="3062"/>
        <v>0</v>
      </c>
      <c r="DX93" s="65"/>
      <c r="DY93" s="66" t="e">
        <f t="shared" si="3063"/>
        <v>#DIV/0!</v>
      </c>
      <c r="DZ93" s="112"/>
      <c r="EA93" s="67"/>
      <c r="EB93" s="65">
        <f t="shared" si="3064"/>
        <v>0</v>
      </c>
      <c r="EC93" s="65"/>
      <c r="ED93" s="66" t="e">
        <f t="shared" si="3065"/>
        <v>#DIV/0!</v>
      </c>
      <c r="EE93" s="112"/>
      <c r="EF93" s="67"/>
      <c r="EG93" s="65">
        <f t="shared" si="3066"/>
        <v>0</v>
      </c>
      <c r="EH93" s="65"/>
      <c r="EI93" s="66" t="e">
        <f t="shared" si="3067"/>
        <v>#DIV/0!</v>
      </c>
      <c r="EJ93" s="112"/>
      <c r="EK93" s="67"/>
      <c r="EL93" s="65">
        <f t="shared" si="3068"/>
        <v>0</v>
      </c>
      <c r="EM93" s="65"/>
      <c r="EN93" s="66" t="e">
        <f t="shared" si="3069"/>
        <v>#DIV/0!</v>
      </c>
      <c r="EO93" s="112"/>
      <c r="EP93" s="67"/>
      <c r="EQ93" s="65">
        <f t="shared" si="3070"/>
        <v>0</v>
      </c>
      <c r="ER93" s="65"/>
      <c r="ES93" s="66" t="e">
        <f t="shared" si="3071"/>
        <v>#DIV/0!</v>
      </c>
      <c r="ET93" s="112"/>
      <c r="EU93" s="67"/>
      <c r="EV93" s="65">
        <f t="shared" si="3072"/>
        <v>0</v>
      </c>
      <c r="EW93" s="65"/>
      <c r="EX93" s="66" t="e">
        <f t="shared" si="3073"/>
        <v>#DIV/0!</v>
      </c>
      <c r="EY93" s="112"/>
      <c r="EZ93" s="67"/>
      <c r="FA93" s="65">
        <f t="shared" si="3074"/>
        <v>0</v>
      </c>
      <c r="FB93" s="65"/>
      <c r="FC93" s="66" t="e">
        <f t="shared" si="3075"/>
        <v>#DIV/0!</v>
      </c>
      <c r="FD93" s="112"/>
      <c r="FE93" s="67"/>
      <c r="FF93" s="65">
        <f t="shared" si="3076"/>
        <v>0</v>
      </c>
      <c r="FG93" s="65"/>
      <c r="FH93" s="66" t="e">
        <f t="shared" si="3077"/>
        <v>#DIV/0!</v>
      </c>
      <c r="FI93" s="112"/>
      <c r="FJ93" s="67"/>
      <c r="FK93" s="65">
        <f t="shared" si="3078"/>
        <v>0</v>
      </c>
      <c r="FL93" s="65"/>
      <c r="FM93" s="66" t="e">
        <f t="shared" si="3079"/>
        <v>#DIV/0!</v>
      </c>
      <c r="FN93" s="112"/>
      <c r="FO93" s="67"/>
      <c r="FP93" s="65">
        <f t="shared" si="3080"/>
        <v>0</v>
      </c>
      <c r="FQ93" s="65"/>
      <c r="FR93" s="66" t="e">
        <f t="shared" si="3081"/>
        <v>#DIV/0!</v>
      </c>
      <c r="FS93" s="112"/>
      <c r="FT93" s="67"/>
      <c r="FU93" s="65">
        <f t="shared" si="3082"/>
        <v>0</v>
      </c>
      <c r="FV93" s="65"/>
      <c r="FW93" s="66" t="e">
        <f t="shared" si="3083"/>
        <v>#DIV/0!</v>
      </c>
      <c r="FX93" s="112"/>
      <c r="FY93" s="67"/>
      <c r="FZ93" s="65">
        <f t="shared" si="3084"/>
        <v>0</v>
      </c>
      <c r="GA93" s="65"/>
      <c r="GB93" s="66" t="e">
        <f t="shared" si="3085"/>
        <v>#DIV/0!</v>
      </c>
      <c r="GC93" s="112"/>
      <c r="GD93" s="67"/>
      <c r="GE93" s="65">
        <f t="shared" si="3086"/>
        <v>0</v>
      </c>
      <c r="GF93" s="65"/>
      <c r="GG93" s="66" t="e">
        <f t="shared" si="3087"/>
        <v>#DIV/0!</v>
      </c>
      <c r="GH93" s="112"/>
      <c r="GI93" s="67"/>
      <c r="GJ93" s="65">
        <f t="shared" si="3088"/>
        <v>0</v>
      </c>
      <c r="GK93" s="65"/>
      <c r="GL93" s="66" t="e">
        <f t="shared" si="3089"/>
        <v>#DIV/0!</v>
      </c>
      <c r="GM93" s="112"/>
      <c r="GN93" s="67"/>
      <c r="GO93" s="65">
        <f t="shared" si="3090"/>
        <v>0</v>
      </c>
      <c r="GP93" s="65"/>
      <c r="GQ93" s="66" t="e">
        <f t="shared" si="3091"/>
        <v>#DIV/0!</v>
      </c>
      <c r="GR93" s="112"/>
      <c r="GS93" s="67"/>
      <c r="GT93" s="65">
        <f t="shared" si="3092"/>
        <v>0</v>
      </c>
      <c r="GU93" s="65"/>
      <c r="GV93" s="66" t="e">
        <f t="shared" si="3093"/>
        <v>#DIV/0!</v>
      </c>
      <c r="GW93" s="112"/>
      <c r="GX93" s="67"/>
      <c r="GY93" s="65">
        <f t="shared" si="3094"/>
        <v>0</v>
      </c>
      <c r="GZ93" s="65"/>
      <c r="HA93" s="66" t="e">
        <f t="shared" si="3095"/>
        <v>#DIV/0!</v>
      </c>
      <c r="HB93" s="112"/>
      <c r="HC93" s="67"/>
      <c r="HD93" s="65">
        <f t="shared" si="3096"/>
        <v>0</v>
      </c>
      <c r="HE93" s="65"/>
      <c r="HF93" s="66" t="e">
        <f t="shared" si="3097"/>
        <v>#DIV/0!</v>
      </c>
      <c r="HG93" s="112"/>
      <c r="HH93" s="67"/>
      <c r="HI93" s="65">
        <f t="shared" si="3098"/>
        <v>0</v>
      </c>
      <c r="HJ93" s="65"/>
      <c r="HK93" s="66" t="e">
        <f t="shared" si="3099"/>
        <v>#DIV/0!</v>
      </c>
      <c r="HL93" s="112"/>
      <c r="HM93" s="67"/>
      <c r="HN93" s="65">
        <f t="shared" si="3100"/>
        <v>0</v>
      </c>
      <c r="HO93" s="65"/>
      <c r="HP93" s="66" t="e">
        <f t="shared" si="3101"/>
        <v>#DIV/0!</v>
      </c>
      <c r="HQ93" s="112"/>
      <c r="HR93" s="67"/>
      <c r="HS93" s="65">
        <f t="shared" si="3102"/>
        <v>0</v>
      </c>
      <c r="HT93" s="65"/>
      <c r="HU93" s="66" t="e">
        <f t="shared" si="3103"/>
        <v>#DIV/0!</v>
      </c>
      <c r="HV93" s="112"/>
      <c r="HW93" s="67"/>
      <c r="HX93" s="65">
        <f t="shared" si="3104"/>
        <v>0</v>
      </c>
      <c r="HY93" s="65"/>
      <c r="HZ93" s="66" t="e">
        <f t="shared" si="3105"/>
        <v>#DIV/0!</v>
      </c>
      <c r="IA93" s="112"/>
      <c r="IB93" s="67"/>
      <c r="IC93" s="65">
        <f t="shared" si="3106"/>
        <v>0</v>
      </c>
      <c r="ID93" s="65"/>
      <c r="IE93" s="66" t="e">
        <f t="shared" si="3107"/>
        <v>#DIV/0!</v>
      </c>
      <c r="IF93" s="112"/>
      <c r="IG93" s="67"/>
      <c r="IH93" s="65">
        <f t="shared" si="3108"/>
        <v>0</v>
      </c>
      <c r="II93" s="65"/>
      <c r="IJ93" s="66" t="e">
        <f t="shared" si="3109"/>
        <v>#DIV/0!</v>
      </c>
      <c r="IK93" s="112"/>
      <c r="IL93" s="67"/>
      <c r="IM93" s="65">
        <f t="shared" si="3110"/>
        <v>0</v>
      </c>
      <c r="IN93" s="65"/>
      <c r="IO93" s="66" t="e">
        <f t="shared" si="3111"/>
        <v>#DIV/0!</v>
      </c>
      <c r="IP93" s="112"/>
      <c r="IQ93" s="67"/>
      <c r="IR93" s="65">
        <f t="shared" si="3112"/>
        <v>0</v>
      </c>
      <c r="IS93" s="65"/>
      <c r="IT93" s="66" t="e">
        <f t="shared" si="3113"/>
        <v>#DIV/0!</v>
      </c>
      <c r="IU93" s="112"/>
      <c r="IV93" s="67"/>
      <c r="IW93" s="65">
        <f t="shared" si="3114"/>
        <v>0</v>
      </c>
      <c r="IX93" s="65"/>
      <c r="IY93" s="66" t="e">
        <f t="shared" si="3115"/>
        <v>#DIV/0!</v>
      </c>
      <c r="IZ93" s="112"/>
      <c r="JA93" s="67"/>
      <c r="JB93" s="65">
        <f t="shared" si="3116"/>
        <v>0</v>
      </c>
      <c r="JC93" s="65"/>
      <c r="JD93" s="66" t="e">
        <f t="shared" si="3117"/>
        <v>#DIV/0!</v>
      </c>
      <c r="JE93" s="112"/>
      <c r="JF93" s="67"/>
      <c r="JG93" s="65">
        <f t="shared" si="3118"/>
        <v>0</v>
      </c>
      <c r="JH93" s="65"/>
      <c r="JI93" s="66" t="e">
        <f t="shared" si="3119"/>
        <v>#DIV/0!</v>
      </c>
      <c r="JJ93" s="112"/>
      <c r="JK93" s="67"/>
      <c r="JL93" s="65">
        <f t="shared" si="3120"/>
        <v>0</v>
      </c>
      <c r="JM93" s="65"/>
      <c r="JN93" s="66" t="e">
        <f t="shared" si="3121"/>
        <v>#DIV/0!</v>
      </c>
      <c r="JO93" s="112"/>
      <c r="JP93" s="67"/>
      <c r="JQ93" s="65">
        <f t="shared" si="3122"/>
        <v>0</v>
      </c>
      <c r="JR93" s="65"/>
      <c r="JS93" s="66" t="e">
        <f t="shared" si="3123"/>
        <v>#DIV/0!</v>
      </c>
      <c r="JT93" s="112"/>
      <c r="JU93" s="67"/>
      <c r="JV93" s="65">
        <f t="shared" si="3124"/>
        <v>0</v>
      </c>
      <c r="JW93" s="65"/>
      <c r="JX93" s="66" t="e">
        <f t="shared" si="3125"/>
        <v>#DIV/0!</v>
      </c>
      <c r="JY93" s="112"/>
      <c r="JZ93" s="67"/>
      <c r="KA93" s="65">
        <f t="shared" si="3126"/>
        <v>0</v>
      </c>
      <c r="KB93" s="65"/>
      <c r="KC93" s="66" t="e">
        <f t="shared" si="3127"/>
        <v>#DIV/0!</v>
      </c>
      <c r="KD93" s="112"/>
      <c r="KE93" s="67"/>
      <c r="KF93" s="65">
        <f t="shared" si="3128"/>
        <v>0</v>
      </c>
      <c r="KG93" s="65"/>
      <c r="KH93" s="66" t="e">
        <f t="shared" si="3129"/>
        <v>#DIV/0!</v>
      </c>
      <c r="KI93" s="112"/>
      <c r="KJ93" s="67"/>
      <c r="KK93" s="65">
        <f t="shared" si="3130"/>
        <v>0</v>
      </c>
      <c r="KL93" s="65"/>
      <c r="KM93" s="66" t="e">
        <f t="shared" si="3131"/>
        <v>#DIV/0!</v>
      </c>
      <c r="KN93" s="112"/>
      <c r="KO93" s="67"/>
      <c r="KP93" s="65">
        <f t="shared" si="3132"/>
        <v>0</v>
      </c>
      <c r="KQ93" s="65"/>
      <c r="KR93" s="66" t="e">
        <f t="shared" si="3133"/>
        <v>#DIV/0!</v>
      </c>
      <c r="KS93" s="112"/>
      <c r="KT93" s="67"/>
      <c r="KU93" s="65">
        <f t="shared" si="3134"/>
        <v>0</v>
      </c>
      <c r="KV93" s="65"/>
      <c r="KW93" s="66" t="e">
        <f t="shared" si="3135"/>
        <v>#DIV/0!</v>
      </c>
      <c r="KX93" s="112"/>
      <c r="KY93" s="67"/>
      <c r="KZ93" s="65">
        <f t="shared" si="3136"/>
        <v>0</v>
      </c>
      <c r="LA93" s="65"/>
      <c r="LB93" s="66" t="e">
        <f t="shared" si="3137"/>
        <v>#DIV/0!</v>
      </c>
      <c r="LC93" s="112"/>
      <c r="LD93" s="67"/>
      <c r="LE93" s="65">
        <f t="shared" si="3138"/>
        <v>0</v>
      </c>
      <c r="LF93" s="65"/>
      <c r="LG93" s="66" t="e">
        <f t="shared" si="3139"/>
        <v>#DIV/0!</v>
      </c>
      <c r="LH93" s="112"/>
      <c r="LI93" s="67"/>
      <c r="LJ93" s="65">
        <f t="shared" si="3140"/>
        <v>0</v>
      </c>
      <c r="LK93" s="65"/>
      <c r="LL93" s="66" t="e">
        <f t="shared" si="3141"/>
        <v>#DIV/0!</v>
      </c>
      <c r="LM93" s="112"/>
      <c r="LN93" s="67"/>
      <c r="LO93" s="65">
        <f t="shared" si="3142"/>
        <v>0</v>
      </c>
      <c r="LP93" s="65"/>
      <c r="LQ93" s="66" t="e">
        <f t="shared" si="3143"/>
        <v>#DIV/0!</v>
      </c>
      <c r="LR93" s="112"/>
      <c r="LS93" s="67"/>
      <c r="LT93" s="65">
        <f t="shared" si="3144"/>
        <v>0</v>
      </c>
      <c r="LU93" s="65"/>
      <c r="LV93" s="66" t="e">
        <f t="shared" si="3145"/>
        <v>#DIV/0!</v>
      </c>
      <c r="LW93" s="112"/>
      <c r="LX93" s="67"/>
      <c r="LY93" s="65">
        <f t="shared" si="3146"/>
        <v>0</v>
      </c>
      <c r="LZ93" s="65"/>
      <c r="MA93" s="66" t="e">
        <f t="shared" si="3147"/>
        <v>#DIV/0!</v>
      </c>
      <c r="MB93" s="112"/>
      <c r="MC93" s="67"/>
      <c r="MD93" s="65">
        <f t="shared" si="3148"/>
        <v>0</v>
      </c>
      <c r="ME93" s="65"/>
      <c r="MF93" s="66" t="e">
        <f t="shared" si="3149"/>
        <v>#DIV/0!</v>
      </c>
      <c r="MG93" s="112"/>
      <c r="MH93" s="67"/>
      <c r="MI93" s="65">
        <f t="shared" si="3150"/>
        <v>0</v>
      </c>
      <c r="MJ93" s="65"/>
      <c r="MK93" s="66" t="e">
        <f t="shared" si="3151"/>
        <v>#DIV/0!</v>
      </c>
      <c r="ML93" s="112"/>
      <c r="MM93" s="67"/>
      <c r="MN93" s="65">
        <f t="shared" si="3152"/>
        <v>0</v>
      </c>
      <c r="MO93" s="65"/>
      <c r="MP93" s="66" t="e">
        <f t="shared" si="3153"/>
        <v>#DIV/0!</v>
      </c>
      <c r="MQ93" s="112"/>
      <c r="MR93" s="67"/>
      <c r="MS93" s="65">
        <f t="shared" si="3154"/>
        <v>0</v>
      </c>
      <c r="MT93" s="65"/>
      <c r="MU93" s="66" t="e">
        <f t="shared" si="3155"/>
        <v>#DIV/0!</v>
      </c>
      <c r="MV93" s="112"/>
      <c r="MW93" s="67"/>
      <c r="MX93" s="65">
        <f t="shared" si="3156"/>
        <v>0</v>
      </c>
      <c r="MY93" s="65"/>
      <c r="MZ93" s="66" t="e">
        <f t="shared" si="3157"/>
        <v>#DIV/0!</v>
      </c>
      <c r="NA93" s="112"/>
      <c r="NB93" s="67"/>
      <c r="NC93" s="65">
        <f t="shared" si="3158"/>
        <v>0</v>
      </c>
      <c r="ND93" s="65"/>
      <c r="NE93" s="66" t="e">
        <f t="shared" si="3159"/>
        <v>#DIV/0!</v>
      </c>
      <c r="NF93" s="112"/>
      <c r="NG93" s="67"/>
      <c r="NH93" s="65">
        <f t="shared" si="3160"/>
        <v>0</v>
      </c>
      <c r="NI93" s="65"/>
      <c r="NJ93" s="66" t="e">
        <f t="shared" si="3161"/>
        <v>#DIV/0!</v>
      </c>
      <c r="NK93" s="112"/>
      <c r="NL93" s="67"/>
      <c r="NM93" s="65">
        <f t="shared" si="3162"/>
        <v>0</v>
      </c>
      <c r="NN93" s="65"/>
      <c r="NO93" s="66" t="e">
        <f t="shared" si="3163"/>
        <v>#DIV/0!</v>
      </c>
      <c r="NP93" s="112"/>
      <c r="NQ93" s="67"/>
      <c r="NR93" s="65">
        <f t="shared" si="3164"/>
        <v>0</v>
      </c>
      <c r="NS93" s="65"/>
      <c r="NT93" s="66" t="e">
        <f t="shared" si="3165"/>
        <v>#DIV/0!</v>
      </c>
      <c r="NU93" s="112"/>
      <c r="NV93" s="67"/>
      <c r="NW93" s="65">
        <f t="shared" si="3166"/>
        <v>0</v>
      </c>
      <c r="NX93" s="65"/>
      <c r="NY93" s="66" t="e">
        <f t="shared" si="3167"/>
        <v>#DIV/0!</v>
      </c>
      <c r="NZ93" s="112"/>
      <c r="OA93" s="67"/>
      <c r="OB93" s="65">
        <f t="shared" si="3168"/>
        <v>0</v>
      </c>
      <c r="OC93" s="65"/>
      <c r="OD93" s="66" t="e">
        <f t="shared" si="3169"/>
        <v>#DIV/0!</v>
      </c>
      <c r="OE93" s="112"/>
      <c r="OF93" s="67"/>
      <c r="OG93" s="65">
        <f t="shared" si="3170"/>
        <v>0</v>
      </c>
      <c r="OH93" s="65"/>
      <c r="OI93" s="66" t="e">
        <f t="shared" si="3171"/>
        <v>#DIV/0!</v>
      </c>
      <c r="OJ93" s="112"/>
      <c r="OK93" s="67"/>
      <c r="OL93" s="65">
        <f t="shared" si="3172"/>
        <v>0</v>
      </c>
      <c r="OM93" s="65"/>
      <c r="ON93" s="66" t="e">
        <f t="shared" si="3173"/>
        <v>#DIV/0!</v>
      </c>
      <c r="OO93" s="112"/>
      <c r="OP93" s="67"/>
      <c r="OQ93" s="65">
        <f t="shared" si="3174"/>
        <v>0</v>
      </c>
      <c r="OR93" s="65"/>
      <c r="OS93" s="66" t="e">
        <f t="shared" si="3175"/>
        <v>#DIV/0!</v>
      </c>
      <c r="OT93" s="112"/>
      <c r="OU93" s="67"/>
      <c r="OV93" s="65">
        <f t="shared" si="3176"/>
        <v>0</v>
      </c>
      <c r="OW93" s="65"/>
      <c r="OX93" s="66" t="e">
        <f t="shared" si="3177"/>
        <v>#DIV/0!</v>
      </c>
      <c r="OY93" s="112"/>
      <c r="OZ93" s="67"/>
      <c r="PA93" s="65">
        <f t="shared" si="3178"/>
        <v>0</v>
      </c>
      <c r="PB93" s="65"/>
      <c r="PC93" s="66" t="e">
        <f t="shared" si="3179"/>
        <v>#DIV/0!</v>
      </c>
      <c r="PD93" s="112"/>
      <c r="PE93" s="67"/>
      <c r="PF93" s="65">
        <f t="shared" si="3180"/>
        <v>0</v>
      </c>
      <c r="PG93" s="65"/>
      <c r="PH93" s="66" t="e">
        <f t="shared" si="3181"/>
        <v>#DIV/0!</v>
      </c>
      <c r="PI93" s="112"/>
      <c r="PJ93" s="67"/>
      <c r="PK93" s="65">
        <f t="shared" si="3182"/>
        <v>0</v>
      </c>
      <c r="PL93" s="65"/>
      <c r="PM93" s="66" t="e">
        <f t="shared" si="3183"/>
        <v>#DIV/0!</v>
      </c>
      <c r="PN93" s="112"/>
      <c r="PO93" s="67"/>
      <c r="PP93" s="65">
        <f t="shared" si="3184"/>
        <v>0</v>
      </c>
      <c r="PQ93" s="65"/>
      <c r="PR93" s="66" t="e">
        <f t="shared" si="3185"/>
        <v>#DIV/0!</v>
      </c>
      <c r="PS93" s="112"/>
      <c r="PT93" s="67"/>
      <c r="PU93" s="65">
        <f t="shared" si="3186"/>
        <v>0</v>
      </c>
      <c r="PV93" s="65"/>
      <c r="PW93" s="66" t="e">
        <f t="shared" si="3187"/>
        <v>#DIV/0!</v>
      </c>
      <c r="PX93" s="112"/>
      <c r="PY93" s="67"/>
      <c r="PZ93" s="65">
        <f t="shared" si="3188"/>
        <v>0</v>
      </c>
      <c r="QA93" s="65"/>
      <c r="QB93" s="66" t="e">
        <f t="shared" si="3189"/>
        <v>#DIV/0!</v>
      </c>
      <c r="QC93" s="112"/>
      <c r="QD93" s="67"/>
      <c r="QE93" s="65">
        <f t="shared" si="3190"/>
        <v>0</v>
      </c>
      <c r="QF93" s="65"/>
      <c r="QG93" s="66" t="e">
        <f t="shared" si="3191"/>
        <v>#DIV/0!</v>
      </c>
      <c r="QH93" s="112"/>
      <c r="QI93" s="67"/>
      <c r="QJ93" s="65">
        <f t="shared" si="3192"/>
        <v>0</v>
      </c>
      <c r="QK93" s="65"/>
      <c r="QL93" s="66" t="e">
        <f t="shared" si="3193"/>
        <v>#DIV/0!</v>
      </c>
      <c r="QM93" s="112"/>
      <c r="QN93" s="67"/>
      <c r="QO93" s="65">
        <f t="shared" si="3194"/>
        <v>0</v>
      </c>
      <c r="QP93" s="65"/>
      <c r="QQ93" s="66" t="e">
        <f t="shared" si="3195"/>
        <v>#DIV/0!</v>
      </c>
      <c r="QR93" s="112"/>
      <c r="QS93" s="67"/>
      <c r="QT93" s="65">
        <f t="shared" si="3196"/>
        <v>0</v>
      </c>
      <c r="QU93" s="65"/>
      <c r="QV93" s="66" t="e">
        <f t="shared" si="3197"/>
        <v>#DIV/0!</v>
      </c>
      <c r="QW93" s="112"/>
      <c r="QX93" s="67"/>
      <c r="QY93" s="65">
        <f t="shared" si="3198"/>
        <v>0</v>
      </c>
      <c r="QZ93" s="65"/>
      <c r="RA93" s="66" t="e">
        <f t="shared" si="3199"/>
        <v>#DIV/0!</v>
      </c>
      <c r="RB93" s="112"/>
      <c r="RC93" s="67"/>
      <c r="RD93" s="65">
        <f t="shared" si="3200"/>
        <v>0</v>
      </c>
      <c r="RE93" s="65"/>
      <c r="RF93" s="66" t="e">
        <f t="shared" si="3201"/>
        <v>#DIV/0!</v>
      </c>
      <c r="RG93" s="112"/>
      <c r="RH93" s="67"/>
      <c r="RI93" s="65">
        <f t="shared" si="3202"/>
        <v>0</v>
      </c>
      <c r="RJ93" s="65"/>
      <c r="RK93" s="66" t="e">
        <f t="shared" si="3203"/>
        <v>#DIV/0!</v>
      </c>
      <c r="RL93" s="112"/>
      <c r="RM93" s="67"/>
      <c r="RN93" s="65">
        <f t="shared" si="3204"/>
        <v>0</v>
      </c>
      <c r="RO93" s="65"/>
      <c r="RP93" s="66" t="e">
        <f t="shared" si="3205"/>
        <v>#DIV/0!</v>
      </c>
      <c r="RQ93" s="112"/>
      <c r="RR93" s="67"/>
      <c r="RS93" s="65">
        <f t="shared" si="3206"/>
        <v>0</v>
      </c>
      <c r="RT93" s="65"/>
      <c r="RU93" s="66" t="e">
        <f t="shared" si="3207"/>
        <v>#DIV/0!</v>
      </c>
      <c r="RV93" s="112"/>
      <c r="RW93" s="67"/>
      <c r="RX93" s="65">
        <f t="shared" si="3208"/>
        <v>0</v>
      </c>
      <c r="RY93" s="65"/>
      <c r="RZ93" s="66" t="e">
        <f t="shared" si="3209"/>
        <v>#DIV/0!</v>
      </c>
      <c r="SA93" s="112"/>
      <c r="SB93" s="67"/>
      <c r="SC93" s="65">
        <f t="shared" si="3210"/>
        <v>0</v>
      </c>
      <c r="SD93" s="65"/>
      <c r="SE93" s="66" t="e">
        <f t="shared" si="3211"/>
        <v>#DIV/0!</v>
      </c>
      <c r="SF93" s="112"/>
      <c r="SG93" s="67"/>
      <c r="SH93" s="65">
        <f t="shared" si="3212"/>
        <v>0</v>
      </c>
      <c r="SI93" s="65"/>
      <c r="SJ93" s="66" t="e">
        <f t="shared" si="3213"/>
        <v>#DIV/0!</v>
      </c>
      <c r="SK93" s="112"/>
      <c r="SL93" s="67"/>
      <c r="SM93" s="65">
        <f t="shared" si="3214"/>
        <v>0</v>
      </c>
      <c r="SN93" s="65"/>
      <c r="SO93" s="66" t="e">
        <f t="shared" si="3215"/>
        <v>#DIV/0!</v>
      </c>
      <c r="SP93" s="112"/>
      <c r="SQ93" s="67"/>
      <c r="SR93" s="65">
        <f t="shared" si="3216"/>
        <v>0</v>
      </c>
      <c r="SS93" s="65"/>
      <c r="ST93" s="66" t="e">
        <f t="shared" si="3217"/>
        <v>#DIV/0!</v>
      </c>
      <c r="SU93" s="53"/>
      <c r="SV93" s="126"/>
      <c r="SW93" s="121">
        <f t="shared" si="3234"/>
        <v>0</v>
      </c>
      <c r="SX93" s="121">
        <f t="shared" si="3218"/>
        <v>0</v>
      </c>
      <c r="SY93" s="121"/>
      <c r="SZ93" s="66">
        <f t="shared" si="3235"/>
        <v>0</v>
      </c>
      <c r="TA93" s="53"/>
      <c r="TB93" s="126"/>
      <c r="TC93" s="121">
        <f t="shared" si="3236"/>
        <v>0.75</v>
      </c>
      <c r="TD93" s="121">
        <f t="shared" si="3219"/>
        <v>0.75</v>
      </c>
      <c r="TE93" s="121"/>
      <c r="TF93" s="66">
        <f t="shared" si="3237"/>
        <v>0.75</v>
      </c>
      <c r="TG93" s="53"/>
      <c r="TH93" s="126"/>
      <c r="TI93" s="121" t="e">
        <f t="shared" si="3238"/>
        <v>#DIV/0!</v>
      </c>
      <c r="TJ93" s="121" t="e">
        <f t="shared" si="3220"/>
        <v>#DIV/0!</v>
      </c>
      <c r="TK93" s="121"/>
      <c r="TL93" s="66" t="e">
        <f t="shared" si="3239"/>
        <v>#DIV/0!</v>
      </c>
      <c r="TM93" s="53"/>
      <c r="TN93" s="126"/>
      <c r="TO93" s="121">
        <f t="shared" si="3240"/>
        <v>0.7142857142857143</v>
      </c>
      <c r="TP93" s="121">
        <f t="shared" si="3221"/>
        <v>0.7142857142857143</v>
      </c>
      <c r="TQ93" s="121"/>
      <c r="TR93" s="66">
        <f t="shared" si="3241"/>
        <v>0.75000000000000011</v>
      </c>
      <c r="TS93" s="53"/>
      <c r="TT93" s="126"/>
      <c r="TU93" s="121" t="e">
        <f t="shared" si="3242"/>
        <v>#DIV/0!</v>
      </c>
      <c r="TV93" s="121" t="e">
        <f t="shared" si="3222"/>
        <v>#DIV/0!</v>
      </c>
      <c r="TW93" s="121"/>
      <c r="TX93" s="66" t="e">
        <f t="shared" si="3243"/>
        <v>#DIV/0!</v>
      </c>
      <c r="TY93" s="53"/>
      <c r="TZ93" s="126"/>
      <c r="UA93" s="121">
        <f t="shared" si="3244"/>
        <v>0.76271186440677963</v>
      </c>
      <c r="UB93" s="121">
        <f t="shared" si="3223"/>
        <v>0.76271186440677963</v>
      </c>
      <c r="UC93" s="121"/>
      <c r="UD93" s="66">
        <f t="shared" si="3245"/>
        <v>0.75</v>
      </c>
      <c r="UE93" s="53"/>
      <c r="UF93" s="126"/>
      <c r="UG93" s="121">
        <f t="shared" si="3246"/>
        <v>0.72916666666666674</v>
      </c>
      <c r="UH93" s="121">
        <f t="shared" si="3224"/>
        <v>0.72916666666666674</v>
      </c>
      <c r="UI93" s="121"/>
      <c r="UJ93" s="66">
        <f t="shared" si="3247"/>
        <v>0.875</v>
      </c>
      <c r="UK93" s="53"/>
      <c r="UL93" s="126"/>
      <c r="UM93" s="121" t="e">
        <f t="shared" si="3248"/>
        <v>#DIV/0!</v>
      </c>
      <c r="UN93" s="121" t="e">
        <f t="shared" si="3225"/>
        <v>#DIV/0!</v>
      </c>
      <c r="UO93" s="121"/>
      <c r="UP93" s="66" t="e">
        <f t="shared" si="3249"/>
        <v>#DIV/0!</v>
      </c>
      <c r="UQ93" s="53"/>
      <c r="UR93" s="126"/>
      <c r="US93" s="121" t="e">
        <f t="shared" si="3250"/>
        <v>#DIV/0!</v>
      </c>
      <c r="UT93" s="121" t="e">
        <f t="shared" si="3226"/>
        <v>#DIV/0!</v>
      </c>
      <c r="UU93" s="121"/>
      <c r="UV93" s="66" t="e">
        <f t="shared" si="3251"/>
        <v>#DIV/0!</v>
      </c>
      <c r="UW93" s="53"/>
      <c r="UX93" s="126"/>
      <c r="UY93" s="121">
        <f t="shared" si="3252"/>
        <v>0.69860279441117767</v>
      </c>
      <c r="UZ93" s="121">
        <f t="shared" si="3227"/>
        <v>0.69860279441117767</v>
      </c>
      <c r="VA93" s="121"/>
      <c r="VB93" s="66">
        <f t="shared" si="3253"/>
        <v>0.70000000000000007</v>
      </c>
      <c r="VC93" s="53"/>
      <c r="VD93" s="126"/>
      <c r="VE93" s="121" t="e">
        <f t="shared" si="3254"/>
        <v>#DIV/0!</v>
      </c>
      <c r="VF93" s="121" t="e">
        <f t="shared" si="3228"/>
        <v>#DIV/0!</v>
      </c>
      <c r="VG93" s="121"/>
      <c r="VH93" s="66" t="e">
        <f t="shared" si="3255"/>
        <v>#DIV/0!</v>
      </c>
      <c r="VI93" s="53"/>
      <c r="VJ93" s="126"/>
      <c r="VK93" s="121" t="e">
        <f t="shared" si="3256"/>
        <v>#DIV/0!</v>
      </c>
      <c r="VL93" s="121" t="e">
        <f t="shared" si="3229"/>
        <v>#DIV/0!</v>
      </c>
      <c r="VM93" s="121"/>
      <c r="VN93" s="66" t="e">
        <f t="shared" si="3257"/>
        <v>#DIV/0!</v>
      </c>
      <c r="VO93" s="53"/>
    </row>
    <row r="94" spans="2:587" x14ac:dyDescent="0.2">
      <c r="C94" s="97" t="s">
        <v>11</v>
      </c>
      <c r="D94" s="7"/>
      <c r="E94" s="2"/>
      <c r="F94" s="8"/>
      <c r="G94" s="53"/>
      <c r="H94" s="126"/>
      <c r="I94" s="121">
        <f t="shared" si="3022"/>
        <v>0.72608200455580862</v>
      </c>
      <c r="J94" s="121">
        <f t="shared" si="3022"/>
        <v>2.9897494305239181</v>
      </c>
      <c r="K94" s="121"/>
      <c r="L94" s="66">
        <f t="shared" si="3230"/>
        <v>3.1343283582089554</v>
      </c>
      <c r="M94" s="53"/>
      <c r="N94" s="126"/>
      <c r="O94" s="121">
        <f t="shared" si="3023"/>
        <v>12.75</v>
      </c>
      <c r="P94" s="121">
        <f t="shared" si="3023"/>
        <v>52.5</v>
      </c>
      <c r="Q94" s="121"/>
      <c r="R94" s="66">
        <f t="shared" si="3231"/>
        <v>3.1343283582089554</v>
      </c>
      <c r="S94" s="53"/>
      <c r="T94" s="112">
        <v>5</v>
      </c>
      <c r="U94" s="67">
        <v>1.5</v>
      </c>
      <c r="V94" s="65">
        <f t="shared" si="3258"/>
        <v>7.5</v>
      </c>
      <c r="W94" s="65"/>
      <c r="X94" s="66">
        <f t="shared" si="3232"/>
        <v>4.2857142857142856</v>
      </c>
      <c r="Y94" s="112">
        <v>4</v>
      </c>
      <c r="Z94" s="67">
        <v>2.25</v>
      </c>
      <c r="AA94" s="65">
        <f t="shared" si="3259"/>
        <v>9</v>
      </c>
      <c r="AB94" s="65"/>
      <c r="AC94" s="66">
        <f t="shared" si="3233"/>
        <v>3</v>
      </c>
      <c r="AD94" s="112">
        <v>4</v>
      </c>
      <c r="AE94" s="67">
        <v>1.5</v>
      </c>
      <c r="AF94" s="65">
        <f t="shared" si="3260"/>
        <v>6</v>
      </c>
      <c r="AG94" s="65"/>
      <c r="AH94" s="66">
        <f t="shared" si="3025"/>
        <v>3</v>
      </c>
      <c r="AI94" s="112">
        <v>4</v>
      </c>
      <c r="AJ94" s="67">
        <v>2.25</v>
      </c>
      <c r="AK94" s="65">
        <f t="shared" si="3026"/>
        <v>9</v>
      </c>
      <c r="AL94" s="65"/>
      <c r="AM94" s="66">
        <f t="shared" si="3027"/>
        <v>3</v>
      </c>
      <c r="AN94" s="112">
        <v>4</v>
      </c>
      <c r="AO94" s="67">
        <v>1.75</v>
      </c>
      <c r="AP94" s="65">
        <f t="shared" si="3028"/>
        <v>7</v>
      </c>
      <c r="AQ94" s="65"/>
      <c r="AR94" s="66">
        <f t="shared" si="3029"/>
        <v>3.5</v>
      </c>
      <c r="AS94" s="112">
        <v>4</v>
      </c>
      <c r="AT94" s="67">
        <v>1.75</v>
      </c>
      <c r="AU94" s="65">
        <f t="shared" si="3030"/>
        <v>7</v>
      </c>
      <c r="AV94" s="65"/>
      <c r="AW94" s="66">
        <f t="shared" si="3031"/>
        <v>3.5</v>
      </c>
      <c r="AX94" s="112">
        <v>4</v>
      </c>
      <c r="AY94" s="67">
        <v>1.75</v>
      </c>
      <c r="AZ94" s="65">
        <f t="shared" si="3032"/>
        <v>7</v>
      </c>
      <c r="BA94" s="65"/>
      <c r="BB94" s="66">
        <f t="shared" si="3033"/>
        <v>2.3333333333333335</v>
      </c>
      <c r="BC94" s="112"/>
      <c r="BD94" s="67"/>
      <c r="BE94" s="65">
        <f t="shared" si="3034"/>
        <v>0</v>
      </c>
      <c r="BF94" s="65"/>
      <c r="BG94" s="66" t="e">
        <f t="shared" si="3035"/>
        <v>#DIV/0!</v>
      </c>
      <c r="BH94" s="112"/>
      <c r="BI94" s="67"/>
      <c r="BJ94" s="65">
        <f t="shared" si="3036"/>
        <v>0</v>
      </c>
      <c r="BK94" s="65"/>
      <c r="BL94" s="66" t="e">
        <f t="shared" si="3037"/>
        <v>#DIV/0!</v>
      </c>
      <c r="BM94" s="112"/>
      <c r="BN94" s="67"/>
      <c r="BO94" s="65">
        <f t="shared" si="3038"/>
        <v>0</v>
      </c>
      <c r="BP94" s="65"/>
      <c r="BQ94" s="66" t="e">
        <f t="shared" si="3039"/>
        <v>#DIV/0!</v>
      </c>
      <c r="BR94" s="112"/>
      <c r="BS94" s="67"/>
      <c r="BT94" s="65">
        <f t="shared" si="3040"/>
        <v>0</v>
      </c>
      <c r="BU94" s="65"/>
      <c r="BV94" s="66" t="e">
        <f t="shared" si="3041"/>
        <v>#DIV/0!</v>
      </c>
      <c r="BW94" s="112"/>
      <c r="BX94" s="67"/>
      <c r="BY94" s="65">
        <f t="shared" si="3042"/>
        <v>0</v>
      </c>
      <c r="BZ94" s="65"/>
      <c r="CA94" s="66" t="e">
        <f t="shared" si="3043"/>
        <v>#DIV/0!</v>
      </c>
      <c r="CB94" s="112"/>
      <c r="CC94" s="67"/>
      <c r="CD94" s="65">
        <f t="shared" si="3044"/>
        <v>0</v>
      </c>
      <c r="CE94" s="65"/>
      <c r="CF94" s="66" t="e">
        <f t="shared" si="3045"/>
        <v>#DIV/0!</v>
      </c>
      <c r="CG94" s="112"/>
      <c r="CH94" s="67"/>
      <c r="CI94" s="65">
        <f t="shared" si="3046"/>
        <v>0</v>
      </c>
      <c r="CJ94" s="65"/>
      <c r="CK94" s="66" t="e">
        <f t="shared" si="3047"/>
        <v>#DIV/0!</v>
      </c>
      <c r="CL94" s="112"/>
      <c r="CM94" s="67"/>
      <c r="CN94" s="65">
        <f t="shared" si="3048"/>
        <v>0</v>
      </c>
      <c r="CO94" s="65"/>
      <c r="CP94" s="66" t="e">
        <f t="shared" si="3049"/>
        <v>#DIV/0!</v>
      </c>
      <c r="CQ94" s="112"/>
      <c r="CR94" s="67"/>
      <c r="CS94" s="65">
        <f t="shared" si="3050"/>
        <v>0</v>
      </c>
      <c r="CT94" s="65"/>
      <c r="CU94" s="66" t="e">
        <f t="shared" si="3051"/>
        <v>#DIV/0!</v>
      </c>
      <c r="CV94" s="112"/>
      <c r="CW94" s="67"/>
      <c r="CX94" s="65">
        <f t="shared" si="3052"/>
        <v>0</v>
      </c>
      <c r="CY94" s="65"/>
      <c r="CZ94" s="66" t="e">
        <f t="shared" si="3053"/>
        <v>#DIV/0!</v>
      </c>
      <c r="DA94" s="112"/>
      <c r="DB94" s="67"/>
      <c r="DC94" s="65">
        <f t="shared" si="3054"/>
        <v>0</v>
      </c>
      <c r="DD94" s="65"/>
      <c r="DE94" s="66" t="e">
        <f t="shared" si="3055"/>
        <v>#DIV/0!</v>
      </c>
      <c r="DF94" s="112"/>
      <c r="DG94" s="67"/>
      <c r="DH94" s="65">
        <f t="shared" si="3056"/>
        <v>0</v>
      </c>
      <c r="DI94" s="65"/>
      <c r="DJ94" s="66" t="e">
        <f t="shared" si="3057"/>
        <v>#DIV/0!</v>
      </c>
      <c r="DK94" s="112"/>
      <c r="DL94" s="67"/>
      <c r="DM94" s="65">
        <f t="shared" si="3058"/>
        <v>0</v>
      </c>
      <c r="DN94" s="65"/>
      <c r="DO94" s="66" t="e">
        <f t="shared" si="3059"/>
        <v>#DIV/0!</v>
      </c>
      <c r="DP94" s="112"/>
      <c r="DQ94" s="67"/>
      <c r="DR94" s="65">
        <f t="shared" si="3060"/>
        <v>0</v>
      </c>
      <c r="DS94" s="65"/>
      <c r="DT94" s="66" t="e">
        <f t="shared" si="3061"/>
        <v>#DIV/0!</v>
      </c>
      <c r="DU94" s="112"/>
      <c r="DV94" s="67"/>
      <c r="DW94" s="65">
        <f t="shared" si="3062"/>
        <v>0</v>
      </c>
      <c r="DX94" s="65"/>
      <c r="DY94" s="66" t="e">
        <f t="shared" si="3063"/>
        <v>#DIV/0!</v>
      </c>
      <c r="DZ94" s="112"/>
      <c r="EA94" s="67"/>
      <c r="EB94" s="65">
        <f t="shared" si="3064"/>
        <v>0</v>
      </c>
      <c r="EC94" s="65"/>
      <c r="ED94" s="66" t="e">
        <f t="shared" si="3065"/>
        <v>#DIV/0!</v>
      </c>
      <c r="EE94" s="112"/>
      <c r="EF94" s="67"/>
      <c r="EG94" s="65">
        <f t="shared" si="3066"/>
        <v>0</v>
      </c>
      <c r="EH94" s="65"/>
      <c r="EI94" s="66" t="e">
        <f t="shared" si="3067"/>
        <v>#DIV/0!</v>
      </c>
      <c r="EJ94" s="112"/>
      <c r="EK94" s="67"/>
      <c r="EL94" s="65">
        <f t="shared" si="3068"/>
        <v>0</v>
      </c>
      <c r="EM94" s="65"/>
      <c r="EN94" s="66" t="e">
        <f t="shared" si="3069"/>
        <v>#DIV/0!</v>
      </c>
      <c r="EO94" s="112"/>
      <c r="EP94" s="67"/>
      <c r="EQ94" s="65">
        <f t="shared" si="3070"/>
        <v>0</v>
      </c>
      <c r="ER94" s="65"/>
      <c r="ES94" s="66" t="e">
        <f t="shared" si="3071"/>
        <v>#DIV/0!</v>
      </c>
      <c r="ET94" s="112"/>
      <c r="EU94" s="67"/>
      <c r="EV94" s="65">
        <f t="shared" si="3072"/>
        <v>0</v>
      </c>
      <c r="EW94" s="65"/>
      <c r="EX94" s="66" t="e">
        <f t="shared" si="3073"/>
        <v>#DIV/0!</v>
      </c>
      <c r="EY94" s="112"/>
      <c r="EZ94" s="67"/>
      <c r="FA94" s="65">
        <f t="shared" si="3074"/>
        <v>0</v>
      </c>
      <c r="FB94" s="65"/>
      <c r="FC94" s="66" t="e">
        <f t="shared" si="3075"/>
        <v>#DIV/0!</v>
      </c>
      <c r="FD94" s="112"/>
      <c r="FE94" s="67"/>
      <c r="FF94" s="65">
        <f t="shared" si="3076"/>
        <v>0</v>
      </c>
      <c r="FG94" s="65"/>
      <c r="FH94" s="66" t="e">
        <f t="shared" si="3077"/>
        <v>#DIV/0!</v>
      </c>
      <c r="FI94" s="112"/>
      <c r="FJ94" s="67"/>
      <c r="FK94" s="65">
        <f t="shared" si="3078"/>
        <v>0</v>
      </c>
      <c r="FL94" s="65"/>
      <c r="FM94" s="66" t="e">
        <f t="shared" si="3079"/>
        <v>#DIV/0!</v>
      </c>
      <c r="FN94" s="112"/>
      <c r="FO94" s="67"/>
      <c r="FP94" s="65">
        <f t="shared" si="3080"/>
        <v>0</v>
      </c>
      <c r="FQ94" s="65"/>
      <c r="FR94" s="66" t="e">
        <f t="shared" si="3081"/>
        <v>#DIV/0!</v>
      </c>
      <c r="FS94" s="112"/>
      <c r="FT94" s="67"/>
      <c r="FU94" s="65">
        <f t="shared" si="3082"/>
        <v>0</v>
      </c>
      <c r="FV94" s="65"/>
      <c r="FW94" s="66" t="e">
        <f t="shared" si="3083"/>
        <v>#DIV/0!</v>
      </c>
      <c r="FX94" s="112"/>
      <c r="FY94" s="67"/>
      <c r="FZ94" s="65">
        <f t="shared" si="3084"/>
        <v>0</v>
      </c>
      <c r="GA94" s="65"/>
      <c r="GB94" s="66" t="e">
        <f t="shared" si="3085"/>
        <v>#DIV/0!</v>
      </c>
      <c r="GC94" s="112"/>
      <c r="GD94" s="67"/>
      <c r="GE94" s="65">
        <f t="shared" si="3086"/>
        <v>0</v>
      </c>
      <c r="GF94" s="65"/>
      <c r="GG94" s="66" t="e">
        <f t="shared" si="3087"/>
        <v>#DIV/0!</v>
      </c>
      <c r="GH94" s="112"/>
      <c r="GI94" s="67"/>
      <c r="GJ94" s="65">
        <f t="shared" si="3088"/>
        <v>0</v>
      </c>
      <c r="GK94" s="65"/>
      <c r="GL94" s="66" t="e">
        <f t="shared" si="3089"/>
        <v>#DIV/0!</v>
      </c>
      <c r="GM94" s="112"/>
      <c r="GN94" s="67"/>
      <c r="GO94" s="65">
        <f t="shared" si="3090"/>
        <v>0</v>
      </c>
      <c r="GP94" s="65"/>
      <c r="GQ94" s="66" t="e">
        <f t="shared" si="3091"/>
        <v>#DIV/0!</v>
      </c>
      <c r="GR94" s="112"/>
      <c r="GS94" s="67"/>
      <c r="GT94" s="65">
        <f t="shared" si="3092"/>
        <v>0</v>
      </c>
      <c r="GU94" s="65"/>
      <c r="GV94" s="66" t="e">
        <f t="shared" si="3093"/>
        <v>#DIV/0!</v>
      </c>
      <c r="GW94" s="112"/>
      <c r="GX94" s="67"/>
      <c r="GY94" s="65">
        <f t="shared" si="3094"/>
        <v>0</v>
      </c>
      <c r="GZ94" s="65"/>
      <c r="HA94" s="66" t="e">
        <f t="shared" si="3095"/>
        <v>#DIV/0!</v>
      </c>
      <c r="HB94" s="112"/>
      <c r="HC94" s="67"/>
      <c r="HD94" s="65">
        <f t="shared" si="3096"/>
        <v>0</v>
      </c>
      <c r="HE94" s="65"/>
      <c r="HF94" s="66" t="e">
        <f t="shared" si="3097"/>
        <v>#DIV/0!</v>
      </c>
      <c r="HG94" s="112"/>
      <c r="HH94" s="67"/>
      <c r="HI94" s="65">
        <f t="shared" si="3098"/>
        <v>0</v>
      </c>
      <c r="HJ94" s="65"/>
      <c r="HK94" s="66" t="e">
        <f t="shared" si="3099"/>
        <v>#DIV/0!</v>
      </c>
      <c r="HL94" s="112"/>
      <c r="HM94" s="67"/>
      <c r="HN94" s="65">
        <f t="shared" si="3100"/>
        <v>0</v>
      </c>
      <c r="HO94" s="65"/>
      <c r="HP94" s="66" t="e">
        <f t="shared" si="3101"/>
        <v>#DIV/0!</v>
      </c>
      <c r="HQ94" s="112"/>
      <c r="HR94" s="67"/>
      <c r="HS94" s="65">
        <f t="shared" si="3102"/>
        <v>0</v>
      </c>
      <c r="HT94" s="65"/>
      <c r="HU94" s="66" t="e">
        <f t="shared" si="3103"/>
        <v>#DIV/0!</v>
      </c>
      <c r="HV94" s="112"/>
      <c r="HW94" s="67"/>
      <c r="HX94" s="65">
        <f t="shared" si="3104"/>
        <v>0</v>
      </c>
      <c r="HY94" s="65"/>
      <c r="HZ94" s="66" t="e">
        <f t="shared" si="3105"/>
        <v>#DIV/0!</v>
      </c>
      <c r="IA94" s="112"/>
      <c r="IB94" s="67"/>
      <c r="IC94" s="65">
        <f t="shared" si="3106"/>
        <v>0</v>
      </c>
      <c r="ID94" s="65"/>
      <c r="IE94" s="66" t="e">
        <f t="shared" si="3107"/>
        <v>#DIV/0!</v>
      </c>
      <c r="IF94" s="112"/>
      <c r="IG94" s="67"/>
      <c r="IH94" s="65">
        <f t="shared" si="3108"/>
        <v>0</v>
      </c>
      <c r="II94" s="65"/>
      <c r="IJ94" s="66" t="e">
        <f t="shared" si="3109"/>
        <v>#DIV/0!</v>
      </c>
      <c r="IK94" s="112"/>
      <c r="IL94" s="67"/>
      <c r="IM94" s="65">
        <f t="shared" si="3110"/>
        <v>0</v>
      </c>
      <c r="IN94" s="65"/>
      <c r="IO94" s="66" t="e">
        <f t="shared" si="3111"/>
        <v>#DIV/0!</v>
      </c>
      <c r="IP94" s="112"/>
      <c r="IQ94" s="67"/>
      <c r="IR94" s="65">
        <f t="shared" si="3112"/>
        <v>0</v>
      </c>
      <c r="IS94" s="65"/>
      <c r="IT94" s="66" t="e">
        <f t="shared" si="3113"/>
        <v>#DIV/0!</v>
      </c>
      <c r="IU94" s="112"/>
      <c r="IV94" s="67"/>
      <c r="IW94" s="65">
        <f t="shared" si="3114"/>
        <v>0</v>
      </c>
      <c r="IX94" s="65"/>
      <c r="IY94" s="66" t="e">
        <f t="shared" si="3115"/>
        <v>#DIV/0!</v>
      </c>
      <c r="IZ94" s="112"/>
      <c r="JA94" s="67"/>
      <c r="JB94" s="65">
        <f t="shared" si="3116"/>
        <v>0</v>
      </c>
      <c r="JC94" s="65"/>
      <c r="JD94" s="66" t="e">
        <f t="shared" si="3117"/>
        <v>#DIV/0!</v>
      </c>
      <c r="JE94" s="112"/>
      <c r="JF94" s="67"/>
      <c r="JG94" s="65">
        <f t="shared" si="3118"/>
        <v>0</v>
      </c>
      <c r="JH94" s="65"/>
      <c r="JI94" s="66" t="e">
        <f t="shared" si="3119"/>
        <v>#DIV/0!</v>
      </c>
      <c r="JJ94" s="112"/>
      <c r="JK94" s="67"/>
      <c r="JL94" s="65">
        <f t="shared" si="3120"/>
        <v>0</v>
      </c>
      <c r="JM94" s="65"/>
      <c r="JN94" s="66" t="e">
        <f t="shared" si="3121"/>
        <v>#DIV/0!</v>
      </c>
      <c r="JO94" s="112"/>
      <c r="JP94" s="67"/>
      <c r="JQ94" s="65">
        <f t="shared" si="3122"/>
        <v>0</v>
      </c>
      <c r="JR94" s="65"/>
      <c r="JS94" s="66" t="e">
        <f t="shared" si="3123"/>
        <v>#DIV/0!</v>
      </c>
      <c r="JT94" s="112"/>
      <c r="JU94" s="67"/>
      <c r="JV94" s="65">
        <f t="shared" si="3124"/>
        <v>0</v>
      </c>
      <c r="JW94" s="65"/>
      <c r="JX94" s="66" t="e">
        <f t="shared" si="3125"/>
        <v>#DIV/0!</v>
      </c>
      <c r="JY94" s="112"/>
      <c r="JZ94" s="67"/>
      <c r="KA94" s="65">
        <f t="shared" si="3126"/>
        <v>0</v>
      </c>
      <c r="KB94" s="65"/>
      <c r="KC94" s="66" t="e">
        <f t="shared" si="3127"/>
        <v>#DIV/0!</v>
      </c>
      <c r="KD94" s="112"/>
      <c r="KE94" s="67"/>
      <c r="KF94" s="65">
        <f t="shared" si="3128"/>
        <v>0</v>
      </c>
      <c r="KG94" s="65"/>
      <c r="KH94" s="66" t="e">
        <f t="shared" si="3129"/>
        <v>#DIV/0!</v>
      </c>
      <c r="KI94" s="112"/>
      <c r="KJ94" s="67"/>
      <c r="KK94" s="65">
        <f t="shared" si="3130"/>
        <v>0</v>
      </c>
      <c r="KL94" s="65"/>
      <c r="KM94" s="66" t="e">
        <f t="shared" si="3131"/>
        <v>#DIV/0!</v>
      </c>
      <c r="KN94" s="112"/>
      <c r="KO94" s="67"/>
      <c r="KP94" s="65">
        <f t="shared" si="3132"/>
        <v>0</v>
      </c>
      <c r="KQ94" s="65"/>
      <c r="KR94" s="66" t="e">
        <f t="shared" si="3133"/>
        <v>#DIV/0!</v>
      </c>
      <c r="KS94" s="112"/>
      <c r="KT94" s="67"/>
      <c r="KU94" s="65">
        <f t="shared" si="3134"/>
        <v>0</v>
      </c>
      <c r="KV94" s="65"/>
      <c r="KW94" s="66" t="e">
        <f t="shared" si="3135"/>
        <v>#DIV/0!</v>
      </c>
      <c r="KX94" s="112"/>
      <c r="KY94" s="67"/>
      <c r="KZ94" s="65">
        <f t="shared" si="3136"/>
        <v>0</v>
      </c>
      <c r="LA94" s="65"/>
      <c r="LB94" s="66" t="e">
        <f t="shared" si="3137"/>
        <v>#DIV/0!</v>
      </c>
      <c r="LC94" s="112"/>
      <c r="LD94" s="67"/>
      <c r="LE94" s="65">
        <f t="shared" si="3138"/>
        <v>0</v>
      </c>
      <c r="LF94" s="65"/>
      <c r="LG94" s="66" t="e">
        <f t="shared" si="3139"/>
        <v>#DIV/0!</v>
      </c>
      <c r="LH94" s="112"/>
      <c r="LI94" s="67"/>
      <c r="LJ94" s="65">
        <f t="shared" si="3140"/>
        <v>0</v>
      </c>
      <c r="LK94" s="65"/>
      <c r="LL94" s="66" t="e">
        <f t="shared" si="3141"/>
        <v>#DIV/0!</v>
      </c>
      <c r="LM94" s="112"/>
      <c r="LN94" s="67"/>
      <c r="LO94" s="65">
        <f t="shared" si="3142"/>
        <v>0</v>
      </c>
      <c r="LP94" s="65"/>
      <c r="LQ94" s="66" t="e">
        <f t="shared" si="3143"/>
        <v>#DIV/0!</v>
      </c>
      <c r="LR94" s="112"/>
      <c r="LS94" s="67"/>
      <c r="LT94" s="65">
        <f t="shared" si="3144"/>
        <v>0</v>
      </c>
      <c r="LU94" s="65"/>
      <c r="LV94" s="66" t="e">
        <f t="shared" si="3145"/>
        <v>#DIV/0!</v>
      </c>
      <c r="LW94" s="112"/>
      <c r="LX94" s="67"/>
      <c r="LY94" s="65">
        <f t="shared" si="3146"/>
        <v>0</v>
      </c>
      <c r="LZ94" s="65"/>
      <c r="MA94" s="66" t="e">
        <f t="shared" si="3147"/>
        <v>#DIV/0!</v>
      </c>
      <c r="MB94" s="112"/>
      <c r="MC94" s="67"/>
      <c r="MD94" s="65">
        <f t="shared" si="3148"/>
        <v>0</v>
      </c>
      <c r="ME94" s="65"/>
      <c r="MF94" s="66" t="e">
        <f t="shared" si="3149"/>
        <v>#DIV/0!</v>
      </c>
      <c r="MG94" s="112"/>
      <c r="MH94" s="67"/>
      <c r="MI94" s="65">
        <f t="shared" si="3150"/>
        <v>0</v>
      </c>
      <c r="MJ94" s="65"/>
      <c r="MK94" s="66" t="e">
        <f t="shared" si="3151"/>
        <v>#DIV/0!</v>
      </c>
      <c r="ML94" s="112"/>
      <c r="MM94" s="67"/>
      <c r="MN94" s="65">
        <f t="shared" si="3152"/>
        <v>0</v>
      </c>
      <c r="MO94" s="65"/>
      <c r="MP94" s="66" t="e">
        <f t="shared" si="3153"/>
        <v>#DIV/0!</v>
      </c>
      <c r="MQ94" s="112"/>
      <c r="MR94" s="67"/>
      <c r="MS94" s="65">
        <f t="shared" si="3154"/>
        <v>0</v>
      </c>
      <c r="MT94" s="65"/>
      <c r="MU94" s="66" t="e">
        <f t="shared" si="3155"/>
        <v>#DIV/0!</v>
      </c>
      <c r="MV94" s="112"/>
      <c r="MW94" s="67"/>
      <c r="MX94" s="65">
        <f t="shared" si="3156"/>
        <v>0</v>
      </c>
      <c r="MY94" s="65"/>
      <c r="MZ94" s="66" t="e">
        <f t="shared" si="3157"/>
        <v>#DIV/0!</v>
      </c>
      <c r="NA94" s="112"/>
      <c r="NB94" s="67"/>
      <c r="NC94" s="65">
        <f t="shared" si="3158"/>
        <v>0</v>
      </c>
      <c r="ND94" s="65"/>
      <c r="NE94" s="66" t="e">
        <f t="shared" si="3159"/>
        <v>#DIV/0!</v>
      </c>
      <c r="NF94" s="112"/>
      <c r="NG94" s="67"/>
      <c r="NH94" s="65">
        <f t="shared" si="3160"/>
        <v>0</v>
      </c>
      <c r="NI94" s="65"/>
      <c r="NJ94" s="66" t="e">
        <f t="shared" si="3161"/>
        <v>#DIV/0!</v>
      </c>
      <c r="NK94" s="112"/>
      <c r="NL94" s="67"/>
      <c r="NM94" s="65">
        <f t="shared" si="3162"/>
        <v>0</v>
      </c>
      <c r="NN94" s="65"/>
      <c r="NO94" s="66" t="e">
        <f t="shared" si="3163"/>
        <v>#DIV/0!</v>
      </c>
      <c r="NP94" s="112"/>
      <c r="NQ94" s="67"/>
      <c r="NR94" s="65">
        <f t="shared" si="3164"/>
        <v>0</v>
      </c>
      <c r="NS94" s="65"/>
      <c r="NT94" s="66" t="e">
        <f t="shared" si="3165"/>
        <v>#DIV/0!</v>
      </c>
      <c r="NU94" s="112"/>
      <c r="NV94" s="67"/>
      <c r="NW94" s="65">
        <f t="shared" si="3166"/>
        <v>0</v>
      </c>
      <c r="NX94" s="65"/>
      <c r="NY94" s="66" t="e">
        <f t="shared" si="3167"/>
        <v>#DIV/0!</v>
      </c>
      <c r="NZ94" s="112"/>
      <c r="OA94" s="67"/>
      <c r="OB94" s="65">
        <f t="shared" si="3168"/>
        <v>0</v>
      </c>
      <c r="OC94" s="65"/>
      <c r="OD94" s="66" t="e">
        <f t="shared" si="3169"/>
        <v>#DIV/0!</v>
      </c>
      <c r="OE94" s="112"/>
      <c r="OF94" s="67"/>
      <c r="OG94" s="65">
        <f t="shared" si="3170"/>
        <v>0</v>
      </c>
      <c r="OH94" s="65"/>
      <c r="OI94" s="66" t="e">
        <f t="shared" si="3171"/>
        <v>#DIV/0!</v>
      </c>
      <c r="OJ94" s="112"/>
      <c r="OK94" s="67"/>
      <c r="OL94" s="65">
        <f t="shared" si="3172"/>
        <v>0</v>
      </c>
      <c r="OM94" s="65"/>
      <c r="ON94" s="66" t="e">
        <f t="shared" si="3173"/>
        <v>#DIV/0!</v>
      </c>
      <c r="OO94" s="112"/>
      <c r="OP94" s="67"/>
      <c r="OQ94" s="65">
        <f t="shared" si="3174"/>
        <v>0</v>
      </c>
      <c r="OR94" s="65"/>
      <c r="OS94" s="66" t="e">
        <f t="shared" si="3175"/>
        <v>#DIV/0!</v>
      </c>
      <c r="OT94" s="112"/>
      <c r="OU94" s="67"/>
      <c r="OV94" s="65">
        <f t="shared" si="3176"/>
        <v>0</v>
      </c>
      <c r="OW94" s="65"/>
      <c r="OX94" s="66" t="e">
        <f t="shared" si="3177"/>
        <v>#DIV/0!</v>
      </c>
      <c r="OY94" s="112"/>
      <c r="OZ94" s="67"/>
      <c r="PA94" s="65">
        <f t="shared" si="3178"/>
        <v>0</v>
      </c>
      <c r="PB94" s="65"/>
      <c r="PC94" s="66" t="e">
        <f t="shared" si="3179"/>
        <v>#DIV/0!</v>
      </c>
      <c r="PD94" s="112"/>
      <c r="PE94" s="67"/>
      <c r="PF94" s="65">
        <f t="shared" si="3180"/>
        <v>0</v>
      </c>
      <c r="PG94" s="65"/>
      <c r="PH94" s="66" t="e">
        <f t="shared" si="3181"/>
        <v>#DIV/0!</v>
      </c>
      <c r="PI94" s="112"/>
      <c r="PJ94" s="67"/>
      <c r="PK94" s="65">
        <f t="shared" si="3182"/>
        <v>0</v>
      </c>
      <c r="PL94" s="65"/>
      <c r="PM94" s="66" t="e">
        <f t="shared" si="3183"/>
        <v>#DIV/0!</v>
      </c>
      <c r="PN94" s="112"/>
      <c r="PO94" s="67"/>
      <c r="PP94" s="65">
        <f t="shared" si="3184"/>
        <v>0</v>
      </c>
      <c r="PQ94" s="65"/>
      <c r="PR94" s="66" t="e">
        <f t="shared" si="3185"/>
        <v>#DIV/0!</v>
      </c>
      <c r="PS94" s="112"/>
      <c r="PT94" s="67"/>
      <c r="PU94" s="65">
        <f t="shared" si="3186"/>
        <v>0</v>
      </c>
      <c r="PV94" s="65"/>
      <c r="PW94" s="66" t="e">
        <f t="shared" si="3187"/>
        <v>#DIV/0!</v>
      </c>
      <c r="PX94" s="112"/>
      <c r="PY94" s="67"/>
      <c r="PZ94" s="65">
        <f t="shared" si="3188"/>
        <v>0</v>
      </c>
      <c r="QA94" s="65"/>
      <c r="QB94" s="66" t="e">
        <f t="shared" si="3189"/>
        <v>#DIV/0!</v>
      </c>
      <c r="QC94" s="112"/>
      <c r="QD94" s="67"/>
      <c r="QE94" s="65">
        <f t="shared" si="3190"/>
        <v>0</v>
      </c>
      <c r="QF94" s="65"/>
      <c r="QG94" s="66" t="e">
        <f t="shared" si="3191"/>
        <v>#DIV/0!</v>
      </c>
      <c r="QH94" s="112"/>
      <c r="QI94" s="67"/>
      <c r="QJ94" s="65">
        <f t="shared" si="3192"/>
        <v>0</v>
      </c>
      <c r="QK94" s="65"/>
      <c r="QL94" s="66" t="e">
        <f t="shared" si="3193"/>
        <v>#DIV/0!</v>
      </c>
      <c r="QM94" s="112"/>
      <c r="QN94" s="67"/>
      <c r="QO94" s="65">
        <f t="shared" si="3194"/>
        <v>0</v>
      </c>
      <c r="QP94" s="65"/>
      <c r="QQ94" s="66" t="e">
        <f t="shared" si="3195"/>
        <v>#DIV/0!</v>
      </c>
      <c r="QR94" s="112"/>
      <c r="QS94" s="67"/>
      <c r="QT94" s="65">
        <f t="shared" si="3196"/>
        <v>0</v>
      </c>
      <c r="QU94" s="65"/>
      <c r="QV94" s="66" t="e">
        <f t="shared" si="3197"/>
        <v>#DIV/0!</v>
      </c>
      <c r="QW94" s="112"/>
      <c r="QX94" s="67"/>
      <c r="QY94" s="65">
        <f t="shared" si="3198"/>
        <v>0</v>
      </c>
      <c r="QZ94" s="65"/>
      <c r="RA94" s="66" t="e">
        <f t="shared" si="3199"/>
        <v>#DIV/0!</v>
      </c>
      <c r="RB94" s="112"/>
      <c r="RC94" s="67"/>
      <c r="RD94" s="65">
        <f t="shared" si="3200"/>
        <v>0</v>
      </c>
      <c r="RE94" s="65"/>
      <c r="RF94" s="66" t="e">
        <f t="shared" si="3201"/>
        <v>#DIV/0!</v>
      </c>
      <c r="RG94" s="112"/>
      <c r="RH94" s="67"/>
      <c r="RI94" s="65">
        <f t="shared" si="3202"/>
        <v>0</v>
      </c>
      <c r="RJ94" s="65"/>
      <c r="RK94" s="66" t="e">
        <f t="shared" si="3203"/>
        <v>#DIV/0!</v>
      </c>
      <c r="RL94" s="112"/>
      <c r="RM94" s="67"/>
      <c r="RN94" s="65">
        <f t="shared" si="3204"/>
        <v>0</v>
      </c>
      <c r="RO94" s="65"/>
      <c r="RP94" s="66" t="e">
        <f t="shared" si="3205"/>
        <v>#DIV/0!</v>
      </c>
      <c r="RQ94" s="112"/>
      <c r="RR94" s="67"/>
      <c r="RS94" s="65">
        <f t="shared" si="3206"/>
        <v>0</v>
      </c>
      <c r="RT94" s="65"/>
      <c r="RU94" s="66" t="e">
        <f t="shared" si="3207"/>
        <v>#DIV/0!</v>
      </c>
      <c r="RV94" s="112"/>
      <c r="RW94" s="67"/>
      <c r="RX94" s="65">
        <f t="shared" si="3208"/>
        <v>0</v>
      </c>
      <c r="RY94" s="65"/>
      <c r="RZ94" s="66" t="e">
        <f t="shared" si="3209"/>
        <v>#DIV/0!</v>
      </c>
      <c r="SA94" s="112"/>
      <c r="SB94" s="67"/>
      <c r="SC94" s="65">
        <f t="shared" si="3210"/>
        <v>0</v>
      </c>
      <c r="SD94" s="65"/>
      <c r="SE94" s="66" t="e">
        <f t="shared" si="3211"/>
        <v>#DIV/0!</v>
      </c>
      <c r="SF94" s="112"/>
      <c r="SG94" s="67"/>
      <c r="SH94" s="65">
        <f t="shared" si="3212"/>
        <v>0</v>
      </c>
      <c r="SI94" s="65"/>
      <c r="SJ94" s="66" t="e">
        <f t="shared" si="3213"/>
        <v>#DIV/0!</v>
      </c>
      <c r="SK94" s="112"/>
      <c r="SL94" s="67"/>
      <c r="SM94" s="65">
        <f t="shared" si="3214"/>
        <v>0</v>
      </c>
      <c r="SN94" s="65"/>
      <c r="SO94" s="66" t="e">
        <f t="shared" si="3215"/>
        <v>#DIV/0!</v>
      </c>
      <c r="SP94" s="112"/>
      <c r="SQ94" s="67"/>
      <c r="SR94" s="65">
        <f t="shared" si="3216"/>
        <v>0</v>
      </c>
      <c r="SS94" s="65"/>
      <c r="ST94" s="66" t="e">
        <f t="shared" si="3217"/>
        <v>#DIV/0!</v>
      </c>
      <c r="SU94" s="53"/>
      <c r="SV94" s="126"/>
      <c r="SW94" s="121">
        <f t="shared" si="3234"/>
        <v>0.7142857142857143</v>
      </c>
      <c r="SX94" s="121">
        <f t="shared" si="3218"/>
        <v>3.5714285714285712</v>
      </c>
      <c r="SY94" s="121"/>
      <c r="SZ94" s="66">
        <f t="shared" si="3235"/>
        <v>4.2857142857142856</v>
      </c>
      <c r="TA94" s="53"/>
      <c r="TB94" s="126"/>
      <c r="TC94" s="121">
        <f t="shared" si="3236"/>
        <v>0.75</v>
      </c>
      <c r="TD94" s="121">
        <f t="shared" si="3219"/>
        <v>3</v>
      </c>
      <c r="TE94" s="121"/>
      <c r="TF94" s="66">
        <f t="shared" si="3237"/>
        <v>3</v>
      </c>
      <c r="TG94" s="53"/>
      <c r="TH94" s="126"/>
      <c r="TI94" s="121" t="e">
        <f t="shared" si="3238"/>
        <v>#DIV/0!</v>
      </c>
      <c r="TJ94" s="121" t="e">
        <f t="shared" si="3220"/>
        <v>#DIV/0!</v>
      </c>
      <c r="TK94" s="121"/>
      <c r="TL94" s="66" t="e">
        <f t="shared" si="3239"/>
        <v>#DIV/0!</v>
      </c>
      <c r="TM94" s="53"/>
      <c r="TN94" s="126"/>
      <c r="TO94" s="121">
        <f t="shared" si="3240"/>
        <v>0.7142857142857143</v>
      </c>
      <c r="TP94" s="121">
        <f t="shared" si="3221"/>
        <v>2.8571428571428572</v>
      </c>
      <c r="TQ94" s="121"/>
      <c r="TR94" s="66">
        <f t="shared" si="3241"/>
        <v>3.0000000000000004</v>
      </c>
      <c r="TS94" s="53"/>
      <c r="TT94" s="126"/>
      <c r="TU94" s="121" t="e">
        <f t="shared" si="3242"/>
        <v>#DIV/0!</v>
      </c>
      <c r="TV94" s="121" t="e">
        <f t="shared" si="3222"/>
        <v>#DIV/0!</v>
      </c>
      <c r="TW94" s="121"/>
      <c r="TX94" s="66" t="e">
        <f t="shared" si="3243"/>
        <v>#DIV/0!</v>
      </c>
      <c r="TY94" s="53"/>
      <c r="TZ94" s="126"/>
      <c r="UA94" s="121">
        <f t="shared" si="3244"/>
        <v>0.76271186440677963</v>
      </c>
      <c r="UB94" s="121">
        <f t="shared" si="3223"/>
        <v>3.0508474576271185</v>
      </c>
      <c r="UC94" s="121"/>
      <c r="UD94" s="66">
        <f t="shared" si="3245"/>
        <v>3</v>
      </c>
      <c r="UE94" s="53"/>
      <c r="UF94" s="126"/>
      <c r="UG94" s="121">
        <f t="shared" si="3246"/>
        <v>0.72916666666666674</v>
      </c>
      <c r="UH94" s="121">
        <f t="shared" si="3224"/>
        <v>2.916666666666667</v>
      </c>
      <c r="UI94" s="121"/>
      <c r="UJ94" s="66">
        <f t="shared" si="3247"/>
        <v>3.5</v>
      </c>
      <c r="UK94" s="53"/>
      <c r="UL94" s="126"/>
      <c r="UM94" s="121" t="e">
        <f t="shared" si="3248"/>
        <v>#DIV/0!</v>
      </c>
      <c r="UN94" s="121" t="e">
        <f t="shared" si="3225"/>
        <v>#DIV/0!</v>
      </c>
      <c r="UO94" s="121"/>
      <c r="UP94" s="66" t="e">
        <f t="shared" si="3249"/>
        <v>#DIV/0!</v>
      </c>
      <c r="UQ94" s="53"/>
      <c r="UR94" s="126"/>
      <c r="US94" s="121" t="e">
        <f t="shared" si="3250"/>
        <v>#DIV/0!</v>
      </c>
      <c r="UT94" s="121" t="e">
        <f t="shared" si="3226"/>
        <v>#DIV/0!</v>
      </c>
      <c r="UU94" s="121"/>
      <c r="UV94" s="66" t="e">
        <f t="shared" si="3251"/>
        <v>#DIV/0!</v>
      </c>
      <c r="UW94" s="53"/>
      <c r="UX94" s="126"/>
      <c r="UY94" s="121">
        <f t="shared" si="3252"/>
        <v>0.69860279441117767</v>
      </c>
      <c r="UZ94" s="121">
        <f t="shared" si="3227"/>
        <v>2.7944111776447107</v>
      </c>
      <c r="VA94" s="121"/>
      <c r="VB94" s="66">
        <f t="shared" si="3253"/>
        <v>2.8000000000000003</v>
      </c>
      <c r="VC94" s="53"/>
      <c r="VD94" s="126"/>
      <c r="VE94" s="121" t="e">
        <f t="shared" si="3254"/>
        <v>#DIV/0!</v>
      </c>
      <c r="VF94" s="121" t="e">
        <f t="shared" si="3228"/>
        <v>#DIV/0!</v>
      </c>
      <c r="VG94" s="121"/>
      <c r="VH94" s="66" t="e">
        <f t="shared" si="3255"/>
        <v>#DIV/0!</v>
      </c>
      <c r="VI94" s="53"/>
      <c r="VJ94" s="126"/>
      <c r="VK94" s="121" t="e">
        <f t="shared" si="3256"/>
        <v>#DIV/0!</v>
      </c>
      <c r="VL94" s="121" t="e">
        <f t="shared" si="3229"/>
        <v>#DIV/0!</v>
      </c>
      <c r="VM94" s="121"/>
      <c r="VN94" s="66" t="e">
        <f t="shared" si="3257"/>
        <v>#DIV/0!</v>
      </c>
      <c r="VO94" s="53"/>
    </row>
    <row r="95" spans="2:587" x14ac:dyDescent="0.2">
      <c r="C95" s="97" t="s">
        <v>227</v>
      </c>
      <c r="D95" s="7"/>
      <c r="E95" s="2"/>
      <c r="F95" s="8"/>
      <c r="G95" s="53"/>
      <c r="H95" s="126"/>
      <c r="I95" s="121">
        <f t="shared" si="3022"/>
        <v>0</v>
      </c>
      <c r="J95" s="121">
        <f t="shared" si="3022"/>
        <v>0</v>
      </c>
      <c r="K95" s="121"/>
      <c r="L95" s="66">
        <f t="shared" si="3230"/>
        <v>0</v>
      </c>
      <c r="M95" s="53"/>
      <c r="N95" s="126"/>
      <c r="O95" s="121">
        <f t="shared" si="3023"/>
        <v>0</v>
      </c>
      <c r="P95" s="121">
        <f t="shared" si="3023"/>
        <v>0</v>
      </c>
      <c r="Q95" s="121"/>
      <c r="R95" s="66">
        <f t="shared" si="3231"/>
        <v>0</v>
      </c>
      <c r="S95" s="53"/>
      <c r="T95" s="112"/>
      <c r="U95" s="67"/>
      <c r="V95" s="65">
        <f t="shared" si="3258"/>
        <v>0</v>
      </c>
      <c r="W95" s="65"/>
      <c r="X95" s="66">
        <f t="shared" si="3232"/>
        <v>0</v>
      </c>
      <c r="Y95" s="112"/>
      <c r="Z95" s="67"/>
      <c r="AA95" s="65">
        <f t="shared" si="3259"/>
        <v>0</v>
      </c>
      <c r="AB95" s="65"/>
      <c r="AC95" s="66">
        <f t="shared" si="3233"/>
        <v>0</v>
      </c>
      <c r="AD95" s="112"/>
      <c r="AE95" s="67"/>
      <c r="AF95" s="65">
        <f t="shared" si="3260"/>
        <v>0</v>
      </c>
      <c r="AG95" s="65"/>
      <c r="AH95" s="66">
        <f t="shared" si="3025"/>
        <v>0</v>
      </c>
      <c r="AI95" s="112"/>
      <c r="AJ95" s="67"/>
      <c r="AK95" s="65">
        <f t="shared" si="3026"/>
        <v>0</v>
      </c>
      <c r="AL95" s="65"/>
      <c r="AM95" s="66">
        <f t="shared" si="3027"/>
        <v>0</v>
      </c>
      <c r="AN95" s="112"/>
      <c r="AO95" s="67"/>
      <c r="AP95" s="65">
        <f t="shared" si="3028"/>
        <v>0</v>
      </c>
      <c r="AQ95" s="65"/>
      <c r="AR95" s="66">
        <f t="shared" si="3029"/>
        <v>0</v>
      </c>
      <c r="AS95" s="112"/>
      <c r="AT95" s="67"/>
      <c r="AU95" s="65">
        <f t="shared" si="3030"/>
        <v>0</v>
      </c>
      <c r="AV95" s="65"/>
      <c r="AW95" s="66">
        <f t="shared" si="3031"/>
        <v>0</v>
      </c>
      <c r="AX95" s="112"/>
      <c r="AY95" s="67"/>
      <c r="AZ95" s="65">
        <f t="shared" si="3032"/>
        <v>0</v>
      </c>
      <c r="BA95" s="65"/>
      <c r="BB95" s="66">
        <f t="shared" si="3033"/>
        <v>0</v>
      </c>
      <c r="BC95" s="112"/>
      <c r="BD95" s="67"/>
      <c r="BE95" s="65">
        <f t="shared" si="3034"/>
        <v>0</v>
      </c>
      <c r="BF95" s="65"/>
      <c r="BG95" s="66" t="e">
        <f t="shared" si="3035"/>
        <v>#DIV/0!</v>
      </c>
      <c r="BH95" s="112"/>
      <c r="BI95" s="67"/>
      <c r="BJ95" s="65">
        <f t="shared" si="3036"/>
        <v>0</v>
      </c>
      <c r="BK95" s="65"/>
      <c r="BL95" s="66" t="e">
        <f t="shared" si="3037"/>
        <v>#DIV/0!</v>
      </c>
      <c r="BM95" s="112"/>
      <c r="BN95" s="67"/>
      <c r="BO95" s="65">
        <f t="shared" si="3038"/>
        <v>0</v>
      </c>
      <c r="BP95" s="65"/>
      <c r="BQ95" s="66" t="e">
        <f t="shared" si="3039"/>
        <v>#DIV/0!</v>
      </c>
      <c r="BR95" s="112"/>
      <c r="BS95" s="67"/>
      <c r="BT95" s="65">
        <f t="shared" si="3040"/>
        <v>0</v>
      </c>
      <c r="BU95" s="65"/>
      <c r="BV95" s="66" t="e">
        <f t="shared" si="3041"/>
        <v>#DIV/0!</v>
      </c>
      <c r="BW95" s="112"/>
      <c r="BX95" s="67"/>
      <c r="BY95" s="65">
        <f t="shared" si="3042"/>
        <v>0</v>
      </c>
      <c r="BZ95" s="65"/>
      <c r="CA95" s="66" t="e">
        <f t="shared" si="3043"/>
        <v>#DIV/0!</v>
      </c>
      <c r="CB95" s="112"/>
      <c r="CC95" s="67"/>
      <c r="CD95" s="65">
        <f t="shared" si="3044"/>
        <v>0</v>
      </c>
      <c r="CE95" s="65"/>
      <c r="CF95" s="66" t="e">
        <f t="shared" si="3045"/>
        <v>#DIV/0!</v>
      </c>
      <c r="CG95" s="112"/>
      <c r="CH95" s="67"/>
      <c r="CI95" s="65">
        <f t="shared" si="3046"/>
        <v>0</v>
      </c>
      <c r="CJ95" s="65"/>
      <c r="CK95" s="66" t="e">
        <f t="shared" si="3047"/>
        <v>#DIV/0!</v>
      </c>
      <c r="CL95" s="112"/>
      <c r="CM95" s="67"/>
      <c r="CN95" s="65">
        <f t="shared" si="3048"/>
        <v>0</v>
      </c>
      <c r="CO95" s="65"/>
      <c r="CP95" s="66" t="e">
        <f t="shared" si="3049"/>
        <v>#DIV/0!</v>
      </c>
      <c r="CQ95" s="112"/>
      <c r="CR95" s="67"/>
      <c r="CS95" s="65">
        <f t="shared" si="3050"/>
        <v>0</v>
      </c>
      <c r="CT95" s="65"/>
      <c r="CU95" s="66" t="e">
        <f t="shared" si="3051"/>
        <v>#DIV/0!</v>
      </c>
      <c r="CV95" s="112"/>
      <c r="CW95" s="67"/>
      <c r="CX95" s="65">
        <f t="shared" si="3052"/>
        <v>0</v>
      </c>
      <c r="CY95" s="65"/>
      <c r="CZ95" s="66" t="e">
        <f t="shared" si="3053"/>
        <v>#DIV/0!</v>
      </c>
      <c r="DA95" s="112"/>
      <c r="DB95" s="67"/>
      <c r="DC95" s="65">
        <f t="shared" si="3054"/>
        <v>0</v>
      </c>
      <c r="DD95" s="65"/>
      <c r="DE95" s="66" t="e">
        <f t="shared" si="3055"/>
        <v>#DIV/0!</v>
      </c>
      <c r="DF95" s="112"/>
      <c r="DG95" s="67"/>
      <c r="DH95" s="65">
        <f t="shared" si="3056"/>
        <v>0</v>
      </c>
      <c r="DI95" s="65"/>
      <c r="DJ95" s="66" t="e">
        <f t="shared" si="3057"/>
        <v>#DIV/0!</v>
      </c>
      <c r="DK95" s="112"/>
      <c r="DL95" s="67"/>
      <c r="DM95" s="65">
        <f t="shared" si="3058"/>
        <v>0</v>
      </c>
      <c r="DN95" s="65"/>
      <c r="DO95" s="66" t="e">
        <f t="shared" si="3059"/>
        <v>#DIV/0!</v>
      </c>
      <c r="DP95" s="112"/>
      <c r="DQ95" s="67"/>
      <c r="DR95" s="65">
        <f t="shared" si="3060"/>
        <v>0</v>
      </c>
      <c r="DS95" s="65"/>
      <c r="DT95" s="66" t="e">
        <f t="shared" si="3061"/>
        <v>#DIV/0!</v>
      </c>
      <c r="DU95" s="112"/>
      <c r="DV95" s="67"/>
      <c r="DW95" s="65">
        <f t="shared" si="3062"/>
        <v>0</v>
      </c>
      <c r="DX95" s="65"/>
      <c r="DY95" s="66" t="e">
        <f t="shared" si="3063"/>
        <v>#DIV/0!</v>
      </c>
      <c r="DZ95" s="112"/>
      <c r="EA95" s="67"/>
      <c r="EB95" s="65">
        <f t="shared" si="3064"/>
        <v>0</v>
      </c>
      <c r="EC95" s="65"/>
      <c r="ED95" s="66" t="e">
        <f t="shared" si="3065"/>
        <v>#DIV/0!</v>
      </c>
      <c r="EE95" s="112"/>
      <c r="EF95" s="67"/>
      <c r="EG95" s="65">
        <f t="shared" si="3066"/>
        <v>0</v>
      </c>
      <c r="EH95" s="65"/>
      <c r="EI95" s="66" t="e">
        <f t="shared" si="3067"/>
        <v>#DIV/0!</v>
      </c>
      <c r="EJ95" s="112"/>
      <c r="EK95" s="67"/>
      <c r="EL95" s="65">
        <f t="shared" si="3068"/>
        <v>0</v>
      </c>
      <c r="EM95" s="65"/>
      <c r="EN95" s="66" t="e">
        <f t="shared" si="3069"/>
        <v>#DIV/0!</v>
      </c>
      <c r="EO95" s="112"/>
      <c r="EP95" s="67"/>
      <c r="EQ95" s="65">
        <f t="shared" si="3070"/>
        <v>0</v>
      </c>
      <c r="ER95" s="65"/>
      <c r="ES95" s="66" t="e">
        <f t="shared" si="3071"/>
        <v>#DIV/0!</v>
      </c>
      <c r="ET95" s="112"/>
      <c r="EU95" s="67"/>
      <c r="EV95" s="65">
        <f t="shared" si="3072"/>
        <v>0</v>
      </c>
      <c r="EW95" s="65"/>
      <c r="EX95" s="66" t="e">
        <f t="shared" si="3073"/>
        <v>#DIV/0!</v>
      </c>
      <c r="EY95" s="112"/>
      <c r="EZ95" s="67"/>
      <c r="FA95" s="65">
        <f t="shared" si="3074"/>
        <v>0</v>
      </c>
      <c r="FB95" s="65"/>
      <c r="FC95" s="66" t="e">
        <f t="shared" si="3075"/>
        <v>#DIV/0!</v>
      </c>
      <c r="FD95" s="112"/>
      <c r="FE95" s="67"/>
      <c r="FF95" s="65">
        <f t="shared" si="3076"/>
        <v>0</v>
      </c>
      <c r="FG95" s="65"/>
      <c r="FH95" s="66" t="e">
        <f t="shared" si="3077"/>
        <v>#DIV/0!</v>
      </c>
      <c r="FI95" s="112"/>
      <c r="FJ95" s="67"/>
      <c r="FK95" s="65">
        <f t="shared" si="3078"/>
        <v>0</v>
      </c>
      <c r="FL95" s="65"/>
      <c r="FM95" s="66" t="e">
        <f t="shared" si="3079"/>
        <v>#DIV/0!</v>
      </c>
      <c r="FN95" s="112"/>
      <c r="FO95" s="67"/>
      <c r="FP95" s="65">
        <f t="shared" si="3080"/>
        <v>0</v>
      </c>
      <c r="FQ95" s="65"/>
      <c r="FR95" s="66" t="e">
        <f t="shared" si="3081"/>
        <v>#DIV/0!</v>
      </c>
      <c r="FS95" s="112"/>
      <c r="FT95" s="67"/>
      <c r="FU95" s="65">
        <f t="shared" si="3082"/>
        <v>0</v>
      </c>
      <c r="FV95" s="65"/>
      <c r="FW95" s="66" t="e">
        <f t="shared" si="3083"/>
        <v>#DIV/0!</v>
      </c>
      <c r="FX95" s="112"/>
      <c r="FY95" s="67"/>
      <c r="FZ95" s="65">
        <f t="shared" si="3084"/>
        <v>0</v>
      </c>
      <c r="GA95" s="65"/>
      <c r="GB95" s="66" t="e">
        <f t="shared" si="3085"/>
        <v>#DIV/0!</v>
      </c>
      <c r="GC95" s="112"/>
      <c r="GD95" s="67"/>
      <c r="GE95" s="65">
        <f t="shared" si="3086"/>
        <v>0</v>
      </c>
      <c r="GF95" s="65"/>
      <c r="GG95" s="66" t="e">
        <f t="shared" si="3087"/>
        <v>#DIV/0!</v>
      </c>
      <c r="GH95" s="112"/>
      <c r="GI95" s="67"/>
      <c r="GJ95" s="65">
        <f t="shared" si="3088"/>
        <v>0</v>
      </c>
      <c r="GK95" s="65"/>
      <c r="GL95" s="66" t="e">
        <f t="shared" si="3089"/>
        <v>#DIV/0!</v>
      </c>
      <c r="GM95" s="112"/>
      <c r="GN95" s="67"/>
      <c r="GO95" s="65">
        <f t="shared" si="3090"/>
        <v>0</v>
      </c>
      <c r="GP95" s="65"/>
      <c r="GQ95" s="66" t="e">
        <f t="shared" si="3091"/>
        <v>#DIV/0!</v>
      </c>
      <c r="GR95" s="112"/>
      <c r="GS95" s="67"/>
      <c r="GT95" s="65">
        <f t="shared" si="3092"/>
        <v>0</v>
      </c>
      <c r="GU95" s="65"/>
      <c r="GV95" s="66" t="e">
        <f t="shared" si="3093"/>
        <v>#DIV/0!</v>
      </c>
      <c r="GW95" s="112"/>
      <c r="GX95" s="67"/>
      <c r="GY95" s="65">
        <f t="shared" si="3094"/>
        <v>0</v>
      </c>
      <c r="GZ95" s="65"/>
      <c r="HA95" s="66" t="e">
        <f t="shared" si="3095"/>
        <v>#DIV/0!</v>
      </c>
      <c r="HB95" s="112"/>
      <c r="HC95" s="67"/>
      <c r="HD95" s="65">
        <f t="shared" si="3096"/>
        <v>0</v>
      </c>
      <c r="HE95" s="65"/>
      <c r="HF95" s="66" t="e">
        <f t="shared" si="3097"/>
        <v>#DIV/0!</v>
      </c>
      <c r="HG95" s="112"/>
      <c r="HH95" s="67"/>
      <c r="HI95" s="65">
        <f t="shared" si="3098"/>
        <v>0</v>
      </c>
      <c r="HJ95" s="65"/>
      <c r="HK95" s="66" t="e">
        <f t="shared" si="3099"/>
        <v>#DIV/0!</v>
      </c>
      <c r="HL95" s="112"/>
      <c r="HM95" s="67"/>
      <c r="HN95" s="65">
        <f t="shared" si="3100"/>
        <v>0</v>
      </c>
      <c r="HO95" s="65"/>
      <c r="HP95" s="66" t="e">
        <f t="shared" si="3101"/>
        <v>#DIV/0!</v>
      </c>
      <c r="HQ95" s="112"/>
      <c r="HR95" s="67"/>
      <c r="HS95" s="65">
        <f t="shared" si="3102"/>
        <v>0</v>
      </c>
      <c r="HT95" s="65"/>
      <c r="HU95" s="66" t="e">
        <f t="shared" si="3103"/>
        <v>#DIV/0!</v>
      </c>
      <c r="HV95" s="112"/>
      <c r="HW95" s="67"/>
      <c r="HX95" s="65">
        <f t="shared" si="3104"/>
        <v>0</v>
      </c>
      <c r="HY95" s="65"/>
      <c r="HZ95" s="66" t="e">
        <f t="shared" si="3105"/>
        <v>#DIV/0!</v>
      </c>
      <c r="IA95" s="112"/>
      <c r="IB95" s="67"/>
      <c r="IC95" s="65">
        <f t="shared" si="3106"/>
        <v>0</v>
      </c>
      <c r="ID95" s="65"/>
      <c r="IE95" s="66" t="e">
        <f t="shared" si="3107"/>
        <v>#DIV/0!</v>
      </c>
      <c r="IF95" s="112"/>
      <c r="IG95" s="67"/>
      <c r="IH95" s="65">
        <f t="shared" si="3108"/>
        <v>0</v>
      </c>
      <c r="II95" s="65"/>
      <c r="IJ95" s="66" t="e">
        <f t="shared" si="3109"/>
        <v>#DIV/0!</v>
      </c>
      <c r="IK95" s="112"/>
      <c r="IL95" s="67"/>
      <c r="IM95" s="65">
        <f t="shared" si="3110"/>
        <v>0</v>
      </c>
      <c r="IN95" s="65"/>
      <c r="IO95" s="66" t="e">
        <f t="shared" si="3111"/>
        <v>#DIV/0!</v>
      </c>
      <c r="IP95" s="112"/>
      <c r="IQ95" s="67"/>
      <c r="IR95" s="65">
        <f t="shared" si="3112"/>
        <v>0</v>
      </c>
      <c r="IS95" s="65"/>
      <c r="IT95" s="66" t="e">
        <f t="shared" si="3113"/>
        <v>#DIV/0!</v>
      </c>
      <c r="IU95" s="112"/>
      <c r="IV95" s="67"/>
      <c r="IW95" s="65">
        <f t="shared" si="3114"/>
        <v>0</v>
      </c>
      <c r="IX95" s="65"/>
      <c r="IY95" s="66" t="e">
        <f t="shared" si="3115"/>
        <v>#DIV/0!</v>
      </c>
      <c r="IZ95" s="112"/>
      <c r="JA95" s="67"/>
      <c r="JB95" s="65">
        <f t="shared" si="3116"/>
        <v>0</v>
      </c>
      <c r="JC95" s="65"/>
      <c r="JD95" s="66" t="e">
        <f t="shared" si="3117"/>
        <v>#DIV/0!</v>
      </c>
      <c r="JE95" s="112"/>
      <c r="JF95" s="67"/>
      <c r="JG95" s="65">
        <f t="shared" si="3118"/>
        <v>0</v>
      </c>
      <c r="JH95" s="65"/>
      <c r="JI95" s="66" t="e">
        <f t="shared" si="3119"/>
        <v>#DIV/0!</v>
      </c>
      <c r="JJ95" s="112"/>
      <c r="JK95" s="67"/>
      <c r="JL95" s="65">
        <f t="shared" si="3120"/>
        <v>0</v>
      </c>
      <c r="JM95" s="65"/>
      <c r="JN95" s="66" t="e">
        <f t="shared" si="3121"/>
        <v>#DIV/0!</v>
      </c>
      <c r="JO95" s="112"/>
      <c r="JP95" s="67"/>
      <c r="JQ95" s="65">
        <f t="shared" si="3122"/>
        <v>0</v>
      </c>
      <c r="JR95" s="65"/>
      <c r="JS95" s="66" t="e">
        <f t="shared" si="3123"/>
        <v>#DIV/0!</v>
      </c>
      <c r="JT95" s="112"/>
      <c r="JU95" s="67"/>
      <c r="JV95" s="65">
        <f t="shared" si="3124"/>
        <v>0</v>
      </c>
      <c r="JW95" s="65"/>
      <c r="JX95" s="66" t="e">
        <f t="shared" si="3125"/>
        <v>#DIV/0!</v>
      </c>
      <c r="JY95" s="112"/>
      <c r="JZ95" s="67"/>
      <c r="KA95" s="65">
        <f t="shared" si="3126"/>
        <v>0</v>
      </c>
      <c r="KB95" s="65"/>
      <c r="KC95" s="66" t="e">
        <f t="shared" si="3127"/>
        <v>#DIV/0!</v>
      </c>
      <c r="KD95" s="112"/>
      <c r="KE95" s="67"/>
      <c r="KF95" s="65">
        <f t="shared" si="3128"/>
        <v>0</v>
      </c>
      <c r="KG95" s="65"/>
      <c r="KH95" s="66" t="e">
        <f t="shared" si="3129"/>
        <v>#DIV/0!</v>
      </c>
      <c r="KI95" s="112"/>
      <c r="KJ95" s="67"/>
      <c r="KK95" s="65">
        <f t="shared" si="3130"/>
        <v>0</v>
      </c>
      <c r="KL95" s="65"/>
      <c r="KM95" s="66" t="e">
        <f t="shared" si="3131"/>
        <v>#DIV/0!</v>
      </c>
      <c r="KN95" s="112"/>
      <c r="KO95" s="67"/>
      <c r="KP95" s="65">
        <f t="shared" si="3132"/>
        <v>0</v>
      </c>
      <c r="KQ95" s="65"/>
      <c r="KR95" s="66" t="e">
        <f t="shared" si="3133"/>
        <v>#DIV/0!</v>
      </c>
      <c r="KS95" s="112"/>
      <c r="KT95" s="67"/>
      <c r="KU95" s="65">
        <f t="shared" si="3134"/>
        <v>0</v>
      </c>
      <c r="KV95" s="65"/>
      <c r="KW95" s="66" t="e">
        <f t="shared" si="3135"/>
        <v>#DIV/0!</v>
      </c>
      <c r="KX95" s="112"/>
      <c r="KY95" s="67"/>
      <c r="KZ95" s="65">
        <f t="shared" si="3136"/>
        <v>0</v>
      </c>
      <c r="LA95" s="65"/>
      <c r="LB95" s="66" t="e">
        <f t="shared" si="3137"/>
        <v>#DIV/0!</v>
      </c>
      <c r="LC95" s="112"/>
      <c r="LD95" s="67"/>
      <c r="LE95" s="65">
        <f t="shared" si="3138"/>
        <v>0</v>
      </c>
      <c r="LF95" s="65"/>
      <c r="LG95" s="66" t="e">
        <f t="shared" si="3139"/>
        <v>#DIV/0!</v>
      </c>
      <c r="LH95" s="112"/>
      <c r="LI95" s="67"/>
      <c r="LJ95" s="65">
        <f t="shared" si="3140"/>
        <v>0</v>
      </c>
      <c r="LK95" s="65"/>
      <c r="LL95" s="66" t="e">
        <f t="shared" si="3141"/>
        <v>#DIV/0!</v>
      </c>
      <c r="LM95" s="112"/>
      <c r="LN95" s="67"/>
      <c r="LO95" s="65">
        <f t="shared" si="3142"/>
        <v>0</v>
      </c>
      <c r="LP95" s="65"/>
      <c r="LQ95" s="66" t="e">
        <f t="shared" si="3143"/>
        <v>#DIV/0!</v>
      </c>
      <c r="LR95" s="112"/>
      <c r="LS95" s="67"/>
      <c r="LT95" s="65">
        <f t="shared" si="3144"/>
        <v>0</v>
      </c>
      <c r="LU95" s="65"/>
      <c r="LV95" s="66" t="e">
        <f t="shared" si="3145"/>
        <v>#DIV/0!</v>
      </c>
      <c r="LW95" s="112"/>
      <c r="LX95" s="67"/>
      <c r="LY95" s="65">
        <f t="shared" si="3146"/>
        <v>0</v>
      </c>
      <c r="LZ95" s="65"/>
      <c r="MA95" s="66" t="e">
        <f t="shared" si="3147"/>
        <v>#DIV/0!</v>
      </c>
      <c r="MB95" s="112"/>
      <c r="MC95" s="67"/>
      <c r="MD95" s="65">
        <f t="shared" si="3148"/>
        <v>0</v>
      </c>
      <c r="ME95" s="65"/>
      <c r="MF95" s="66" t="e">
        <f t="shared" si="3149"/>
        <v>#DIV/0!</v>
      </c>
      <c r="MG95" s="112"/>
      <c r="MH95" s="67"/>
      <c r="MI95" s="65">
        <f t="shared" si="3150"/>
        <v>0</v>
      </c>
      <c r="MJ95" s="65"/>
      <c r="MK95" s="66" t="e">
        <f t="shared" si="3151"/>
        <v>#DIV/0!</v>
      </c>
      <c r="ML95" s="112"/>
      <c r="MM95" s="67"/>
      <c r="MN95" s="65">
        <f t="shared" si="3152"/>
        <v>0</v>
      </c>
      <c r="MO95" s="65"/>
      <c r="MP95" s="66" t="e">
        <f t="shared" si="3153"/>
        <v>#DIV/0!</v>
      </c>
      <c r="MQ95" s="112"/>
      <c r="MR95" s="67"/>
      <c r="MS95" s="65">
        <f t="shared" si="3154"/>
        <v>0</v>
      </c>
      <c r="MT95" s="65"/>
      <c r="MU95" s="66" t="e">
        <f t="shared" si="3155"/>
        <v>#DIV/0!</v>
      </c>
      <c r="MV95" s="112"/>
      <c r="MW95" s="67"/>
      <c r="MX95" s="65">
        <f t="shared" si="3156"/>
        <v>0</v>
      </c>
      <c r="MY95" s="65"/>
      <c r="MZ95" s="66" t="e">
        <f t="shared" si="3157"/>
        <v>#DIV/0!</v>
      </c>
      <c r="NA95" s="112"/>
      <c r="NB95" s="67"/>
      <c r="NC95" s="65">
        <f t="shared" si="3158"/>
        <v>0</v>
      </c>
      <c r="ND95" s="65"/>
      <c r="NE95" s="66" t="e">
        <f t="shared" si="3159"/>
        <v>#DIV/0!</v>
      </c>
      <c r="NF95" s="112"/>
      <c r="NG95" s="67"/>
      <c r="NH95" s="65">
        <f t="shared" si="3160"/>
        <v>0</v>
      </c>
      <c r="NI95" s="65"/>
      <c r="NJ95" s="66" t="e">
        <f t="shared" si="3161"/>
        <v>#DIV/0!</v>
      </c>
      <c r="NK95" s="112"/>
      <c r="NL95" s="67"/>
      <c r="NM95" s="65">
        <f t="shared" si="3162"/>
        <v>0</v>
      </c>
      <c r="NN95" s="65"/>
      <c r="NO95" s="66" t="e">
        <f t="shared" si="3163"/>
        <v>#DIV/0!</v>
      </c>
      <c r="NP95" s="112"/>
      <c r="NQ95" s="67"/>
      <c r="NR95" s="65">
        <f t="shared" si="3164"/>
        <v>0</v>
      </c>
      <c r="NS95" s="65"/>
      <c r="NT95" s="66" t="e">
        <f t="shared" si="3165"/>
        <v>#DIV/0!</v>
      </c>
      <c r="NU95" s="112"/>
      <c r="NV95" s="67"/>
      <c r="NW95" s="65">
        <f t="shared" si="3166"/>
        <v>0</v>
      </c>
      <c r="NX95" s="65"/>
      <c r="NY95" s="66" t="e">
        <f t="shared" si="3167"/>
        <v>#DIV/0!</v>
      </c>
      <c r="NZ95" s="112"/>
      <c r="OA95" s="67"/>
      <c r="OB95" s="65">
        <f t="shared" si="3168"/>
        <v>0</v>
      </c>
      <c r="OC95" s="65"/>
      <c r="OD95" s="66" t="e">
        <f t="shared" si="3169"/>
        <v>#DIV/0!</v>
      </c>
      <c r="OE95" s="112"/>
      <c r="OF95" s="67"/>
      <c r="OG95" s="65">
        <f t="shared" si="3170"/>
        <v>0</v>
      </c>
      <c r="OH95" s="65"/>
      <c r="OI95" s="66" t="e">
        <f t="shared" si="3171"/>
        <v>#DIV/0!</v>
      </c>
      <c r="OJ95" s="112"/>
      <c r="OK95" s="67"/>
      <c r="OL95" s="65">
        <f t="shared" si="3172"/>
        <v>0</v>
      </c>
      <c r="OM95" s="65"/>
      <c r="ON95" s="66" t="e">
        <f t="shared" si="3173"/>
        <v>#DIV/0!</v>
      </c>
      <c r="OO95" s="112"/>
      <c r="OP95" s="67"/>
      <c r="OQ95" s="65">
        <f t="shared" si="3174"/>
        <v>0</v>
      </c>
      <c r="OR95" s="65"/>
      <c r="OS95" s="66" t="e">
        <f t="shared" si="3175"/>
        <v>#DIV/0!</v>
      </c>
      <c r="OT95" s="112"/>
      <c r="OU95" s="67"/>
      <c r="OV95" s="65">
        <f t="shared" si="3176"/>
        <v>0</v>
      </c>
      <c r="OW95" s="65"/>
      <c r="OX95" s="66" t="e">
        <f t="shared" si="3177"/>
        <v>#DIV/0!</v>
      </c>
      <c r="OY95" s="112"/>
      <c r="OZ95" s="67"/>
      <c r="PA95" s="65">
        <f t="shared" si="3178"/>
        <v>0</v>
      </c>
      <c r="PB95" s="65"/>
      <c r="PC95" s="66" t="e">
        <f t="shared" si="3179"/>
        <v>#DIV/0!</v>
      </c>
      <c r="PD95" s="112"/>
      <c r="PE95" s="67"/>
      <c r="PF95" s="65">
        <f t="shared" si="3180"/>
        <v>0</v>
      </c>
      <c r="PG95" s="65"/>
      <c r="PH95" s="66" t="e">
        <f t="shared" si="3181"/>
        <v>#DIV/0!</v>
      </c>
      <c r="PI95" s="112"/>
      <c r="PJ95" s="67"/>
      <c r="PK95" s="65">
        <f t="shared" si="3182"/>
        <v>0</v>
      </c>
      <c r="PL95" s="65"/>
      <c r="PM95" s="66" t="e">
        <f t="shared" si="3183"/>
        <v>#DIV/0!</v>
      </c>
      <c r="PN95" s="112"/>
      <c r="PO95" s="67"/>
      <c r="PP95" s="65">
        <f t="shared" si="3184"/>
        <v>0</v>
      </c>
      <c r="PQ95" s="65"/>
      <c r="PR95" s="66" t="e">
        <f t="shared" si="3185"/>
        <v>#DIV/0!</v>
      </c>
      <c r="PS95" s="112"/>
      <c r="PT95" s="67"/>
      <c r="PU95" s="65">
        <f t="shared" si="3186"/>
        <v>0</v>
      </c>
      <c r="PV95" s="65"/>
      <c r="PW95" s="66" t="e">
        <f t="shared" si="3187"/>
        <v>#DIV/0!</v>
      </c>
      <c r="PX95" s="112"/>
      <c r="PY95" s="67"/>
      <c r="PZ95" s="65">
        <f t="shared" si="3188"/>
        <v>0</v>
      </c>
      <c r="QA95" s="65"/>
      <c r="QB95" s="66" t="e">
        <f t="shared" si="3189"/>
        <v>#DIV/0!</v>
      </c>
      <c r="QC95" s="112"/>
      <c r="QD95" s="67"/>
      <c r="QE95" s="65">
        <f t="shared" si="3190"/>
        <v>0</v>
      </c>
      <c r="QF95" s="65"/>
      <c r="QG95" s="66" t="e">
        <f t="shared" si="3191"/>
        <v>#DIV/0!</v>
      </c>
      <c r="QH95" s="112"/>
      <c r="QI95" s="67"/>
      <c r="QJ95" s="65">
        <f t="shared" si="3192"/>
        <v>0</v>
      </c>
      <c r="QK95" s="65"/>
      <c r="QL95" s="66" t="e">
        <f t="shared" si="3193"/>
        <v>#DIV/0!</v>
      </c>
      <c r="QM95" s="112"/>
      <c r="QN95" s="67"/>
      <c r="QO95" s="65">
        <f t="shared" si="3194"/>
        <v>0</v>
      </c>
      <c r="QP95" s="65"/>
      <c r="QQ95" s="66" t="e">
        <f t="shared" si="3195"/>
        <v>#DIV/0!</v>
      </c>
      <c r="QR95" s="112"/>
      <c r="QS95" s="67"/>
      <c r="QT95" s="65">
        <f t="shared" si="3196"/>
        <v>0</v>
      </c>
      <c r="QU95" s="65"/>
      <c r="QV95" s="66" t="e">
        <f t="shared" si="3197"/>
        <v>#DIV/0!</v>
      </c>
      <c r="QW95" s="112"/>
      <c r="QX95" s="67"/>
      <c r="QY95" s="65">
        <f t="shared" si="3198"/>
        <v>0</v>
      </c>
      <c r="QZ95" s="65"/>
      <c r="RA95" s="66" t="e">
        <f t="shared" si="3199"/>
        <v>#DIV/0!</v>
      </c>
      <c r="RB95" s="112"/>
      <c r="RC95" s="67"/>
      <c r="RD95" s="65">
        <f t="shared" si="3200"/>
        <v>0</v>
      </c>
      <c r="RE95" s="65"/>
      <c r="RF95" s="66" t="e">
        <f t="shared" si="3201"/>
        <v>#DIV/0!</v>
      </c>
      <c r="RG95" s="112"/>
      <c r="RH95" s="67"/>
      <c r="RI95" s="65">
        <f t="shared" si="3202"/>
        <v>0</v>
      </c>
      <c r="RJ95" s="65"/>
      <c r="RK95" s="66" t="e">
        <f t="shared" si="3203"/>
        <v>#DIV/0!</v>
      </c>
      <c r="RL95" s="112"/>
      <c r="RM95" s="67"/>
      <c r="RN95" s="65">
        <f t="shared" si="3204"/>
        <v>0</v>
      </c>
      <c r="RO95" s="65"/>
      <c r="RP95" s="66" t="e">
        <f t="shared" si="3205"/>
        <v>#DIV/0!</v>
      </c>
      <c r="RQ95" s="112"/>
      <c r="RR95" s="67"/>
      <c r="RS95" s="65">
        <f t="shared" si="3206"/>
        <v>0</v>
      </c>
      <c r="RT95" s="65"/>
      <c r="RU95" s="66" t="e">
        <f t="shared" si="3207"/>
        <v>#DIV/0!</v>
      </c>
      <c r="RV95" s="112"/>
      <c r="RW95" s="67"/>
      <c r="RX95" s="65">
        <f t="shared" si="3208"/>
        <v>0</v>
      </c>
      <c r="RY95" s="65"/>
      <c r="RZ95" s="66" t="e">
        <f t="shared" si="3209"/>
        <v>#DIV/0!</v>
      </c>
      <c r="SA95" s="112"/>
      <c r="SB95" s="67"/>
      <c r="SC95" s="65">
        <f t="shared" si="3210"/>
        <v>0</v>
      </c>
      <c r="SD95" s="65"/>
      <c r="SE95" s="66" t="e">
        <f t="shared" si="3211"/>
        <v>#DIV/0!</v>
      </c>
      <c r="SF95" s="112"/>
      <c r="SG95" s="67"/>
      <c r="SH95" s="65">
        <f t="shared" si="3212"/>
        <v>0</v>
      </c>
      <c r="SI95" s="65"/>
      <c r="SJ95" s="66" t="e">
        <f t="shared" si="3213"/>
        <v>#DIV/0!</v>
      </c>
      <c r="SK95" s="112"/>
      <c r="SL95" s="67"/>
      <c r="SM95" s="65">
        <f t="shared" si="3214"/>
        <v>0</v>
      </c>
      <c r="SN95" s="65"/>
      <c r="SO95" s="66" t="e">
        <f t="shared" si="3215"/>
        <v>#DIV/0!</v>
      </c>
      <c r="SP95" s="112"/>
      <c r="SQ95" s="67"/>
      <c r="SR95" s="65">
        <f t="shared" si="3216"/>
        <v>0</v>
      </c>
      <c r="SS95" s="65"/>
      <c r="ST95" s="66" t="e">
        <f t="shared" si="3217"/>
        <v>#DIV/0!</v>
      </c>
      <c r="SU95" s="53"/>
      <c r="SV95" s="126"/>
      <c r="SW95" s="121">
        <f t="shared" si="3234"/>
        <v>0</v>
      </c>
      <c r="SX95" s="121">
        <f t="shared" si="3218"/>
        <v>0</v>
      </c>
      <c r="SY95" s="121"/>
      <c r="SZ95" s="66">
        <f t="shared" si="3235"/>
        <v>0</v>
      </c>
      <c r="TA95" s="53"/>
      <c r="TB95" s="126"/>
      <c r="TC95" s="121">
        <f t="shared" si="3236"/>
        <v>0</v>
      </c>
      <c r="TD95" s="121">
        <f t="shared" si="3219"/>
        <v>0</v>
      </c>
      <c r="TE95" s="121"/>
      <c r="TF95" s="66">
        <f t="shared" si="3237"/>
        <v>0</v>
      </c>
      <c r="TG95" s="53"/>
      <c r="TH95" s="126"/>
      <c r="TI95" s="121" t="e">
        <f t="shared" si="3238"/>
        <v>#DIV/0!</v>
      </c>
      <c r="TJ95" s="121" t="e">
        <f t="shared" si="3220"/>
        <v>#DIV/0!</v>
      </c>
      <c r="TK95" s="121"/>
      <c r="TL95" s="66" t="e">
        <f t="shared" si="3239"/>
        <v>#DIV/0!</v>
      </c>
      <c r="TM95" s="53"/>
      <c r="TN95" s="126"/>
      <c r="TO95" s="121">
        <f t="shared" si="3240"/>
        <v>0</v>
      </c>
      <c r="TP95" s="121">
        <f t="shared" si="3221"/>
        <v>0</v>
      </c>
      <c r="TQ95" s="121"/>
      <c r="TR95" s="66">
        <f t="shared" si="3241"/>
        <v>0</v>
      </c>
      <c r="TS95" s="53"/>
      <c r="TT95" s="126"/>
      <c r="TU95" s="121" t="e">
        <f t="shared" si="3242"/>
        <v>#DIV/0!</v>
      </c>
      <c r="TV95" s="121" t="e">
        <f t="shared" si="3222"/>
        <v>#DIV/0!</v>
      </c>
      <c r="TW95" s="121"/>
      <c r="TX95" s="66" t="e">
        <f t="shared" si="3243"/>
        <v>#DIV/0!</v>
      </c>
      <c r="TY95" s="53"/>
      <c r="TZ95" s="126"/>
      <c r="UA95" s="121">
        <f t="shared" si="3244"/>
        <v>0</v>
      </c>
      <c r="UB95" s="121">
        <f t="shared" si="3223"/>
        <v>0</v>
      </c>
      <c r="UC95" s="121"/>
      <c r="UD95" s="66">
        <f t="shared" si="3245"/>
        <v>0</v>
      </c>
      <c r="UE95" s="53"/>
      <c r="UF95" s="126"/>
      <c r="UG95" s="121">
        <f t="shared" si="3246"/>
        <v>0</v>
      </c>
      <c r="UH95" s="121">
        <f t="shared" si="3224"/>
        <v>0</v>
      </c>
      <c r="UI95" s="121"/>
      <c r="UJ95" s="66">
        <f t="shared" si="3247"/>
        <v>0</v>
      </c>
      <c r="UK95" s="53"/>
      <c r="UL95" s="126"/>
      <c r="UM95" s="121" t="e">
        <f t="shared" si="3248"/>
        <v>#DIV/0!</v>
      </c>
      <c r="UN95" s="121" t="e">
        <f t="shared" si="3225"/>
        <v>#DIV/0!</v>
      </c>
      <c r="UO95" s="121"/>
      <c r="UP95" s="66" t="e">
        <f t="shared" si="3249"/>
        <v>#DIV/0!</v>
      </c>
      <c r="UQ95" s="53"/>
      <c r="UR95" s="126"/>
      <c r="US95" s="121" t="e">
        <f t="shared" si="3250"/>
        <v>#DIV/0!</v>
      </c>
      <c r="UT95" s="121" t="e">
        <f t="shared" si="3226"/>
        <v>#DIV/0!</v>
      </c>
      <c r="UU95" s="121"/>
      <c r="UV95" s="66" t="e">
        <f t="shared" si="3251"/>
        <v>#DIV/0!</v>
      </c>
      <c r="UW95" s="53"/>
      <c r="UX95" s="126"/>
      <c r="UY95" s="121">
        <f t="shared" si="3252"/>
        <v>0</v>
      </c>
      <c r="UZ95" s="121">
        <f t="shared" si="3227"/>
        <v>0</v>
      </c>
      <c r="VA95" s="121"/>
      <c r="VB95" s="66">
        <f t="shared" si="3253"/>
        <v>0</v>
      </c>
      <c r="VC95" s="53"/>
      <c r="VD95" s="126"/>
      <c r="VE95" s="121" t="e">
        <f t="shared" si="3254"/>
        <v>#DIV/0!</v>
      </c>
      <c r="VF95" s="121" t="e">
        <f t="shared" si="3228"/>
        <v>#DIV/0!</v>
      </c>
      <c r="VG95" s="121"/>
      <c r="VH95" s="66" t="e">
        <f t="shared" si="3255"/>
        <v>#DIV/0!</v>
      </c>
      <c r="VI95" s="53"/>
      <c r="VJ95" s="126"/>
      <c r="VK95" s="121" t="e">
        <f t="shared" si="3256"/>
        <v>#DIV/0!</v>
      </c>
      <c r="VL95" s="121" t="e">
        <f t="shared" si="3229"/>
        <v>#DIV/0!</v>
      </c>
      <c r="VM95" s="121"/>
      <c r="VN95" s="66" t="e">
        <f t="shared" si="3257"/>
        <v>#DIV/0!</v>
      </c>
      <c r="VO95" s="53"/>
    </row>
    <row r="96" spans="2:587" s="1" customFormat="1" x14ac:dyDescent="0.2">
      <c r="C96" s="98" t="s">
        <v>12</v>
      </c>
      <c r="D96" s="22"/>
      <c r="E96" s="18"/>
      <c r="F96" s="23"/>
      <c r="G96" s="55"/>
      <c r="H96" s="126"/>
      <c r="I96" s="127"/>
      <c r="J96" s="122">
        <f>SUM(J89:J95)</f>
        <v>7.3462414578587705</v>
      </c>
      <c r="K96" s="122"/>
      <c r="L96" s="70">
        <f t="shared" si="3230"/>
        <v>7.7014925373134338</v>
      </c>
      <c r="M96" s="55"/>
      <c r="N96" s="126"/>
      <c r="O96" s="127"/>
      <c r="P96" s="122">
        <f>SUM(P89:P95)</f>
        <v>129</v>
      </c>
      <c r="Q96" s="122"/>
      <c r="R96" s="70">
        <f t="shared" si="3231"/>
        <v>7.7014925373134329</v>
      </c>
      <c r="S96" s="55"/>
      <c r="T96" s="113"/>
      <c r="U96" s="4"/>
      <c r="V96" s="69">
        <f>SUM(V89:V95)</f>
        <v>13.5</v>
      </c>
      <c r="W96" s="69"/>
      <c r="X96" s="70">
        <f t="shared" si="3232"/>
        <v>7.7142857142857144</v>
      </c>
      <c r="Y96" s="113"/>
      <c r="Z96" s="4"/>
      <c r="AA96" s="69">
        <f>SUM(AA89:AA95)</f>
        <v>20.25</v>
      </c>
      <c r="AB96" s="69"/>
      <c r="AC96" s="70">
        <f t="shared" si="3233"/>
        <v>6.75</v>
      </c>
      <c r="AD96" s="113"/>
      <c r="AE96" s="4"/>
      <c r="AF96" s="69">
        <f t="shared" ref="AF96" si="3261">SUM(AF89:AF95)</f>
        <v>15</v>
      </c>
      <c r="AG96" s="69"/>
      <c r="AH96" s="70">
        <f t="shared" si="3025"/>
        <v>7.5</v>
      </c>
      <c r="AI96" s="113"/>
      <c r="AJ96" s="4"/>
      <c r="AK96" s="69">
        <f t="shared" ref="AK96" si="3262">SUM(AK89:AK95)</f>
        <v>22.5</v>
      </c>
      <c r="AL96" s="69"/>
      <c r="AM96" s="70">
        <f t="shared" si="3027"/>
        <v>7.5</v>
      </c>
      <c r="AN96" s="113"/>
      <c r="AO96" s="4"/>
      <c r="AP96" s="69">
        <f t="shared" ref="AP96" si="3263">SUM(AP89:AP95)</f>
        <v>19.25</v>
      </c>
      <c r="AQ96" s="69"/>
      <c r="AR96" s="70">
        <f t="shared" si="3029"/>
        <v>9.625</v>
      </c>
      <c r="AS96" s="113"/>
      <c r="AT96" s="4"/>
      <c r="AU96" s="69">
        <f t="shared" ref="AU96" si="3264">SUM(AU89:AU95)</f>
        <v>19.25</v>
      </c>
      <c r="AV96" s="69"/>
      <c r="AW96" s="70">
        <f t="shared" si="3031"/>
        <v>9.625</v>
      </c>
      <c r="AX96" s="113"/>
      <c r="AY96" s="4"/>
      <c r="AZ96" s="69">
        <f t="shared" ref="AZ96" si="3265">SUM(AZ89:AZ95)</f>
        <v>19.25</v>
      </c>
      <c r="BA96" s="69"/>
      <c r="BB96" s="70">
        <f t="shared" si="3033"/>
        <v>6.416666666666667</v>
      </c>
      <c r="BC96" s="113"/>
      <c r="BD96" s="4"/>
      <c r="BE96" s="69">
        <f t="shared" ref="BE96" si="3266">SUM(BE89:BE95)</f>
        <v>0</v>
      </c>
      <c r="BF96" s="69"/>
      <c r="BG96" s="70" t="e">
        <f t="shared" si="3035"/>
        <v>#DIV/0!</v>
      </c>
      <c r="BH96" s="113"/>
      <c r="BI96" s="4"/>
      <c r="BJ96" s="69">
        <f t="shared" ref="BJ96" si="3267">SUM(BJ89:BJ95)</f>
        <v>0</v>
      </c>
      <c r="BK96" s="69"/>
      <c r="BL96" s="70" t="e">
        <f t="shared" si="3037"/>
        <v>#DIV/0!</v>
      </c>
      <c r="BM96" s="113"/>
      <c r="BN96" s="4"/>
      <c r="BO96" s="69">
        <f t="shared" ref="BO96" si="3268">SUM(BO89:BO95)</f>
        <v>0</v>
      </c>
      <c r="BP96" s="69"/>
      <c r="BQ96" s="70" t="e">
        <f t="shared" si="3039"/>
        <v>#DIV/0!</v>
      </c>
      <c r="BR96" s="113"/>
      <c r="BS96" s="4"/>
      <c r="BT96" s="69">
        <f t="shared" ref="BT96" si="3269">SUM(BT89:BT95)</f>
        <v>0</v>
      </c>
      <c r="BU96" s="69"/>
      <c r="BV96" s="70" t="e">
        <f t="shared" si="3041"/>
        <v>#DIV/0!</v>
      </c>
      <c r="BW96" s="113"/>
      <c r="BX96" s="4"/>
      <c r="BY96" s="69">
        <f t="shared" ref="BY96" si="3270">SUM(BY89:BY95)</f>
        <v>0</v>
      </c>
      <c r="BZ96" s="69"/>
      <c r="CA96" s="70" t="e">
        <f t="shared" si="3043"/>
        <v>#DIV/0!</v>
      </c>
      <c r="CB96" s="113"/>
      <c r="CC96" s="4"/>
      <c r="CD96" s="69">
        <f t="shared" ref="CD96" si="3271">SUM(CD89:CD95)</f>
        <v>0</v>
      </c>
      <c r="CE96" s="69"/>
      <c r="CF96" s="70" t="e">
        <f t="shared" si="3045"/>
        <v>#DIV/0!</v>
      </c>
      <c r="CG96" s="113"/>
      <c r="CH96" s="4"/>
      <c r="CI96" s="69">
        <f t="shared" ref="CI96" si="3272">SUM(CI89:CI95)</f>
        <v>0</v>
      </c>
      <c r="CJ96" s="69"/>
      <c r="CK96" s="70" t="e">
        <f t="shared" si="3047"/>
        <v>#DIV/0!</v>
      </c>
      <c r="CL96" s="113"/>
      <c r="CM96" s="4"/>
      <c r="CN96" s="69">
        <f t="shared" ref="CN96" si="3273">SUM(CN89:CN95)</f>
        <v>0</v>
      </c>
      <c r="CO96" s="69"/>
      <c r="CP96" s="70" t="e">
        <f t="shared" si="3049"/>
        <v>#DIV/0!</v>
      </c>
      <c r="CQ96" s="113"/>
      <c r="CR96" s="4"/>
      <c r="CS96" s="69">
        <f t="shared" ref="CS96" si="3274">SUM(CS89:CS95)</f>
        <v>0</v>
      </c>
      <c r="CT96" s="69"/>
      <c r="CU96" s="70" t="e">
        <f t="shared" si="3051"/>
        <v>#DIV/0!</v>
      </c>
      <c r="CV96" s="113"/>
      <c r="CW96" s="4"/>
      <c r="CX96" s="69">
        <f t="shared" ref="CX96" si="3275">SUM(CX89:CX95)</f>
        <v>0</v>
      </c>
      <c r="CY96" s="69"/>
      <c r="CZ96" s="70" t="e">
        <f t="shared" si="3053"/>
        <v>#DIV/0!</v>
      </c>
      <c r="DA96" s="113"/>
      <c r="DB96" s="4"/>
      <c r="DC96" s="69">
        <f t="shared" ref="DC96" si="3276">SUM(DC89:DC95)</f>
        <v>0</v>
      </c>
      <c r="DD96" s="69"/>
      <c r="DE96" s="70" t="e">
        <f t="shared" si="3055"/>
        <v>#DIV/0!</v>
      </c>
      <c r="DF96" s="113"/>
      <c r="DG96" s="4"/>
      <c r="DH96" s="69">
        <f t="shared" ref="DH96" si="3277">SUM(DH89:DH95)</f>
        <v>0</v>
      </c>
      <c r="DI96" s="69"/>
      <c r="DJ96" s="70" t="e">
        <f t="shared" si="3057"/>
        <v>#DIV/0!</v>
      </c>
      <c r="DK96" s="113"/>
      <c r="DL96" s="4"/>
      <c r="DM96" s="69">
        <f t="shared" ref="DM96" si="3278">SUM(DM89:DM95)</f>
        <v>0</v>
      </c>
      <c r="DN96" s="69"/>
      <c r="DO96" s="70" t="e">
        <f t="shared" si="3059"/>
        <v>#DIV/0!</v>
      </c>
      <c r="DP96" s="113"/>
      <c r="DQ96" s="4"/>
      <c r="DR96" s="69">
        <f t="shared" ref="DR96" si="3279">SUM(DR89:DR95)</f>
        <v>0</v>
      </c>
      <c r="DS96" s="69"/>
      <c r="DT96" s="70" t="e">
        <f t="shared" si="3061"/>
        <v>#DIV/0!</v>
      </c>
      <c r="DU96" s="113"/>
      <c r="DV96" s="4"/>
      <c r="DW96" s="69">
        <f t="shared" ref="DW96" si="3280">SUM(DW89:DW95)</f>
        <v>0</v>
      </c>
      <c r="DX96" s="69"/>
      <c r="DY96" s="70" t="e">
        <f t="shared" si="3063"/>
        <v>#DIV/0!</v>
      </c>
      <c r="DZ96" s="113"/>
      <c r="EA96" s="4"/>
      <c r="EB96" s="69">
        <f t="shared" ref="EB96" si="3281">SUM(EB89:EB95)</f>
        <v>0</v>
      </c>
      <c r="EC96" s="69"/>
      <c r="ED96" s="70" t="e">
        <f t="shared" si="3065"/>
        <v>#DIV/0!</v>
      </c>
      <c r="EE96" s="113"/>
      <c r="EF96" s="4"/>
      <c r="EG96" s="69">
        <f t="shared" ref="EG96" si="3282">SUM(EG89:EG95)</f>
        <v>0</v>
      </c>
      <c r="EH96" s="69"/>
      <c r="EI96" s="70" t="e">
        <f t="shared" si="3067"/>
        <v>#DIV/0!</v>
      </c>
      <c r="EJ96" s="113"/>
      <c r="EK96" s="4"/>
      <c r="EL96" s="69">
        <f t="shared" ref="EL96" si="3283">SUM(EL89:EL95)</f>
        <v>0</v>
      </c>
      <c r="EM96" s="69"/>
      <c r="EN96" s="70" t="e">
        <f t="shared" si="3069"/>
        <v>#DIV/0!</v>
      </c>
      <c r="EO96" s="113"/>
      <c r="EP96" s="4"/>
      <c r="EQ96" s="69">
        <f t="shared" ref="EQ96" si="3284">SUM(EQ89:EQ95)</f>
        <v>0</v>
      </c>
      <c r="ER96" s="69"/>
      <c r="ES96" s="70" t="e">
        <f t="shared" si="3071"/>
        <v>#DIV/0!</v>
      </c>
      <c r="ET96" s="113"/>
      <c r="EU96" s="4"/>
      <c r="EV96" s="69">
        <f t="shared" ref="EV96" si="3285">SUM(EV89:EV95)</f>
        <v>0</v>
      </c>
      <c r="EW96" s="69"/>
      <c r="EX96" s="70" t="e">
        <f t="shared" si="3073"/>
        <v>#DIV/0!</v>
      </c>
      <c r="EY96" s="113"/>
      <c r="EZ96" s="4"/>
      <c r="FA96" s="69">
        <f t="shared" ref="FA96" si="3286">SUM(FA89:FA95)</f>
        <v>0</v>
      </c>
      <c r="FB96" s="69"/>
      <c r="FC96" s="70" t="e">
        <f t="shared" si="3075"/>
        <v>#DIV/0!</v>
      </c>
      <c r="FD96" s="113"/>
      <c r="FE96" s="4"/>
      <c r="FF96" s="69">
        <f t="shared" ref="FF96" si="3287">SUM(FF89:FF95)</f>
        <v>0</v>
      </c>
      <c r="FG96" s="69"/>
      <c r="FH96" s="70" t="e">
        <f t="shared" si="3077"/>
        <v>#DIV/0!</v>
      </c>
      <c r="FI96" s="113"/>
      <c r="FJ96" s="4"/>
      <c r="FK96" s="69">
        <f t="shared" ref="FK96" si="3288">SUM(FK89:FK95)</f>
        <v>0</v>
      </c>
      <c r="FL96" s="69"/>
      <c r="FM96" s="70" t="e">
        <f t="shared" si="3079"/>
        <v>#DIV/0!</v>
      </c>
      <c r="FN96" s="113"/>
      <c r="FO96" s="4"/>
      <c r="FP96" s="69">
        <f t="shared" ref="FP96" si="3289">SUM(FP89:FP95)</f>
        <v>0</v>
      </c>
      <c r="FQ96" s="69"/>
      <c r="FR96" s="70" t="e">
        <f t="shared" si="3081"/>
        <v>#DIV/0!</v>
      </c>
      <c r="FS96" s="113"/>
      <c r="FT96" s="4"/>
      <c r="FU96" s="69">
        <f t="shared" ref="FU96" si="3290">SUM(FU89:FU95)</f>
        <v>0</v>
      </c>
      <c r="FV96" s="69"/>
      <c r="FW96" s="70" t="e">
        <f t="shared" si="3083"/>
        <v>#DIV/0!</v>
      </c>
      <c r="FX96" s="113"/>
      <c r="FY96" s="4"/>
      <c r="FZ96" s="69">
        <f t="shared" ref="FZ96" si="3291">SUM(FZ89:FZ95)</f>
        <v>0</v>
      </c>
      <c r="GA96" s="69"/>
      <c r="GB96" s="70" t="e">
        <f t="shared" si="3085"/>
        <v>#DIV/0!</v>
      </c>
      <c r="GC96" s="113"/>
      <c r="GD96" s="4"/>
      <c r="GE96" s="69">
        <f t="shared" ref="GE96" si="3292">SUM(GE89:GE95)</f>
        <v>0</v>
      </c>
      <c r="GF96" s="69"/>
      <c r="GG96" s="70" t="e">
        <f t="shared" si="3087"/>
        <v>#DIV/0!</v>
      </c>
      <c r="GH96" s="113"/>
      <c r="GI96" s="4"/>
      <c r="GJ96" s="69">
        <f t="shared" ref="GJ96" si="3293">SUM(GJ89:GJ95)</f>
        <v>0</v>
      </c>
      <c r="GK96" s="69"/>
      <c r="GL96" s="70" t="e">
        <f t="shared" si="3089"/>
        <v>#DIV/0!</v>
      </c>
      <c r="GM96" s="113"/>
      <c r="GN96" s="4"/>
      <c r="GO96" s="69">
        <f t="shared" ref="GO96" si="3294">SUM(GO89:GO95)</f>
        <v>0</v>
      </c>
      <c r="GP96" s="69"/>
      <c r="GQ96" s="70" t="e">
        <f t="shared" si="3091"/>
        <v>#DIV/0!</v>
      </c>
      <c r="GR96" s="113"/>
      <c r="GS96" s="4"/>
      <c r="GT96" s="69">
        <f t="shared" ref="GT96" si="3295">SUM(GT89:GT95)</f>
        <v>0</v>
      </c>
      <c r="GU96" s="69"/>
      <c r="GV96" s="70" t="e">
        <f t="shared" si="3093"/>
        <v>#DIV/0!</v>
      </c>
      <c r="GW96" s="113"/>
      <c r="GX96" s="4"/>
      <c r="GY96" s="69">
        <f t="shared" ref="GY96" si="3296">SUM(GY89:GY95)</f>
        <v>0</v>
      </c>
      <c r="GZ96" s="69"/>
      <c r="HA96" s="70" t="e">
        <f t="shared" si="3095"/>
        <v>#DIV/0!</v>
      </c>
      <c r="HB96" s="113"/>
      <c r="HC96" s="4"/>
      <c r="HD96" s="69">
        <f t="shared" ref="HD96" si="3297">SUM(HD89:HD95)</f>
        <v>0</v>
      </c>
      <c r="HE96" s="69"/>
      <c r="HF96" s="70" t="e">
        <f t="shared" si="3097"/>
        <v>#DIV/0!</v>
      </c>
      <c r="HG96" s="113"/>
      <c r="HH96" s="4"/>
      <c r="HI96" s="69">
        <f t="shared" ref="HI96" si="3298">SUM(HI89:HI95)</f>
        <v>0</v>
      </c>
      <c r="HJ96" s="69"/>
      <c r="HK96" s="70" t="e">
        <f t="shared" si="3099"/>
        <v>#DIV/0!</v>
      </c>
      <c r="HL96" s="113"/>
      <c r="HM96" s="4"/>
      <c r="HN96" s="69">
        <f t="shared" ref="HN96" si="3299">SUM(HN89:HN95)</f>
        <v>0</v>
      </c>
      <c r="HO96" s="69"/>
      <c r="HP96" s="70" t="e">
        <f t="shared" si="3101"/>
        <v>#DIV/0!</v>
      </c>
      <c r="HQ96" s="113"/>
      <c r="HR96" s="4"/>
      <c r="HS96" s="69">
        <f t="shared" ref="HS96" si="3300">SUM(HS89:HS95)</f>
        <v>0</v>
      </c>
      <c r="HT96" s="69"/>
      <c r="HU96" s="70" t="e">
        <f t="shared" si="3103"/>
        <v>#DIV/0!</v>
      </c>
      <c r="HV96" s="113"/>
      <c r="HW96" s="4"/>
      <c r="HX96" s="69">
        <f t="shared" ref="HX96" si="3301">SUM(HX89:HX95)</f>
        <v>0</v>
      </c>
      <c r="HY96" s="69"/>
      <c r="HZ96" s="70" t="e">
        <f t="shared" si="3105"/>
        <v>#DIV/0!</v>
      </c>
      <c r="IA96" s="113"/>
      <c r="IB96" s="4"/>
      <c r="IC96" s="69">
        <f t="shared" ref="IC96" si="3302">SUM(IC89:IC95)</f>
        <v>0</v>
      </c>
      <c r="ID96" s="69"/>
      <c r="IE96" s="70" t="e">
        <f t="shared" si="3107"/>
        <v>#DIV/0!</v>
      </c>
      <c r="IF96" s="113"/>
      <c r="IG96" s="4"/>
      <c r="IH96" s="69">
        <f t="shared" ref="IH96" si="3303">SUM(IH89:IH95)</f>
        <v>0</v>
      </c>
      <c r="II96" s="69"/>
      <c r="IJ96" s="70" t="e">
        <f t="shared" si="3109"/>
        <v>#DIV/0!</v>
      </c>
      <c r="IK96" s="113"/>
      <c r="IL96" s="4"/>
      <c r="IM96" s="69">
        <f t="shared" ref="IM96" si="3304">SUM(IM89:IM95)</f>
        <v>0</v>
      </c>
      <c r="IN96" s="69"/>
      <c r="IO96" s="70" t="e">
        <f t="shared" si="3111"/>
        <v>#DIV/0!</v>
      </c>
      <c r="IP96" s="113"/>
      <c r="IQ96" s="4"/>
      <c r="IR96" s="69">
        <f t="shared" ref="IR96" si="3305">SUM(IR89:IR95)</f>
        <v>0</v>
      </c>
      <c r="IS96" s="69"/>
      <c r="IT96" s="70" t="e">
        <f t="shared" si="3113"/>
        <v>#DIV/0!</v>
      </c>
      <c r="IU96" s="113"/>
      <c r="IV96" s="4"/>
      <c r="IW96" s="69">
        <f t="shared" ref="IW96" si="3306">SUM(IW89:IW95)</f>
        <v>0</v>
      </c>
      <c r="IX96" s="69"/>
      <c r="IY96" s="70" t="e">
        <f t="shared" si="3115"/>
        <v>#DIV/0!</v>
      </c>
      <c r="IZ96" s="113"/>
      <c r="JA96" s="4"/>
      <c r="JB96" s="69">
        <f t="shared" ref="JB96" si="3307">SUM(JB89:JB95)</f>
        <v>0</v>
      </c>
      <c r="JC96" s="69"/>
      <c r="JD96" s="70" t="e">
        <f t="shared" si="3117"/>
        <v>#DIV/0!</v>
      </c>
      <c r="JE96" s="113"/>
      <c r="JF96" s="4"/>
      <c r="JG96" s="69">
        <f t="shared" ref="JG96" si="3308">SUM(JG89:JG95)</f>
        <v>0</v>
      </c>
      <c r="JH96" s="69"/>
      <c r="JI96" s="70" t="e">
        <f t="shared" si="3119"/>
        <v>#DIV/0!</v>
      </c>
      <c r="JJ96" s="113"/>
      <c r="JK96" s="4"/>
      <c r="JL96" s="69">
        <f t="shared" ref="JL96" si="3309">SUM(JL89:JL95)</f>
        <v>0</v>
      </c>
      <c r="JM96" s="69"/>
      <c r="JN96" s="70" t="e">
        <f t="shared" si="3121"/>
        <v>#DIV/0!</v>
      </c>
      <c r="JO96" s="113"/>
      <c r="JP96" s="4"/>
      <c r="JQ96" s="69">
        <f t="shared" ref="JQ96" si="3310">SUM(JQ89:JQ95)</f>
        <v>0</v>
      </c>
      <c r="JR96" s="69"/>
      <c r="JS96" s="70" t="e">
        <f t="shared" si="3123"/>
        <v>#DIV/0!</v>
      </c>
      <c r="JT96" s="113"/>
      <c r="JU96" s="4"/>
      <c r="JV96" s="69">
        <f t="shared" ref="JV96" si="3311">SUM(JV89:JV95)</f>
        <v>0</v>
      </c>
      <c r="JW96" s="69"/>
      <c r="JX96" s="70" t="e">
        <f t="shared" si="3125"/>
        <v>#DIV/0!</v>
      </c>
      <c r="JY96" s="113"/>
      <c r="JZ96" s="4"/>
      <c r="KA96" s="69">
        <f t="shared" ref="KA96" si="3312">SUM(KA89:KA95)</f>
        <v>0</v>
      </c>
      <c r="KB96" s="69"/>
      <c r="KC96" s="70" t="e">
        <f t="shared" si="3127"/>
        <v>#DIV/0!</v>
      </c>
      <c r="KD96" s="113"/>
      <c r="KE96" s="4"/>
      <c r="KF96" s="69">
        <f t="shared" ref="KF96" si="3313">SUM(KF89:KF95)</f>
        <v>0</v>
      </c>
      <c r="KG96" s="69"/>
      <c r="KH96" s="70" t="e">
        <f t="shared" si="3129"/>
        <v>#DIV/0!</v>
      </c>
      <c r="KI96" s="113"/>
      <c r="KJ96" s="4"/>
      <c r="KK96" s="69">
        <f t="shared" ref="KK96" si="3314">SUM(KK89:KK95)</f>
        <v>0</v>
      </c>
      <c r="KL96" s="69"/>
      <c r="KM96" s="70" t="e">
        <f t="shared" si="3131"/>
        <v>#DIV/0!</v>
      </c>
      <c r="KN96" s="113"/>
      <c r="KO96" s="4"/>
      <c r="KP96" s="69">
        <f t="shared" ref="KP96" si="3315">SUM(KP89:KP95)</f>
        <v>0</v>
      </c>
      <c r="KQ96" s="69"/>
      <c r="KR96" s="70" t="e">
        <f t="shared" si="3133"/>
        <v>#DIV/0!</v>
      </c>
      <c r="KS96" s="113"/>
      <c r="KT96" s="4"/>
      <c r="KU96" s="69">
        <f t="shared" ref="KU96" si="3316">SUM(KU89:KU95)</f>
        <v>0</v>
      </c>
      <c r="KV96" s="69"/>
      <c r="KW96" s="70" t="e">
        <f t="shared" si="3135"/>
        <v>#DIV/0!</v>
      </c>
      <c r="KX96" s="113"/>
      <c r="KY96" s="4"/>
      <c r="KZ96" s="69">
        <f t="shared" ref="KZ96" si="3317">SUM(KZ89:KZ95)</f>
        <v>0</v>
      </c>
      <c r="LA96" s="69"/>
      <c r="LB96" s="70" t="e">
        <f t="shared" si="3137"/>
        <v>#DIV/0!</v>
      </c>
      <c r="LC96" s="113"/>
      <c r="LD96" s="4"/>
      <c r="LE96" s="69">
        <f t="shared" ref="LE96" si="3318">SUM(LE89:LE95)</f>
        <v>0</v>
      </c>
      <c r="LF96" s="69"/>
      <c r="LG96" s="70" t="e">
        <f t="shared" si="3139"/>
        <v>#DIV/0!</v>
      </c>
      <c r="LH96" s="113"/>
      <c r="LI96" s="4"/>
      <c r="LJ96" s="69">
        <f t="shared" ref="LJ96" si="3319">SUM(LJ89:LJ95)</f>
        <v>0</v>
      </c>
      <c r="LK96" s="69"/>
      <c r="LL96" s="70" t="e">
        <f t="shared" si="3141"/>
        <v>#DIV/0!</v>
      </c>
      <c r="LM96" s="113"/>
      <c r="LN96" s="4"/>
      <c r="LO96" s="69">
        <f t="shared" ref="LO96" si="3320">SUM(LO89:LO95)</f>
        <v>0</v>
      </c>
      <c r="LP96" s="69"/>
      <c r="LQ96" s="70" t="e">
        <f t="shared" si="3143"/>
        <v>#DIV/0!</v>
      </c>
      <c r="LR96" s="113"/>
      <c r="LS96" s="4"/>
      <c r="LT96" s="69">
        <f t="shared" ref="LT96" si="3321">SUM(LT89:LT95)</f>
        <v>0</v>
      </c>
      <c r="LU96" s="69"/>
      <c r="LV96" s="70" t="e">
        <f t="shared" si="3145"/>
        <v>#DIV/0!</v>
      </c>
      <c r="LW96" s="113"/>
      <c r="LX96" s="4"/>
      <c r="LY96" s="69">
        <f t="shared" ref="LY96" si="3322">SUM(LY89:LY95)</f>
        <v>0</v>
      </c>
      <c r="LZ96" s="69"/>
      <c r="MA96" s="70" t="e">
        <f t="shared" si="3147"/>
        <v>#DIV/0!</v>
      </c>
      <c r="MB96" s="113"/>
      <c r="MC96" s="4"/>
      <c r="MD96" s="69">
        <f t="shared" ref="MD96" si="3323">SUM(MD89:MD95)</f>
        <v>0</v>
      </c>
      <c r="ME96" s="69"/>
      <c r="MF96" s="70" t="e">
        <f t="shared" si="3149"/>
        <v>#DIV/0!</v>
      </c>
      <c r="MG96" s="113"/>
      <c r="MH96" s="4"/>
      <c r="MI96" s="69">
        <f t="shared" ref="MI96" si="3324">SUM(MI89:MI95)</f>
        <v>0</v>
      </c>
      <c r="MJ96" s="69"/>
      <c r="MK96" s="70" t="e">
        <f t="shared" si="3151"/>
        <v>#DIV/0!</v>
      </c>
      <c r="ML96" s="113"/>
      <c r="MM96" s="4"/>
      <c r="MN96" s="69">
        <f t="shared" ref="MN96" si="3325">SUM(MN89:MN95)</f>
        <v>0</v>
      </c>
      <c r="MO96" s="69"/>
      <c r="MP96" s="70" t="e">
        <f t="shared" si="3153"/>
        <v>#DIV/0!</v>
      </c>
      <c r="MQ96" s="113"/>
      <c r="MR96" s="4"/>
      <c r="MS96" s="69">
        <f t="shared" ref="MS96" si="3326">SUM(MS89:MS95)</f>
        <v>0</v>
      </c>
      <c r="MT96" s="69"/>
      <c r="MU96" s="70" t="e">
        <f t="shared" si="3155"/>
        <v>#DIV/0!</v>
      </c>
      <c r="MV96" s="113"/>
      <c r="MW96" s="4"/>
      <c r="MX96" s="69">
        <f t="shared" ref="MX96" si="3327">SUM(MX89:MX95)</f>
        <v>0</v>
      </c>
      <c r="MY96" s="69"/>
      <c r="MZ96" s="70" t="e">
        <f t="shared" si="3157"/>
        <v>#DIV/0!</v>
      </c>
      <c r="NA96" s="113"/>
      <c r="NB96" s="4"/>
      <c r="NC96" s="69">
        <f t="shared" ref="NC96" si="3328">SUM(NC89:NC95)</f>
        <v>0</v>
      </c>
      <c r="ND96" s="69"/>
      <c r="NE96" s="70" t="e">
        <f t="shared" si="3159"/>
        <v>#DIV/0!</v>
      </c>
      <c r="NF96" s="113"/>
      <c r="NG96" s="4"/>
      <c r="NH96" s="69">
        <f t="shared" ref="NH96" si="3329">SUM(NH89:NH95)</f>
        <v>0</v>
      </c>
      <c r="NI96" s="69"/>
      <c r="NJ96" s="70" t="e">
        <f t="shared" si="3161"/>
        <v>#DIV/0!</v>
      </c>
      <c r="NK96" s="113"/>
      <c r="NL96" s="4"/>
      <c r="NM96" s="69">
        <f t="shared" ref="NM96" si="3330">SUM(NM89:NM95)</f>
        <v>0</v>
      </c>
      <c r="NN96" s="69"/>
      <c r="NO96" s="70" t="e">
        <f t="shared" si="3163"/>
        <v>#DIV/0!</v>
      </c>
      <c r="NP96" s="113"/>
      <c r="NQ96" s="4"/>
      <c r="NR96" s="69">
        <f t="shared" ref="NR96" si="3331">SUM(NR89:NR95)</f>
        <v>0</v>
      </c>
      <c r="NS96" s="69"/>
      <c r="NT96" s="70" t="e">
        <f t="shared" si="3165"/>
        <v>#DIV/0!</v>
      </c>
      <c r="NU96" s="113"/>
      <c r="NV96" s="4"/>
      <c r="NW96" s="69">
        <f t="shared" ref="NW96" si="3332">SUM(NW89:NW95)</f>
        <v>0</v>
      </c>
      <c r="NX96" s="69"/>
      <c r="NY96" s="70" t="e">
        <f t="shared" si="3167"/>
        <v>#DIV/0!</v>
      </c>
      <c r="NZ96" s="113"/>
      <c r="OA96" s="4"/>
      <c r="OB96" s="69">
        <f t="shared" ref="OB96" si="3333">SUM(OB89:OB95)</f>
        <v>0</v>
      </c>
      <c r="OC96" s="69"/>
      <c r="OD96" s="70" t="e">
        <f t="shared" si="3169"/>
        <v>#DIV/0!</v>
      </c>
      <c r="OE96" s="113"/>
      <c r="OF96" s="4"/>
      <c r="OG96" s="69">
        <f t="shared" ref="OG96" si="3334">SUM(OG89:OG95)</f>
        <v>0</v>
      </c>
      <c r="OH96" s="69"/>
      <c r="OI96" s="70" t="e">
        <f t="shared" si="3171"/>
        <v>#DIV/0!</v>
      </c>
      <c r="OJ96" s="113"/>
      <c r="OK96" s="4"/>
      <c r="OL96" s="69">
        <f t="shared" ref="OL96" si="3335">SUM(OL89:OL95)</f>
        <v>0</v>
      </c>
      <c r="OM96" s="69"/>
      <c r="ON96" s="70" t="e">
        <f t="shared" si="3173"/>
        <v>#DIV/0!</v>
      </c>
      <c r="OO96" s="113"/>
      <c r="OP96" s="4"/>
      <c r="OQ96" s="69">
        <f t="shared" ref="OQ96" si="3336">SUM(OQ89:OQ95)</f>
        <v>0</v>
      </c>
      <c r="OR96" s="69"/>
      <c r="OS96" s="70" t="e">
        <f t="shared" si="3175"/>
        <v>#DIV/0!</v>
      </c>
      <c r="OT96" s="113"/>
      <c r="OU96" s="4"/>
      <c r="OV96" s="69">
        <f t="shared" ref="OV96" si="3337">SUM(OV89:OV95)</f>
        <v>0</v>
      </c>
      <c r="OW96" s="69"/>
      <c r="OX96" s="70" t="e">
        <f t="shared" si="3177"/>
        <v>#DIV/0!</v>
      </c>
      <c r="OY96" s="113"/>
      <c r="OZ96" s="4"/>
      <c r="PA96" s="69">
        <f t="shared" ref="PA96" si="3338">SUM(PA89:PA95)</f>
        <v>0</v>
      </c>
      <c r="PB96" s="69"/>
      <c r="PC96" s="70" t="e">
        <f t="shared" si="3179"/>
        <v>#DIV/0!</v>
      </c>
      <c r="PD96" s="113"/>
      <c r="PE96" s="4"/>
      <c r="PF96" s="69">
        <f t="shared" ref="PF96" si="3339">SUM(PF89:PF95)</f>
        <v>0</v>
      </c>
      <c r="PG96" s="69"/>
      <c r="PH96" s="70" t="e">
        <f t="shared" si="3181"/>
        <v>#DIV/0!</v>
      </c>
      <c r="PI96" s="113"/>
      <c r="PJ96" s="4"/>
      <c r="PK96" s="69">
        <f t="shared" ref="PK96" si="3340">SUM(PK89:PK95)</f>
        <v>0</v>
      </c>
      <c r="PL96" s="69"/>
      <c r="PM96" s="70" t="e">
        <f t="shared" si="3183"/>
        <v>#DIV/0!</v>
      </c>
      <c r="PN96" s="113"/>
      <c r="PO96" s="4"/>
      <c r="PP96" s="69">
        <f t="shared" ref="PP96" si="3341">SUM(PP89:PP95)</f>
        <v>0</v>
      </c>
      <c r="PQ96" s="69"/>
      <c r="PR96" s="70" t="e">
        <f t="shared" si="3185"/>
        <v>#DIV/0!</v>
      </c>
      <c r="PS96" s="113"/>
      <c r="PT96" s="4"/>
      <c r="PU96" s="69">
        <f t="shared" ref="PU96" si="3342">SUM(PU89:PU95)</f>
        <v>0</v>
      </c>
      <c r="PV96" s="69"/>
      <c r="PW96" s="70" t="e">
        <f t="shared" si="3187"/>
        <v>#DIV/0!</v>
      </c>
      <c r="PX96" s="113"/>
      <c r="PY96" s="4"/>
      <c r="PZ96" s="69">
        <f t="shared" ref="PZ96" si="3343">SUM(PZ89:PZ95)</f>
        <v>0</v>
      </c>
      <c r="QA96" s="69"/>
      <c r="QB96" s="70" t="e">
        <f t="shared" si="3189"/>
        <v>#DIV/0!</v>
      </c>
      <c r="QC96" s="113"/>
      <c r="QD96" s="4"/>
      <c r="QE96" s="69">
        <f t="shared" ref="QE96" si="3344">SUM(QE89:QE95)</f>
        <v>0</v>
      </c>
      <c r="QF96" s="69"/>
      <c r="QG96" s="70" t="e">
        <f t="shared" si="3191"/>
        <v>#DIV/0!</v>
      </c>
      <c r="QH96" s="113"/>
      <c r="QI96" s="4"/>
      <c r="QJ96" s="69">
        <f t="shared" ref="QJ96" si="3345">SUM(QJ89:QJ95)</f>
        <v>0</v>
      </c>
      <c r="QK96" s="69"/>
      <c r="QL96" s="70" t="e">
        <f t="shared" si="3193"/>
        <v>#DIV/0!</v>
      </c>
      <c r="QM96" s="113"/>
      <c r="QN96" s="4"/>
      <c r="QO96" s="69">
        <f t="shared" ref="QO96" si="3346">SUM(QO89:QO95)</f>
        <v>0</v>
      </c>
      <c r="QP96" s="69"/>
      <c r="QQ96" s="70" t="e">
        <f t="shared" si="3195"/>
        <v>#DIV/0!</v>
      </c>
      <c r="QR96" s="113"/>
      <c r="QS96" s="4"/>
      <c r="QT96" s="69">
        <f t="shared" ref="QT96" si="3347">SUM(QT89:QT95)</f>
        <v>0</v>
      </c>
      <c r="QU96" s="69"/>
      <c r="QV96" s="70" t="e">
        <f t="shared" si="3197"/>
        <v>#DIV/0!</v>
      </c>
      <c r="QW96" s="113"/>
      <c r="QX96" s="4"/>
      <c r="QY96" s="69">
        <f t="shared" ref="QY96" si="3348">SUM(QY89:QY95)</f>
        <v>0</v>
      </c>
      <c r="QZ96" s="69"/>
      <c r="RA96" s="70" t="e">
        <f t="shared" si="3199"/>
        <v>#DIV/0!</v>
      </c>
      <c r="RB96" s="113"/>
      <c r="RC96" s="4"/>
      <c r="RD96" s="69">
        <f t="shared" ref="RD96" si="3349">SUM(RD89:RD95)</f>
        <v>0</v>
      </c>
      <c r="RE96" s="69"/>
      <c r="RF96" s="70" t="e">
        <f t="shared" si="3201"/>
        <v>#DIV/0!</v>
      </c>
      <c r="RG96" s="113"/>
      <c r="RH96" s="4"/>
      <c r="RI96" s="69">
        <f t="shared" ref="RI96" si="3350">SUM(RI89:RI95)</f>
        <v>0</v>
      </c>
      <c r="RJ96" s="69"/>
      <c r="RK96" s="70" t="e">
        <f t="shared" si="3203"/>
        <v>#DIV/0!</v>
      </c>
      <c r="RL96" s="113"/>
      <c r="RM96" s="4"/>
      <c r="RN96" s="69">
        <f t="shared" ref="RN96" si="3351">SUM(RN89:RN95)</f>
        <v>0</v>
      </c>
      <c r="RO96" s="69"/>
      <c r="RP96" s="70" t="e">
        <f t="shared" si="3205"/>
        <v>#DIV/0!</v>
      </c>
      <c r="RQ96" s="113"/>
      <c r="RR96" s="4"/>
      <c r="RS96" s="69">
        <f t="shared" ref="RS96" si="3352">SUM(RS89:RS95)</f>
        <v>0</v>
      </c>
      <c r="RT96" s="69"/>
      <c r="RU96" s="70" t="e">
        <f t="shared" si="3207"/>
        <v>#DIV/0!</v>
      </c>
      <c r="RV96" s="113"/>
      <c r="RW96" s="4"/>
      <c r="RX96" s="69">
        <f t="shared" ref="RX96" si="3353">SUM(RX89:RX95)</f>
        <v>0</v>
      </c>
      <c r="RY96" s="69"/>
      <c r="RZ96" s="70" t="e">
        <f t="shared" si="3209"/>
        <v>#DIV/0!</v>
      </c>
      <c r="SA96" s="113"/>
      <c r="SB96" s="4"/>
      <c r="SC96" s="69">
        <f t="shared" ref="SC96" si="3354">SUM(SC89:SC95)</f>
        <v>0</v>
      </c>
      <c r="SD96" s="69"/>
      <c r="SE96" s="70" t="e">
        <f t="shared" si="3211"/>
        <v>#DIV/0!</v>
      </c>
      <c r="SF96" s="113"/>
      <c r="SG96" s="4"/>
      <c r="SH96" s="69">
        <f t="shared" ref="SH96" si="3355">SUM(SH89:SH95)</f>
        <v>0</v>
      </c>
      <c r="SI96" s="69"/>
      <c r="SJ96" s="70" t="e">
        <f t="shared" si="3213"/>
        <v>#DIV/0!</v>
      </c>
      <c r="SK96" s="113"/>
      <c r="SL96" s="4"/>
      <c r="SM96" s="69">
        <f t="shared" ref="SM96" si="3356">SUM(SM89:SM95)</f>
        <v>0</v>
      </c>
      <c r="SN96" s="69"/>
      <c r="SO96" s="70" t="e">
        <f t="shared" si="3215"/>
        <v>#DIV/0!</v>
      </c>
      <c r="SP96" s="113"/>
      <c r="SQ96" s="4"/>
      <c r="SR96" s="69">
        <f t="shared" ref="SR96" si="3357">SUM(SR89:SR95)</f>
        <v>0</v>
      </c>
      <c r="SS96" s="69"/>
      <c r="ST96" s="70" t="e">
        <f t="shared" si="3217"/>
        <v>#DIV/0!</v>
      </c>
      <c r="SU96" s="55"/>
      <c r="SV96" s="126"/>
      <c r="SW96" s="127"/>
      <c r="SX96" s="122">
        <f>SUM(SX89:SX95)</f>
        <v>6.4285714285714288</v>
      </c>
      <c r="SY96" s="122"/>
      <c r="SZ96" s="70">
        <f t="shared" si="3235"/>
        <v>7.7142857142857144</v>
      </c>
      <c r="TA96" s="55"/>
      <c r="TB96" s="126"/>
      <c r="TC96" s="127"/>
      <c r="TD96" s="122">
        <f>SUM(TD89:TD95)</f>
        <v>6.75</v>
      </c>
      <c r="TE96" s="122"/>
      <c r="TF96" s="70">
        <f t="shared" si="3237"/>
        <v>6.75</v>
      </c>
      <c r="TG96" s="55"/>
      <c r="TH96" s="126"/>
      <c r="TI96" s="127"/>
      <c r="TJ96" s="122" t="e">
        <f>SUM(TJ89:TJ95)</f>
        <v>#DIV/0!</v>
      </c>
      <c r="TK96" s="122"/>
      <c r="TL96" s="70" t="e">
        <f t="shared" si="3239"/>
        <v>#DIV/0!</v>
      </c>
      <c r="TM96" s="55"/>
      <c r="TN96" s="126"/>
      <c r="TO96" s="127"/>
      <c r="TP96" s="122">
        <f>SUM(TP89:TP95)</f>
        <v>7.1428571428571423</v>
      </c>
      <c r="TQ96" s="122"/>
      <c r="TR96" s="70">
        <f t="shared" si="3241"/>
        <v>7.5</v>
      </c>
      <c r="TS96" s="55"/>
      <c r="TT96" s="126"/>
      <c r="TU96" s="127"/>
      <c r="TV96" s="122" t="e">
        <f>SUM(TV89:TV95)</f>
        <v>#DIV/0!</v>
      </c>
      <c r="TW96" s="122"/>
      <c r="TX96" s="70" t="e">
        <f t="shared" si="3243"/>
        <v>#DIV/0!</v>
      </c>
      <c r="TY96" s="55"/>
      <c r="TZ96" s="126"/>
      <c r="UA96" s="127"/>
      <c r="UB96" s="122">
        <f>SUM(UB89:UB95)</f>
        <v>7.6271186440677967</v>
      </c>
      <c r="UC96" s="122"/>
      <c r="UD96" s="70">
        <f t="shared" si="3245"/>
        <v>7.5</v>
      </c>
      <c r="UE96" s="55"/>
      <c r="UF96" s="126"/>
      <c r="UG96" s="127"/>
      <c r="UH96" s="122">
        <f>SUM(UH89:UH95)</f>
        <v>8.0208333333333339</v>
      </c>
      <c r="UI96" s="122"/>
      <c r="UJ96" s="70">
        <f t="shared" si="3247"/>
        <v>9.625</v>
      </c>
      <c r="UK96" s="55"/>
      <c r="UL96" s="126"/>
      <c r="UM96" s="127"/>
      <c r="UN96" s="122" t="e">
        <f>SUM(UN89:UN95)</f>
        <v>#DIV/0!</v>
      </c>
      <c r="UO96" s="122"/>
      <c r="UP96" s="70" t="e">
        <f t="shared" si="3249"/>
        <v>#DIV/0!</v>
      </c>
      <c r="UQ96" s="55"/>
      <c r="UR96" s="126"/>
      <c r="US96" s="127"/>
      <c r="UT96" s="122" t="e">
        <f>SUM(UT89:UT95)</f>
        <v>#DIV/0!</v>
      </c>
      <c r="UU96" s="122"/>
      <c r="UV96" s="70" t="e">
        <f t="shared" si="3251"/>
        <v>#DIV/0!</v>
      </c>
      <c r="UW96" s="55"/>
      <c r="UX96" s="126"/>
      <c r="UY96" s="127"/>
      <c r="UZ96" s="122">
        <f>SUM(UZ89:UZ95)</f>
        <v>7.6846307385229542</v>
      </c>
      <c r="VA96" s="122"/>
      <c r="VB96" s="70">
        <f t="shared" si="3253"/>
        <v>7.7</v>
      </c>
      <c r="VC96" s="55"/>
      <c r="VD96" s="126"/>
      <c r="VE96" s="127"/>
      <c r="VF96" s="122" t="e">
        <f>SUM(VF89:VF95)</f>
        <v>#DIV/0!</v>
      </c>
      <c r="VG96" s="122"/>
      <c r="VH96" s="70" t="e">
        <f t="shared" si="3255"/>
        <v>#DIV/0!</v>
      </c>
      <c r="VI96" s="55"/>
      <c r="VJ96" s="126"/>
      <c r="VK96" s="127"/>
      <c r="VL96" s="122" t="e">
        <f>SUM(VL89:VL95)</f>
        <v>#DIV/0!</v>
      </c>
      <c r="VM96" s="122"/>
      <c r="VN96" s="70" t="e">
        <f t="shared" si="3257"/>
        <v>#DIV/0!</v>
      </c>
      <c r="VO96" s="55"/>
    </row>
    <row r="97" spans="3:587" s="1" customFormat="1" x14ac:dyDescent="0.2">
      <c r="C97" s="98" t="s">
        <v>46</v>
      </c>
      <c r="D97" s="22"/>
      <c r="E97" s="18"/>
      <c r="F97" s="23"/>
      <c r="G97" s="55"/>
      <c r="H97" s="126"/>
      <c r="I97" s="127"/>
      <c r="J97" s="128">
        <f>J96/H108*I106</f>
        <v>347.30769230769238</v>
      </c>
      <c r="K97" s="128"/>
      <c r="L97" s="40"/>
      <c r="M97" s="55"/>
      <c r="N97" s="126"/>
      <c r="O97" s="127"/>
      <c r="P97" s="128">
        <f>P96/N108*O106</f>
        <v>347.30769230769232</v>
      </c>
      <c r="Q97" s="128"/>
      <c r="R97" s="40"/>
      <c r="S97" s="55"/>
      <c r="T97" s="113"/>
      <c r="U97" s="4"/>
      <c r="V97" s="71">
        <f>V96/T108*U106</f>
        <v>315</v>
      </c>
      <c r="W97" s="71"/>
      <c r="X97" s="40"/>
      <c r="Y97" s="113"/>
      <c r="Z97" s="4"/>
      <c r="AA97" s="71">
        <f>AA96/Y108*Z106</f>
        <v>315</v>
      </c>
      <c r="AB97" s="71"/>
      <c r="AC97" s="40"/>
      <c r="AD97" s="113"/>
      <c r="AE97" s="4"/>
      <c r="AF97" s="71">
        <f t="shared" ref="AF97" si="3358">AF96/AD108*AE106</f>
        <v>350</v>
      </c>
      <c r="AG97" s="71"/>
      <c r="AH97" s="40"/>
      <c r="AI97" s="113"/>
      <c r="AJ97" s="4"/>
      <c r="AK97" s="71">
        <f t="shared" ref="AK97" si="3359">AK96/AI108*AJ106</f>
        <v>350</v>
      </c>
      <c r="AL97" s="71"/>
      <c r="AM97" s="40"/>
      <c r="AN97" s="113"/>
      <c r="AO97" s="4"/>
      <c r="AP97" s="71">
        <f t="shared" ref="AP97" si="3360">AP96/AN108*AO106</f>
        <v>385</v>
      </c>
      <c r="AQ97" s="71"/>
      <c r="AR97" s="40"/>
      <c r="AS97" s="113"/>
      <c r="AT97" s="4"/>
      <c r="AU97" s="71">
        <f t="shared" ref="AU97" si="3361">AU96/AS108*AT106</f>
        <v>385</v>
      </c>
      <c r="AV97" s="71"/>
      <c r="AW97" s="40"/>
      <c r="AX97" s="113"/>
      <c r="AY97" s="4"/>
      <c r="AZ97" s="71">
        <f t="shared" ref="AZ97" si="3362">AZ96/AX108*AY106</f>
        <v>336.875</v>
      </c>
      <c r="BA97" s="71"/>
      <c r="BB97" s="40"/>
      <c r="BC97" s="113"/>
      <c r="BD97" s="4"/>
      <c r="BE97" s="71" t="e">
        <f t="shared" ref="BE97" si="3363">BE96/BC108*BD106</f>
        <v>#DIV/0!</v>
      </c>
      <c r="BF97" s="71"/>
      <c r="BG97" s="40"/>
      <c r="BH97" s="113"/>
      <c r="BI97" s="4"/>
      <c r="BJ97" s="71" t="e">
        <f t="shared" ref="BJ97" si="3364">BJ96/BH108*BI106</f>
        <v>#DIV/0!</v>
      </c>
      <c r="BK97" s="71"/>
      <c r="BL97" s="40"/>
      <c r="BM97" s="113"/>
      <c r="BN97" s="4"/>
      <c r="BO97" s="71" t="e">
        <f t="shared" ref="BO97" si="3365">BO96/BM108*BN106</f>
        <v>#DIV/0!</v>
      </c>
      <c r="BP97" s="71"/>
      <c r="BQ97" s="40"/>
      <c r="BR97" s="113"/>
      <c r="BS97" s="4"/>
      <c r="BT97" s="71" t="e">
        <f t="shared" ref="BT97" si="3366">BT96/BR108*BS106</f>
        <v>#DIV/0!</v>
      </c>
      <c r="BU97" s="71"/>
      <c r="BV97" s="40"/>
      <c r="BW97" s="113"/>
      <c r="BX97" s="4"/>
      <c r="BY97" s="71" t="e">
        <f t="shared" ref="BY97" si="3367">BY96/BW108*BX106</f>
        <v>#DIV/0!</v>
      </c>
      <c r="BZ97" s="71"/>
      <c r="CA97" s="40"/>
      <c r="CB97" s="113"/>
      <c r="CC97" s="4"/>
      <c r="CD97" s="71" t="e">
        <f t="shared" ref="CD97" si="3368">CD96/CB108*CC106</f>
        <v>#DIV/0!</v>
      </c>
      <c r="CE97" s="71"/>
      <c r="CF97" s="40"/>
      <c r="CG97" s="113"/>
      <c r="CH97" s="4"/>
      <c r="CI97" s="71" t="e">
        <f t="shared" ref="CI97" si="3369">CI96/CG108*CH106</f>
        <v>#DIV/0!</v>
      </c>
      <c r="CJ97" s="71"/>
      <c r="CK97" s="40"/>
      <c r="CL97" s="113"/>
      <c r="CM97" s="4"/>
      <c r="CN97" s="71" t="e">
        <f t="shared" ref="CN97" si="3370">CN96/CL108*CM106</f>
        <v>#DIV/0!</v>
      </c>
      <c r="CO97" s="71"/>
      <c r="CP97" s="40"/>
      <c r="CQ97" s="113"/>
      <c r="CR97" s="4"/>
      <c r="CS97" s="71" t="e">
        <f t="shared" ref="CS97" si="3371">CS96/CQ108*CR106</f>
        <v>#DIV/0!</v>
      </c>
      <c r="CT97" s="71"/>
      <c r="CU97" s="40"/>
      <c r="CV97" s="113"/>
      <c r="CW97" s="4"/>
      <c r="CX97" s="71" t="e">
        <f t="shared" ref="CX97" si="3372">CX96/CV108*CW106</f>
        <v>#DIV/0!</v>
      </c>
      <c r="CY97" s="71"/>
      <c r="CZ97" s="40"/>
      <c r="DA97" s="113"/>
      <c r="DB97" s="4"/>
      <c r="DC97" s="71" t="e">
        <f t="shared" ref="DC97" si="3373">DC96/DA108*DB106</f>
        <v>#DIV/0!</v>
      </c>
      <c r="DD97" s="71"/>
      <c r="DE97" s="40"/>
      <c r="DF97" s="113"/>
      <c r="DG97" s="4"/>
      <c r="DH97" s="71" t="e">
        <f t="shared" ref="DH97" si="3374">DH96/DF108*DG106</f>
        <v>#DIV/0!</v>
      </c>
      <c r="DI97" s="71"/>
      <c r="DJ97" s="40"/>
      <c r="DK97" s="113"/>
      <c r="DL97" s="4"/>
      <c r="DM97" s="71" t="e">
        <f t="shared" ref="DM97" si="3375">DM96/DK108*DL106</f>
        <v>#DIV/0!</v>
      </c>
      <c r="DN97" s="71"/>
      <c r="DO97" s="40"/>
      <c r="DP97" s="113"/>
      <c r="DQ97" s="4"/>
      <c r="DR97" s="71" t="e">
        <f t="shared" ref="DR97" si="3376">DR96/DP108*DQ106</f>
        <v>#DIV/0!</v>
      </c>
      <c r="DS97" s="71"/>
      <c r="DT97" s="40"/>
      <c r="DU97" s="113"/>
      <c r="DV97" s="4"/>
      <c r="DW97" s="71" t="e">
        <f t="shared" ref="DW97" si="3377">DW96/DU108*DV106</f>
        <v>#DIV/0!</v>
      </c>
      <c r="DX97" s="71"/>
      <c r="DY97" s="40"/>
      <c r="DZ97" s="113"/>
      <c r="EA97" s="4"/>
      <c r="EB97" s="71" t="e">
        <f t="shared" ref="EB97" si="3378">EB96/DZ108*EA106</f>
        <v>#DIV/0!</v>
      </c>
      <c r="EC97" s="71"/>
      <c r="ED97" s="40"/>
      <c r="EE97" s="113"/>
      <c r="EF97" s="4"/>
      <c r="EG97" s="71" t="e">
        <f t="shared" ref="EG97" si="3379">EG96/EE108*EF106</f>
        <v>#DIV/0!</v>
      </c>
      <c r="EH97" s="71"/>
      <c r="EI97" s="40"/>
      <c r="EJ97" s="113"/>
      <c r="EK97" s="4"/>
      <c r="EL97" s="71" t="e">
        <f t="shared" ref="EL97" si="3380">EL96/EJ108*EK106</f>
        <v>#DIV/0!</v>
      </c>
      <c r="EM97" s="71"/>
      <c r="EN97" s="40"/>
      <c r="EO97" s="113"/>
      <c r="EP97" s="4"/>
      <c r="EQ97" s="71" t="e">
        <f t="shared" ref="EQ97" si="3381">EQ96/EO108*EP106</f>
        <v>#DIV/0!</v>
      </c>
      <c r="ER97" s="71"/>
      <c r="ES97" s="40"/>
      <c r="ET97" s="113"/>
      <c r="EU97" s="4"/>
      <c r="EV97" s="71" t="e">
        <f t="shared" ref="EV97" si="3382">EV96/ET108*EU106</f>
        <v>#DIV/0!</v>
      </c>
      <c r="EW97" s="71"/>
      <c r="EX97" s="40"/>
      <c r="EY97" s="113"/>
      <c r="EZ97" s="4"/>
      <c r="FA97" s="71" t="e">
        <f t="shared" ref="FA97" si="3383">FA96/EY108*EZ106</f>
        <v>#DIV/0!</v>
      </c>
      <c r="FB97" s="71"/>
      <c r="FC97" s="40"/>
      <c r="FD97" s="113"/>
      <c r="FE97" s="4"/>
      <c r="FF97" s="71" t="e">
        <f t="shared" ref="FF97" si="3384">FF96/FD108*FE106</f>
        <v>#DIV/0!</v>
      </c>
      <c r="FG97" s="71"/>
      <c r="FH97" s="40"/>
      <c r="FI97" s="113"/>
      <c r="FJ97" s="4"/>
      <c r="FK97" s="71" t="e">
        <f t="shared" ref="FK97" si="3385">FK96/FI108*FJ106</f>
        <v>#DIV/0!</v>
      </c>
      <c r="FL97" s="71"/>
      <c r="FM97" s="40"/>
      <c r="FN97" s="113"/>
      <c r="FO97" s="4"/>
      <c r="FP97" s="71" t="e">
        <f t="shared" ref="FP97" si="3386">FP96/FN108*FO106</f>
        <v>#DIV/0!</v>
      </c>
      <c r="FQ97" s="71"/>
      <c r="FR97" s="40"/>
      <c r="FS97" s="113"/>
      <c r="FT97" s="4"/>
      <c r="FU97" s="71" t="e">
        <f t="shared" ref="FU97" si="3387">FU96/FS108*FT106</f>
        <v>#DIV/0!</v>
      </c>
      <c r="FV97" s="71"/>
      <c r="FW97" s="40"/>
      <c r="FX97" s="113"/>
      <c r="FY97" s="4"/>
      <c r="FZ97" s="71" t="e">
        <f t="shared" ref="FZ97" si="3388">FZ96/FX108*FY106</f>
        <v>#DIV/0!</v>
      </c>
      <c r="GA97" s="71"/>
      <c r="GB97" s="40"/>
      <c r="GC97" s="113"/>
      <c r="GD97" s="4"/>
      <c r="GE97" s="71" t="e">
        <f t="shared" ref="GE97" si="3389">GE96/GC108*GD106</f>
        <v>#DIV/0!</v>
      </c>
      <c r="GF97" s="71"/>
      <c r="GG97" s="40"/>
      <c r="GH97" s="113"/>
      <c r="GI97" s="4"/>
      <c r="GJ97" s="71" t="e">
        <f t="shared" ref="GJ97" si="3390">GJ96/GH108*GI106</f>
        <v>#DIV/0!</v>
      </c>
      <c r="GK97" s="71"/>
      <c r="GL97" s="40"/>
      <c r="GM97" s="113"/>
      <c r="GN97" s="4"/>
      <c r="GO97" s="71" t="e">
        <f t="shared" ref="GO97" si="3391">GO96/GM108*GN106</f>
        <v>#DIV/0!</v>
      </c>
      <c r="GP97" s="71"/>
      <c r="GQ97" s="40"/>
      <c r="GR97" s="113"/>
      <c r="GS97" s="4"/>
      <c r="GT97" s="71" t="e">
        <f t="shared" ref="GT97" si="3392">GT96/GR108*GS106</f>
        <v>#DIV/0!</v>
      </c>
      <c r="GU97" s="71"/>
      <c r="GV97" s="40"/>
      <c r="GW97" s="113"/>
      <c r="GX97" s="4"/>
      <c r="GY97" s="71" t="e">
        <f t="shared" ref="GY97" si="3393">GY96/GW108*GX106</f>
        <v>#DIV/0!</v>
      </c>
      <c r="GZ97" s="71"/>
      <c r="HA97" s="40"/>
      <c r="HB97" s="113"/>
      <c r="HC97" s="4"/>
      <c r="HD97" s="71" t="e">
        <f t="shared" ref="HD97" si="3394">HD96/HB108*HC106</f>
        <v>#DIV/0!</v>
      </c>
      <c r="HE97" s="71"/>
      <c r="HF97" s="40"/>
      <c r="HG97" s="113"/>
      <c r="HH97" s="4"/>
      <c r="HI97" s="71" t="e">
        <f t="shared" ref="HI97" si="3395">HI96/HG108*HH106</f>
        <v>#DIV/0!</v>
      </c>
      <c r="HJ97" s="71"/>
      <c r="HK97" s="40"/>
      <c r="HL97" s="113"/>
      <c r="HM97" s="4"/>
      <c r="HN97" s="71" t="e">
        <f t="shared" ref="HN97" si="3396">HN96/HL108*HM106</f>
        <v>#DIV/0!</v>
      </c>
      <c r="HO97" s="71"/>
      <c r="HP97" s="40"/>
      <c r="HQ97" s="113"/>
      <c r="HR97" s="4"/>
      <c r="HS97" s="71" t="e">
        <f t="shared" ref="HS97" si="3397">HS96/HQ108*HR106</f>
        <v>#DIV/0!</v>
      </c>
      <c r="HT97" s="71"/>
      <c r="HU97" s="40"/>
      <c r="HV97" s="113"/>
      <c r="HW97" s="4"/>
      <c r="HX97" s="71" t="e">
        <f t="shared" ref="HX97" si="3398">HX96/HV108*HW106</f>
        <v>#DIV/0!</v>
      </c>
      <c r="HY97" s="71"/>
      <c r="HZ97" s="40"/>
      <c r="IA97" s="113"/>
      <c r="IB97" s="4"/>
      <c r="IC97" s="71" t="e">
        <f t="shared" ref="IC97" si="3399">IC96/IA108*IB106</f>
        <v>#DIV/0!</v>
      </c>
      <c r="ID97" s="71"/>
      <c r="IE97" s="40"/>
      <c r="IF97" s="113"/>
      <c r="IG97" s="4"/>
      <c r="IH97" s="71" t="e">
        <f t="shared" ref="IH97" si="3400">IH96/IF108*IG106</f>
        <v>#DIV/0!</v>
      </c>
      <c r="II97" s="71"/>
      <c r="IJ97" s="40"/>
      <c r="IK97" s="113"/>
      <c r="IL97" s="4"/>
      <c r="IM97" s="71" t="e">
        <f t="shared" ref="IM97" si="3401">IM96/IK108*IL106</f>
        <v>#DIV/0!</v>
      </c>
      <c r="IN97" s="71"/>
      <c r="IO97" s="40"/>
      <c r="IP97" s="113"/>
      <c r="IQ97" s="4"/>
      <c r="IR97" s="71" t="e">
        <f t="shared" ref="IR97" si="3402">IR96/IP108*IQ106</f>
        <v>#DIV/0!</v>
      </c>
      <c r="IS97" s="71"/>
      <c r="IT97" s="40"/>
      <c r="IU97" s="113"/>
      <c r="IV97" s="4"/>
      <c r="IW97" s="71" t="e">
        <f t="shared" ref="IW97" si="3403">IW96/IU108*IV106</f>
        <v>#DIV/0!</v>
      </c>
      <c r="IX97" s="71"/>
      <c r="IY97" s="40"/>
      <c r="IZ97" s="113"/>
      <c r="JA97" s="4"/>
      <c r="JB97" s="71" t="e">
        <f t="shared" ref="JB97" si="3404">JB96/IZ108*JA106</f>
        <v>#DIV/0!</v>
      </c>
      <c r="JC97" s="71"/>
      <c r="JD97" s="40"/>
      <c r="JE97" s="113"/>
      <c r="JF97" s="4"/>
      <c r="JG97" s="71" t="e">
        <f t="shared" ref="JG97" si="3405">JG96/JE108*JF106</f>
        <v>#DIV/0!</v>
      </c>
      <c r="JH97" s="71"/>
      <c r="JI97" s="40"/>
      <c r="JJ97" s="113"/>
      <c r="JK97" s="4"/>
      <c r="JL97" s="71" t="e">
        <f t="shared" ref="JL97" si="3406">JL96/JJ108*JK106</f>
        <v>#DIV/0!</v>
      </c>
      <c r="JM97" s="71"/>
      <c r="JN97" s="40"/>
      <c r="JO97" s="113"/>
      <c r="JP97" s="4"/>
      <c r="JQ97" s="71" t="e">
        <f t="shared" ref="JQ97" si="3407">JQ96/JO108*JP106</f>
        <v>#DIV/0!</v>
      </c>
      <c r="JR97" s="71"/>
      <c r="JS97" s="40"/>
      <c r="JT97" s="113"/>
      <c r="JU97" s="4"/>
      <c r="JV97" s="71" t="e">
        <f t="shared" ref="JV97" si="3408">JV96/JT108*JU106</f>
        <v>#DIV/0!</v>
      </c>
      <c r="JW97" s="71"/>
      <c r="JX97" s="40"/>
      <c r="JY97" s="113"/>
      <c r="JZ97" s="4"/>
      <c r="KA97" s="71" t="e">
        <f t="shared" ref="KA97" si="3409">KA96/JY108*JZ106</f>
        <v>#DIV/0!</v>
      </c>
      <c r="KB97" s="71"/>
      <c r="KC97" s="40"/>
      <c r="KD97" s="113"/>
      <c r="KE97" s="4"/>
      <c r="KF97" s="71" t="e">
        <f t="shared" ref="KF97" si="3410">KF96/KD108*KE106</f>
        <v>#DIV/0!</v>
      </c>
      <c r="KG97" s="71"/>
      <c r="KH97" s="40"/>
      <c r="KI97" s="113"/>
      <c r="KJ97" s="4"/>
      <c r="KK97" s="71" t="e">
        <f t="shared" ref="KK97" si="3411">KK96/KI108*KJ106</f>
        <v>#DIV/0!</v>
      </c>
      <c r="KL97" s="71"/>
      <c r="KM97" s="40"/>
      <c r="KN97" s="113"/>
      <c r="KO97" s="4"/>
      <c r="KP97" s="71" t="e">
        <f t="shared" ref="KP97" si="3412">KP96/KN108*KO106</f>
        <v>#DIV/0!</v>
      </c>
      <c r="KQ97" s="71"/>
      <c r="KR97" s="40"/>
      <c r="KS97" s="113"/>
      <c r="KT97" s="4"/>
      <c r="KU97" s="71" t="e">
        <f t="shared" ref="KU97" si="3413">KU96/KS108*KT106</f>
        <v>#DIV/0!</v>
      </c>
      <c r="KV97" s="71"/>
      <c r="KW97" s="40"/>
      <c r="KX97" s="113"/>
      <c r="KY97" s="4"/>
      <c r="KZ97" s="71" t="e">
        <f t="shared" ref="KZ97" si="3414">KZ96/KX108*KY106</f>
        <v>#DIV/0!</v>
      </c>
      <c r="LA97" s="71"/>
      <c r="LB97" s="40"/>
      <c r="LC97" s="113"/>
      <c r="LD97" s="4"/>
      <c r="LE97" s="71" t="e">
        <f t="shared" ref="LE97" si="3415">LE96/LC108*LD106</f>
        <v>#DIV/0!</v>
      </c>
      <c r="LF97" s="71"/>
      <c r="LG97" s="40"/>
      <c r="LH97" s="113"/>
      <c r="LI97" s="4"/>
      <c r="LJ97" s="71" t="e">
        <f t="shared" ref="LJ97" si="3416">LJ96/LH108*LI106</f>
        <v>#DIV/0!</v>
      </c>
      <c r="LK97" s="71"/>
      <c r="LL97" s="40"/>
      <c r="LM97" s="113"/>
      <c r="LN97" s="4"/>
      <c r="LO97" s="71" t="e">
        <f t="shared" ref="LO97" si="3417">LO96/LM108*LN106</f>
        <v>#DIV/0!</v>
      </c>
      <c r="LP97" s="71"/>
      <c r="LQ97" s="40"/>
      <c r="LR97" s="113"/>
      <c r="LS97" s="4"/>
      <c r="LT97" s="71" t="e">
        <f t="shared" ref="LT97" si="3418">LT96/LR108*LS106</f>
        <v>#DIV/0!</v>
      </c>
      <c r="LU97" s="71"/>
      <c r="LV97" s="40"/>
      <c r="LW97" s="113"/>
      <c r="LX97" s="4"/>
      <c r="LY97" s="71" t="e">
        <f t="shared" ref="LY97" si="3419">LY96/LW108*LX106</f>
        <v>#DIV/0!</v>
      </c>
      <c r="LZ97" s="71"/>
      <c r="MA97" s="40"/>
      <c r="MB97" s="113"/>
      <c r="MC97" s="4"/>
      <c r="MD97" s="71" t="e">
        <f t="shared" ref="MD97" si="3420">MD96/MB108*MC106</f>
        <v>#DIV/0!</v>
      </c>
      <c r="ME97" s="71"/>
      <c r="MF97" s="40"/>
      <c r="MG97" s="113"/>
      <c r="MH97" s="4"/>
      <c r="MI97" s="71" t="e">
        <f t="shared" ref="MI97" si="3421">MI96/MG108*MH106</f>
        <v>#DIV/0!</v>
      </c>
      <c r="MJ97" s="71"/>
      <c r="MK97" s="40"/>
      <c r="ML97" s="113"/>
      <c r="MM97" s="4"/>
      <c r="MN97" s="71" t="e">
        <f t="shared" ref="MN97" si="3422">MN96/ML108*MM106</f>
        <v>#DIV/0!</v>
      </c>
      <c r="MO97" s="71"/>
      <c r="MP97" s="40"/>
      <c r="MQ97" s="113"/>
      <c r="MR97" s="4"/>
      <c r="MS97" s="71" t="e">
        <f t="shared" ref="MS97" si="3423">MS96/MQ108*MR106</f>
        <v>#DIV/0!</v>
      </c>
      <c r="MT97" s="71"/>
      <c r="MU97" s="40"/>
      <c r="MV97" s="113"/>
      <c r="MW97" s="4"/>
      <c r="MX97" s="71" t="e">
        <f t="shared" ref="MX97" si="3424">MX96/MV108*MW106</f>
        <v>#DIV/0!</v>
      </c>
      <c r="MY97" s="71"/>
      <c r="MZ97" s="40"/>
      <c r="NA97" s="113"/>
      <c r="NB97" s="4"/>
      <c r="NC97" s="71" t="e">
        <f t="shared" ref="NC97" si="3425">NC96/NA108*NB106</f>
        <v>#DIV/0!</v>
      </c>
      <c r="ND97" s="71"/>
      <c r="NE97" s="40"/>
      <c r="NF97" s="113"/>
      <c r="NG97" s="4"/>
      <c r="NH97" s="71" t="e">
        <f t="shared" ref="NH97" si="3426">NH96/NF108*NG106</f>
        <v>#DIV/0!</v>
      </c>
      <c r="NI97" s="71"/>
      <c r="NJ97" s="40"/>
      <c r="NK97" s="113"/>
      <c r="NL97" s="4"/>
      <c r="NM97" s="71" t="e">
        <f t="shared" ref="NM97" si="3427">NM96/NK108*NL106</f>
        <v>#DIV/0!</v>
      </c>
      <c r="NN97" s="71"/>
      <c r="NO97" s="40"/>
      <c r="NP97" s="113"/>
      <c r="NQ97" s="4"/>
      <c r="NR97" s="71" t="e">
        <f t="shared" ref="NR97" si="3428">NR96/NP108*NQ106</f>
        <v>#DIV/0!</v>
      </c>
      <c r="NS97" s="71"/>
      <c r="NT97" s="40"/>
      <c r="NU97" s="113"/>
      <c r="NV97" s="4"/>
      <c r="NW97" s="71" t="e">
        <f t="shared" ref="NW97" si="3429">NW96/NU108*NV106</f>
        <v>#DIV/0!</v>
      </c>
      <c r="NX97" s="71"/>
      <c r="NY97" s="40"/>
      <c r="NZ97" s="113"/>
      <c r="OA97" s="4"/>
      <c r="OB97" s="71" t="e">
        <f t="shared" ref="OB97" si="3430">OB96/NZ108*OA106</f>
        <v>#DIV/0!</v>
      </c>
      <c r="OC97" s="71"/>
      <c r="OD97" s="40"/>
      <c r="OE97" s="113"/>
      <c r="OF97" s="4"/>
      <c r="OG97" s="71" t="e">
        <f t="shared" ref="OG97" si="3431">OG96/OE108*OF106</f>
        <v>#DIV/0!</v>
      </c>
      <c r="OH97" s="71"/>
      <c r="OI97" s="40"/>
      <c r="OJ97" s="113"/>
      <c r="OK97" s="4"/>
      <c r="OL97" s="71" t="e">
        <f t="shared" ref="OL97" si="3432">OL96/OJ108*OK106</f>
        <v>#DIV/0!</v>
      </c>
      <c r="OM97" s="71"/>
      <c r="ON97" s="40"/>
      <c r="OO97" s="113"/>
      <c r="OP97" s="4"/>
      <c r="OQ97" s="71" t="e">
        <f t="shared" ref="OQ97" si="3433">OQ96/OO108*OP106</f>
        <v>#DIV/0!</v>
      </c>
      <c r="OR97" s="71"/>
      <c r="OS97" s="40"/>
      <c r="OT97" s="113"/>
      <c r="OU97" s="4"/>
      <c r="OV97" s="71" t="e">
        <f t="shared" ref="OV97" si="3434">OV96/OT108*OU106</f>
        <v>#DIV/0!</v>
      </c>
      <c r="OW97" s="71"/>
      <c r="OX97" s="40"/>
      <c r="OY97" s="113"/>
      <c r="OZ97" s="4"/>
      <c r="PA97" s="71" t="e">
        <f t="shared" ref="PA97" si="3435">PA96/OY108*OZ106</f>
        <v>#DIV/0!</v>
      </c>
      <c r="PB97" s="71"/>
      <c r="PC97" s="40"/>
      <c r="PD97" s="113"/>
      <c r="PE97" s="4"/>
      <c r="PF97" s="71" t="e">
        <f t="shared" ref="PF97" si="3436">PF96/PD108*PE106</f>
        <v>#DIV/0!</v>
      </c>
      <c r="PG97" s="71"/>
      <c r="PH97" s="40"/>
      <c r="PI97" s="113"/>
      <c r="PJ97" s="4"/>
      <c r="PK97" s="71" t="e">
        <f t="shared" ref="PK97" si="3437">PK96/PI108*PJ106</f>
        <v>#DIV/0!</v>
      </c>
      <c r="PL97" s="71"/>
      <c r="PM97" s="40"/>
      <c r="PN97" s="113"/>
      <c r="PO97" s="4"/>
      <c r="PP97" s="71" t="e">
        <f t="shared" ref="PP97" si="3438">PP96/PN108*PO106</f>
        <v>#DIV/0!</v>
      </c>
      <c r="PQ97" s="71"/>
      <c r="PR97" s="40"/>
      <c r="PS97" s="113"/>
      <c r="PT97" s="4"/>
      <c r="PU97" s="71" t="e">
        <f t="shared" ref="PU97" si="3439">PU96/PS108*PT106</f>
        <v>#DIV/0!</v>
      </c>
      <c r="PV97" s="71"/>
      <c r="PW97" s="40"/>
      <c r="PX97" s="113"/>
      <c r="PY97" s="4"/>
      <c r="PZ97" s="71" t="e">
        <f t="shared" ref="PZ97" si="3440">PZ96/PX108*PY106</f>
        <v>#DIV/0!</v>
      </c>
      <c r="QA97" s="71"/>
      <c r="QB97" s="40"/>
      <c r="QC97" s="113"/>
      <c r="QD97" s="4"/>
      <c r="QE97" s="71" t="e">
        <f t="shared" ref="QE97" si="3441">QE96/QC108*QD106</f>
        <v>#DIV/0!</v>
      </c>
      <c r="QF97" s="71"/>
      <c r="QG97" s="40"/>
      <c r="QH97" s="113"/>
      <c r="QI97" s="4"/>
      <c r="QJ97" s="71" t="e">
        <f t="shared" ref="QJ97" si="3442">QJ96/QH108*QI106</f>
        <v>#DIV/0!</v>
      </c>
      <c r="QK97" s="71"/>
      <c r="QL97" s="40"/>
      <c r="QM97" s="113"/>
      <c r="QN97" s="4"/>
      <c r="QO97" s="71" t="e">
        <f t="shared" ref="QO97" si="3443">QO96/QM108*QN106</f>
        <v>#DIV/0!</v>
      </c>
      <c r="QP97" s="71"/>
      <c r="QQ97" s="40"/>
      <c r="QR97" s="113"/>
      <c r="QS97" s="4"/>
      <c r="QT97" s="71" t="e">
        <f t="shared" ref="QT97" si="3444">QT96/QR108*QS106</f>
        <v>#DIV/0!</v>
      </c>
      <c r="QU97" s="71"/>
      <c r="QV97" s="40"/>
      <c r="QW97" s="113"/>
      <c r="QX97" s="4"/>
      <c r="QY97" s="71" t="e">
        <f t="shared" ref="QY97" si="3445">QY96/QW108*QX106</f>
        <v>#DIV/0!</v>
      </c>
      <c r="QZ97" s="71"/>
      <c r="RA97" s="40"/>
      <c r="RB97" s="113"/>
      <c r="RC97" s="4"/>
      <c r="RD97" s="71" t="e">
        <f t="shared" ref="RD97" si="3446">RD96/RB108*RC106</f>
        <v>#DIV/0!</v>
      </c>
      <c r="RE97" s="71"/>
      <c r="RF97" s="40"/>
      <c r="RG97" s="113"/>
      <c r="RH97" s="4"/>
      <c r="RI97" s="71" t="e">
        <f t="shared" ref="RI97" si="3447">RI96/RG108*RH106</f>
        <v>#DIV/0!</v>
      </c>
      <c r="RJ97" s="71"/>
      <c r="RK97" s="40"/>
      <c r="RL97" s="113"/>
      <c r="RM97" s="4"/>
      <c r="RN97" s="71" t="e">
        <f t="shared" ref="RN97" si="3448">RN96/RL108*RM106</f>
        <v>#DIV/0!</v>
      </c>
      <c r="RO97" s="71"/>
      <c r="RP97" s="40"/>
      <c r="RQ97" s="113"/>
      <c r="RR97" s="4"/>
      <c r="RS97" s="71" t="e">
        <f t="shared" ref="RS97" si="3449">RS96/RQ108*RR106</f>
        <v>#DIV/0!</v>
      </c>
      <c r="RT97" s="71"/>
      <c r="RU97" s="40"/>
      <c r="RV97" s="113"/>
      <c r="RW97" s="4"/>
      <c r="RX97" s="71" t="e">
        <f t="shared" ref="RX97" si="3450">RX96/RV108*RW106</f>
        <v>#DIV/0!</v>
      </c>
      <c r="RY97" s="71"/>
      <c r="RZ97" s="40"/>
      <c r="SA97" s="113"/>
      <c r="SB97" s="4"/>
      <c r="SC97" s="71" t="e">
        <f t="shared" ref="SC97" si="3451">SC96/SA108*SB106</f>
        <v>#DIV/0!</v>
      </c>
      <c r="SD97" s="71"/>
      <c r="SE97" s="40"/>
      <c r="SF97" s="113"/>
      <c r="SG97" s="4"/>
      <c r="SH97" s="71" t="e">
        <f t="shared" ref="SH97" si="3452">SH96/SF108*SG106</f>
        <v>#DIV/0!</v>
      </c>
      <c r="SI97" s="71"/>
      <c r="SJ97" s="40"/>
      <c r="SK97" s="113"/>
      <c r="SL97" s="4"/>
      <c r="SM97" s="71" t="e">
        <f t="shared" ref="SM97" si="3453">SM96/SK108*SL106</f>
        <v>#DIV/0!</v>
      </c>
      <c r="SN97" s="71"/>
      <c r="SO97" s="40"/>
      <c r="SP97" s="113"/>
      <c r="SQ97" s="4"/>
      <c r="SR97" s="71" t="e">
        <f t="shared" ref="SR97" si="3454">SR96/SP108*SQ106</f>
        <v>#DIV/0!</v>
      </c>
      <c r="SS97" s="71"/>
      <c r="ST97" s="40"/>
      <c r="SU97" s="55"/>
      <c r="SV97" s="126"/>
      <c r="SW97" s="127"/>
      <c r="SX97" s="128" t="e">
        <f>SX96/SV108*SW106</f>
        <v>#DIV/0!</v>
      </c>
      <c r="SY97" s="128"/>
      <c r="SZ97" s="40"/>
      <c r="TA97" s="55"/>
      <c r="TB97" s="126"/>
      <c r="TC97" s="127"/>
      <c r="TD97" s="128" t="e">
        <f>TD96/TB108*TC106</f>
        <v>#DIV/0!</v>
      </c>
      <c r="TE97" s="128"/>
      <c r="TF97" s="40"/>
      <c r="TG97" s="55"/>
      <c r="TH97" s="126"/>
      <c r="TI97" s="127"/>
      <c r="TJ97" s="128" t="e">
        <f>TJ96/TH108*TI106</f>
        <v>#DIV/0!</v>
      </c>
      <c r="TK97" s="128"/>
      <c r="TL97" s="40"/>
      <c r="TM97" s="55"/>
      <c r="TN97" s="126"/>
      <c r="TO97" s="127"/>
      <c r="TP97" s="128" t="e">
        <f>TP96/TN108*TO106</f>
        <v>#DIV/0!</v>
      </c>
      <c r="TQ97" s="128"/>
      <c r="TR97" s="40"/>
      <c r="TS97" s="55"/>
      <c r="TT97" s="126"/>
      <c r="TU97" s="127"/>
      <c r="TV97" s="128" t="e">
        <f>TV96/TT108*TU106</f>
        <v>#DIV/0!</v>
      </c>
      <c r="TW97" s="128"/>
      <c r="TX97" s="40"/>
      <c r="TY97" s="55"/>
      <c r="TZ97" s="126"/>
      <c r="UA97" s="127"/>
      <c r="UB97" s="128" t="e">
        <f>UB96/TZ108*UA106</f>
        <v>#DIV/0!</v>
      </c>
      <c r="UC97" s="128"/>
      <c r="UD97" s="40"/>
      <c r="UE97" s="55"/>
      <c r="UF97" s="126"/>
      <c r="UG97" s="127"/>
      <c r="UH97" s="128" t="e">
        <f>UH96/UF108*UG106</f>
        <v>#DIV/0!</v>
      </c>
      <c r="UI97" s="128"/>
      <c r="UJ97" s="40"/>
      <c r="UK97" s="55"/>
      <c r="UL97" s="126"/>
      <c r="UM97" s="127"/>
      <c r="UN97" s="128" t="e">
        <f>UN96/UL108*UM106</f>
        <v>#DIV/0!</v>
      </c>
      <c r="UO97" s="128"/>
      <c r="UP97" s="40"/>
      <c r="UQ97" s="55"/>
      <c r="UR97" s="126"/>
      <c r="US97" s="127"/>
      <c r="UT97" s="128" t="e">
        <f>UT96/UR108*US106</f>
        <v>#DIV/0!</v>
      </c>
      <c r="UU97" s="128"/>
      <c r="UV97" s="40"/>
      <c r="UW97" s="55"/>
      <c r="UX97" s="126"/>
      <c r="UY97" s="127"/>
      <c r="UZ97" s="128" t="e">
        <f>UZ96/UX108*UY106</f>
        <v>#DIV/0!</v>
      </c>
      <c r="VA97" s="128"/>
      <c r="VB97" s="40"/>
      <c r="VC97" s="55"/>
      <c r="VD97" s="126"/>
      <c r="VE97" s="127"/>
      <c r="VF97" s="128" t="e">
        <f>VF96/VD108*VE106</f>
        <v>#DIV/0!</v>
      </c>
      <c r="VG97" s="128"/>
      <c r="VH97" s="40"/>
      <c r="VI97" s="55"/>
      <c r="VJ97" s="126"/>
      <c r="VK97" s="127"/>
      <c r="VL97" s="128" t="e">
        <f>VL96/VJ108*VK106</f>
        <v>#DIV/0!</v>
      </c>
      <c r="VM97" s="128"/>
      <c r="VN97" s="40"/>
      <c r="VO97" s="55"/>
    </row>
    <row r="98" spans="3:587" x14ac:dyDescent="0.2">
      <c r="C98" s="98"/>
      <c r="D98" s="7"/>
      <c r="E98" s="2"/>
      <c r="F98" s="8"/>
      <c r="G98" s="53"/>
      <c r="H98" s="129"/>
      <c r="I98" s="41"/>
      <c r="J98" s="130"/>
      <c r="K98" s="130"/>
      <c r="L98" s="131"/>
      <c r="M98" s="53"/>
      <c r="N98" s="129"/>
      <c r="O98" s="41"/>
      <c r="P98" s="130"/>
      <c r="Q98" s="130"/>
      <c r="R98" s="131"/>
      <c r="S98" s="53"/>
      <c r="T98" s="12"/>
      <c r="U98" s="3"/>
      <c r="V98" s="17"/>
      <c r="W98" s="17"/>
      <c r="X98" s="8"/>
      <c r="Y98" s="12"/>
      <c r="Z98" s="3"/>
      <c r="AA98" s="17"/>
      <c r="AB98" s="17"/>
      <c r="AC98" s="8"/>
      <c r="AD98" s="12"/>
      <c r="AE98" s="3"/>
      <c r="AF98" s="17"/>
      <c r="AG98" s="17"/>
      <c r="AH98" s="8"/>
      <c r="AI98" s="12"/>
      <c r="AJ98" s="3"/>
      <c r="AK98" s="17"/>
      <c r="AL98" s="17"/>
      <c r="AM98" s="8"/>
      <c r="AN98" s="12"/>
      <c r="AO98" s="3"/>
      <c r="AP98" s="17"/>
      <c r="AQ98" s="17"/>
      <c r="AR98" s="8"/>
      <c r="AS98" s="12"/>
      <c r="AT98" s="3"/>
      <c r="AU98" s="17"/>
      <c r="AV98" s="17"/>
      <c r="AW98" s="8"/>
      <c r="AX98" s="12"/>
      <c r="AY98" s="3"/>
      <c r="AZ98" s="17"/>
      <c r="BA98" s="17"/>
      <c r="BB98" s="8"/>
      <c r="BC98" s="12"/>
      <c r="BD98" s="3"/>
      <c r="BE98" s="17"/>
      <c r="BF98" s="17"/>
      <c r="BG98" s="8"/>
      <c r="BH98" s="12"/>
      <c r="BI98" s="3"/>
      <c r="BJ98" s="17"/>
      <c r="BK98" s="17"/>
      <c r="BL98" s="8"/>
      <c r="BM98" s="12"/>
      <c r="BN98" s="3"/>
      <c r="BO98" s="17"/>
      <c r="BP98" s="17"/>
      <c r="BQ98" s="8"/>
      <c r="BR98" s="12"/>
      <c r="BS98" s="3"/>
      <c r="BT98" s="17"/>
      <c r="BU98" s="17"/>
      <c r="BV98" s="8"/>
      <c r="BW98" s="12"/>
      <c r="BX98" s="3"/>
      <c r="BY98" s="17"/>
      <c r="BZ98" s="17"/>
      <c r="CA98" s="8"/>
      <c r="CB98" s="12"/>
      <c r="CC98" s="3"/>
      <c r="CD98" s="17"/>
      <c r="CE98" s="17"/>
      <c r="CF98" s="8"/>
      <c r="CG98" s="12"/>
      <c r="CH98" s="3"/>
      <c r="CI98" s="17"/>
      <c r="CJ98" s="17"/>
      <c r="CK98" s="8"/>
      <c r="CL98" s="12"/>
      <c r="CM98" s="3"/>
      <c r="CN98" s="17"/>
      <c r="CO98" s="17"/>
      <c r="CP98" s="8"/>
      <c r="CQ98" s="12"/>
      <c r="CR98" s="3"/>
      <c r="CS98" s="17"/>
      <c r="CT98" s="17"/>
      <c r="CU98" s="8"/>
      <c r="CV98" s="12"/>
      <c r="CW98" s="3"/>
      <c r="CX98" s="17"/>
      <c r="CY98" s="17"/>
      <c r="CZ98" s="8"/>
      <c r="DA98" s="12"/>
      <c r="DB98" s="3"/>
      <c r="DC98" s="17"/>
      <c r="DD98" s="17"/>
      <c r="DE98" s="8"/>
      <c r="DF98" s="12"/>
      <c r="DG98" s="3"/>
      <c r="DH98" s="17"/>
      <c r="DI98" s="17"/>
      <c r="DJ98" s="8"/>
      <c r="DK98" s="12"/>
      <c r="DL98" s="3"/>
      <c r="DM98" s="17"/>
      <c r="DN98" s="17"/>
      <c r="DO98" s="8"/>
      <c r="DP98" s="12"/>
      <c r="DQ98" s="3"/>
      <c r="DR98" s="17"/>
      <c r="DS98" s="17"/>
      <c r="DT98" s="8"/>
      <c r="DU98" s="12"/>
      <c r="DV98" s="3"/>
      <c r="DW98" s="17"/>
      <c r="DX98" s="17"/>
      <c r="DY98" s="8"/>
      <c r="DZ98" s="12"/>
      <c r="EA98" s="3"/>
      <c r="EB98" s="17"/>
      <c r="EC98" s="17"/>
      <c r="ED98" s="8"/>
      <c r="EE98" s="12"/>
      <c r="EF98" s="3"/>
      <c r="EG98" s="17"/>
      <c r="EH98" s="17"/>
      <c r="EI98" s="8"/>
      <c r="EJ98" s="12"/>
      <c r="EK98" s="3"/>
      <c r="EL98" s="17"/>
      <c r="EM98" s="17"/>
      <c r="EN98" s="8"/>
      <c r="EO98" s="12"/>
      <c r="EP98" s="3"/>
      <c r="EQ98" s="17"/>
      <c r="ER98" s="17"/>
      <c r="ES98" s="8"/>
      <c r="ET98" s="12"/>
      <c r="EU98" s="3"/>
      <c r="EV98" s="17"/>
      <c r="EW98" s="17"/>
      <c r="EX98" s="8"/>
      <c r="EY98" s="12"/>
      <c r="EZ98" s="3"/>
      <c r="FA98" s="17"/>
      <c r="FB98" s="17"/>
      <c r="FC98" s="8"/>
      <c r="FD98" s="12"/>
      <c r="FE98" s="3"/>
      <c r="FF98" s="17"/>
      <c r="FG98" s="17"/>
      <c r="FH98" s="8"/>
      <c r="FI98" s="12"/>
      <c r="FJ98" s="3"/>
      <c r="FK98" s="17"/>
      <c r="FL98" s="17"/>
      <c r="FM98" s="8"/>
      <c r="FN98" s="12"/>
      <c r="FO98" s="3"/>
      <c r="FP98" s="17"/>
      <c r="FQ98" s="17"/>
      <c r="FR98" s="8"/>
      <c r="FS98" s="12"/>
      <c r="FT98" s="3"/>
      <c r="FU98" s="17"/>
      <c r="FV98" s="17"/>
      <c r="FW98" s="8"/>
      <c r="FX98" s="12"/>
      <c r="FY98" s="3"/>
      <c r="FZ98" s="17"/>
      <c r="GA98" s="17"/>
      <c r="GB98" s="8"/>
      <c r="GC98" s="12"/>
      <c r="GD98" s="3"/>
      <c r="GE98" s="17"/>
      <c r="GF98" s="17"/>
      <c r="GG98" s="8"/>
      <c r="GH98" s="12"/>
      <c r="GI98" s="3"/>
      <c r="GJ98" s="17"/>
      <c r="GK98" s="17"/>
      <c r="GL98" s="8"/>
      <c r="GM98" s="12"/>
      <c r="GN98" s="3"/>
      <c r="GO98" s="17"/>
      <c r="GP98" s="17"/>
      <c r="GQ98" s="8"/>
      <c r="GR98" s="12"/>
      <c r="GS98" s="3"/>
      <c r="GT98" s="17"/>
      <c r="GU98" s="17"/>
      <c r="GV98" s="8"/>
      <c r="GW98" s="12"/>
      <c r="GX98" s="3"/>
      <c r="GY98" s="17"/>
      <c r="GZ98" s="17"/>
      <c r="HA98" s="8"/>
      <c r="HB98" s="12"/>
      <c r="HC98" s="3"/>
      <c r="HD98" s="17"/>
      <c r="HE98" s="17"/>
      <c r="HF98" s="8"/>
      <c r="HG98" s="12"/>
      <c r="HH98" s="3"/>
      <c r="HI98" s="17"/>
      <c r="HJ98" s="17"/>
      <c r="HK98" s="8"/>
      <c r="HL98" s="12"/>
      <c r="HM98" s="3"/>
      <c r="HN98" s="17"/>
      <c r="HO98" s="17"/>
      <c r="HP98" s="8"/>
      <c r="HQ98" s="12"/>
      <c r="HR98" s="3"/>
      <c r="HS98" s="17"/>
      <c r="HT98" s="17"/>
      <c r="HU98" s="8"/>
      <c r="HV98" s="12"/>
      <c r="HW98" s="3"/>
      <c r="HX98" s="17"/>
      <c r="HY98" s="17"/>
      <c r="HZ98" s="8"/>
      <c r="IA98" s="12"/>
      <c r="IB98" s="3"/>
      <c r="IC98" s="17"/>
      <c r="ID98" s="17"/>
      <c r="IE98" s="8"/>
      <c r="IF98" s="12"/>
      <c r="IG98" s="3"/>
      <c r="IH98" s="17"/>
      <c r="II98" s="17"/>
      <c r="IJ98" s="8"/>
      <c r="IK98" s="12"/>
      <c r="IL98" s="3"/>
      <c r="IM98" s="17"/>
      <c r="IN98" s="17"/>
      <c r="IO98" s="8"/>
      <c r="IP98" s="12"/>
      <c r="IQ98" s="3"/>
      <c r="IR98" s="17"/>
      <c r="IS98" s="17"/>
      <c r="IT98" s="8"/>
      <c r="IU98" s="12"/>
      <c r="IV98" s="3"/>
      <c r="IW98" s="17"/>
      <c r="IX98" s="17"/>
      <c r="IY98" s="8"/>
      <c r="IZ98" s="12"/>
      <c r="JA98" s="3"/>
      <c r="JB98" s="17"/>
      <c r="JC98" s="17"/>
      <c r="JD98" s="8"/>
      <c r="JE98" s="12"/>
      <c r="JF98" s="3"/>
      <c r="JG98" s="17"/>
      <c r="JH98" s="17"/>
      <c r="JI98" s="8"/>
      <c r="JJ98" s="12"/>
      <c r="JK98" s="3"/>
      <c r="JL98" s="17"/>
      <c r="JM98" s="17"/>
      <c r="JN98" s="8"/>
      <c r="JO98" s="12"/>
      <c r="JP98" s="3"/>
      <c r="JQ98" s="17"/>
      <c r="JR98" s="17"/>
      <c r="JS98" s="8"/>
      <c r="JT98" s="12"/>
      <c r="JU98" s="3"/>
      <c r="JV98" s="17"/>
      <c r="JW98" s="17"/>
      <c r="JX98" s="8"/>
      <c r="JY98" s="12"/>
      <c r="JZ98" s="3"/>
      <c r="KA98" s="17"/>
      <c r="KB98" s="17"/>
      <c r="KC98" s="8"/>
      <c r="KD98" s="12"/>
      <c r="KE98" s="3"/>
      <c r="KF98" s="17"/>
      <c r="KG98" s="17"/>
      <c r="KH98" s="8"/>
      <c r="KI98" s="12"/>
      <c r="KJ98" s="3"/>
      <c r="KK98" s="17"/>
      <c r="KL98" s="17"/>
      <c r="KM98" s="8"/>
      <c r="KN98" s="12"/>
      <c r="KO98" s="3"/>
      <c r="KP98" s="17"/>
      <c r="KQ98" s="17"/>
      <c r="KR98" s="8"/>
      <c r="KS98" s="12"/>
      <c r="KT98" s="3"/>
      <c r="KU98" s="17"/>
      <c r="KV98" s="17"/>
      <c r="KW98" s="8"/>
      <c r="KX98" s="12"/>
      <c r="KY98" s="3"/>
      <c r="KZ98" s="17"/>
      <c r="LA98" s="17"/>
      <c r="LB98" s="8"/>
      <c r="LC98" s="12"/>
      <c r="LD98" s="3"/>
      <c r="LE98" s="17"/>
      <c r="LF98" s="17"/>
      <c r="LG98" s="8"/>
      <c r="LH98" s="12"/>
      <c r="LI98" s="3"/>
      <c r="LJ98" s="17"/>
      <c r="LK98" s="17"/>
      <c r="LL98" s="8"/>
      <c r="LM98" s="12"/>
      <c r="LN98" s="3"/>
      <c r="LO98" s="17"/>
      <c r="LP98" s="17"/>
      <c r="LQ98" s="8"/>
      <c r="LR98" s="12"/>
      <c r="LS98" s="3"/>
      <c r="LT98" s="17"/>
      <c r="LU98" s="17"/>
      <c r="LV98" s="8"/>
      <c r="LW98" s="12"/>
      <c r="LX98" s="3"/>
      <c r="LY98" s="17"/>
      <c r="LZ98" s="17"/>
      <c r="MA98" s="8"/>
      <c r="MB98" s="12"/>
      <c r="MC98" s="3"/>
      <c r="MD98" s="17"/>
      <c r="ME98" s="17"/>
      <c r="MF98" s="8"/>
      <c r="MG98" s="12"/>
      <c r="MH98" s="3"/>
      <c r="MI98" s="17"/>
      <c r="MJ98" s="17"/>
      <c r="MK98" s="8"/>
      <c r="ML98" s="12"/>
      <c r="MM98" s="3"/>
      <c r="MN98" s="17"/>
      <c r="MO98" s="17"/>
      <c r="MP98" s="8"/>
      <c r="MQ98" s="12"/>
      <c r="MR98" s="3"/>
      <c r="MS98" s="17"/>
      <c r="MT98" s="17"/>
      <c r="MU98" s="8"/>
      <c r="MV98" s="12"/>
      <c r="MW98" s="3"/>
      <c r="MX98" s="17"/>
      <c r="MY98" s="17"/>
      <c r="MZ98" s="8"/>
      <c r="NA98" s="12"/>
      <c r="NB98" s="3"/>
      <c r="NC98" s="17"/>
      <c r="ND98" s="17"/>
      <c r="NE98" s="8"/>
      <c r="NF98" s="12"/>
      <c r="NG98" s="3"/>
      <c r="NH98" s="17"/>
      <c r="NI98" s="17"/>
      <c r="NJ98" s="8"/>
      <c r="NK98" s="12"/>
      <c r="NL98" s="3"/>
      <c r="NM98" s="17"/>
      <c r="NN98" s="17"/>
      <c r="NO98" s="8"/>
      <c r="NP98" s="12"/>
      <c r="NQ98" s="3"/>
      <c r="NR98" s="17"/>
      <c r="NS98" s="17"/>
      <c r="NT98" s="8"/>
      <c r="NU98" s="12"/>
      <c r="NV98" s="3"/>
      <c r="NW98" s="17"/>
      <c r="NX98" s="17"/>
      <c r="NY98" s="8"/>
      <c r="NZ98" s="12"/>
      <c r="OA98" s="3"/>
      <c r="OB98" s="17"/>
      <c r="OC98" s="17"/>
      <c r="OD98" s="8"/>
      <c r="OE98" s="12"/>
      <c r="OF98" s="3"/>
      <c r="OG98" s="17"/>
      <c r="OH98" s="17"/>
      <c r="OI98" s="8"/>
      <c r="OJ98" s="12"/>
      <c r="OK98" s="3"/>
      <c r="OL98" s="17"/>
      <c r="OM98" s="17"/>
      <c r="ON98" s="8"/>
      <c r="OO98" s="12"/>
      <c r="OP98" s="3"/>
      <c r="OQ98" s="17"/>
      <c r="OR98" s="17"/>
      <c r="OS98" s="8"/>
      <c r="OT98" s="12"/>
      <c r="OU98" s="3"/>
      <c r="OV98" s="17"/>
      <c r="OW98" s="17"/>
      <c r="OX98" s="8"/>
      <c r="OY98" s="12"/>
      <c r="OZ98" s="3"/>
      <c r="PA98" s="17"/>
      <c r="PB98" s="17"/>
      <c r="PC98" s="8"/>
      <c r="PD98" s="12"/>
      <c r="PE98" s="3"/>
      <c r="PF98" s="17"/>
      <c r="PG98" s="17"/>
      <c r="PH98" s="8"/>
      <c r="PI98" s="12"/>
      <c r="PJ98" s="3"/>
      <c r="PK98" s="17"/>
      <c r="PL98" s="17"/>
      <c r="PM98" s="8"/>
      <c r="PN98" s="12"/>
      <c r="PO98" s="3"/>
      <c r="PP98" s="17"/>
      <c r="PQ98" s="17"/>
      <c r="PR98" s="8"/>
      <c r="PS98" s="12"/>
      <c r="PT98" s="3"/>
      <c r="PU98" s="17"/>
      <c r="PV98" s="17"/>
      <c r="PW98" s="8"/>
      <c r="PX98" s="12"/>
      <c r="PY98" s="3"/>
      <c r="PZ98" s="17"/>
      <c r="QA98" s="17"/>
      <c r="QB98" s="8"/>
      <c r="QC98" s="12"/>
      <c r="QD98" s="3"/>
      <c r="QE98" s="17"/>
      <c r="QF98" s="17"/>
      <c r="QG98" s="8"/>
      <c r="QH98" s="12"/>
      <c r="QI98" s="3"/>
      <c r="QJ98" s="17"/>
      <c r="QK98" s="17"/>
      <c r="QL98" s="8"/>
      <c r="QM98" s="12"/>
      <c r="QN98" s="3"/>
      <c r="QO98" s="17"/>
      <c r="QP98" s="17"/>
      <c r="QQ98" s="8"/>
      <c r="QR98" s="12"/>
      <c r="QS98" s="3"/>
      <c r="QT98" s="17"/>
      <c r="QU98" s="17"/>
      <c r="QV98" s="8"/>
      <c r="QW98" s="12"/>
      <c r="QX98" s="3"/>
      <c r="QY98" s="17"/>
      <c r="QZ98" s="17"/>
      <c r="RA98" s="8"/>
      <c r="RB98" s="12"/>
      <c r="RC98" s="3"/>
      <c r="RD98" s="17"/>
      <c r="RE98" s="17"/>
      <c r="RF98" s="8"/>
      <c r="RG98" s="12"/>
      <c r="RH98" s="3"/>
      <c r="RI98" s="17"/>
      <c r="RJ98" s="17"/>
      <c r="RK98" s="8"/>
      <c r="RL98" s="12"/>
      <c r="RM98" s="3"/>
      <c r="RN98" s="17"/>
      <c r="RO98" s="17"/>
      <c r="RP98" s="8"/>
      <c r="RQ98" s="12"/>
      <c r="RR98" s="3"/>
      <c r="RS98" s="17"/>
      <c r="RT98" s="17"/>
      <c r="RU98" s="8"/>
      <c r="RV98" s="12"/>
      <c r="RW98" s="3"/>
      <c r="RX98" s="17"/>
      <c r="RY98" s="17"/>
      <c r="RZ98" s="8"/>
      <c r="SA98" s="12"/>
      <c r="SB98" s="3"/>
      <c r="SC98" s="17"/>
      <c r="SD98" s="17"/>
      <c r="SE98" s="8"/>
      <c r="SF98" s="12"/>
      <c r="SG98" s="3"/>
      <c r="SH98" s="17"/>
      <c r="SI98" s="17"/>
      <c r="SJ98" s="8"/>
      <c r="SK98" s="12"/>
      <c r="SL98" s="3"/>
      <c r="SM98" s="17"/>
      <c r="SN98" s="17"/>
      <c r="SO98" s="8"/>
      <c r="SP98" s="12"/>
      <c r="SQ98" s="3"/>
      <c r="SR98" s="17"/>
      <c r="SS98" s="17"/>
      <c r="ST98" s="8"/>
      <c r="SU98" s="53"/>
      <c r="SV98" s="129"/>
      <c r="SW98" s="41"/>
      <c r="SX98" s="130"/>
      <c r="SY98" s="130"/>
      <c r="SZ98" s="131"/>
      <c r="TA98" s="53"/>
      <c r="TB98" s="129"/>
      <c r="TC98" s="41"/>
      <c r="TD98" s="130"/>
      <c r="TE98" s="130"/>
      <c r="TF98" s="131"/>
      <c r="TG98" s="53"/>
      <c r="TH98" s="129"/>
      <c r="TI98" s="41"/>
      <c r="TJ98" s="130"/>
      <c r="TK98" s="130"/>
      <c r="TL98" s="131"/>
      <c r="TM98" s="53"/>
      <c r="TN98" s="129"/>
      <c r="TO98" s="41"/>
      <c r="TP98" s="130"/>
      <c r="TQ98" s="130"/>
      <c r="TR98" s="131"/>
      <c r="TS98" s="53"/>
      <c r="TT98" s="129"/>
      <c r="TU98" s="41"/>
      <c r="TV98" s="130"/>
      <c r="TW98" s="130"/>
      <c r="TX98" s="131"/>
      <c r="TY98" s="53"/>
      <c r="TZ98" s="129"/>
      <c r="UA98" s="41"/>
      <c r="UB98" s="130"/>
      <c r="UC98" s="130"/>
      <c r="UD98" s="131"/>
      <c r="UE98" s="53"/>
      <c r="UF98" s="129"/>
      <c r="UG98" s="41"/>
      <c r="UH98" s="130"/>
      <c r="UI98" s="130"/>
      <c r="UJ98" s="131"/>
      <c r="UK98" s="53"/>
      <c r="UL98" s="129"/>
      <c r="UM98" s="41"/>
      <c r="UN98" s="130"/>
      <c r="UO98" s="130"/>
      <c r="UP98" s="131"/>
      <c r="UQ98" s="53"/>
      <c r="UR98" s="129"/>
      <c r="US98" s="41"/>
      <c r="UT98" s="130"/>
      <c r="UU98" s="130"/>
      <c r="UV98" s="131"/>
      <c r="UW98" s="53"/>
      <c r="UX98" s="129"/>
      <c r="UY98" s="41"/>
      <c r="UZ98" s="130"/>
      <c r="VA98" s="130"/>
      <c r="VB98" s="131"/>
      <c r="VC98" s="53"/>
      <c r="VD98" s="129"/>
      <c r="VE98" s="41"/>
      <c r="VF98" s="130"/>
      <c r="VG98" s="130"/>
      <c r="VH98" s="131"/>
      <c r="VI98" s="53"/>
      <c r="VJ98" s="129"/>
      <c r="VK98" s="41"/>
      <c r="VL98" s="130"/>
      <c r="VM98" s="130"/>
      <c r="VN98" s="131"/>
      <c r="VO98" s="53"/>
    </row>
    <row r="99" spans="3:587" x14ac:dyDescent="0.2">
      <c r="C99" s="178" t="s">
        <v>15</v>
      </c>
      <c r="D99" s="7"/>
      <c r="E99" s="31"/>
      <c r="F99" s="8"/>
      <c r="G99" s="53"/>
      <c r="H99" s="129"/>
      <c r="I99" s="121">
        <f t="shared" ref="I99:J102" si="3455">SUMIF($M$2:$S$2,I$2,$M99:$S99)/$P$13*$J$13</f>
        <v>0.24502521965506022</v>
      </c>
      <c r="J99" s="132">
        <f t="shared" si="3455"/>
        <v>0.79384559062805071</v>
      </c>
      <c r="K99" s="132"/>
      <c r="L99" s="66">
        <f t="shared" ref="L99:L103" si="3456">J99/H$18</f>
        <v>0.83223454157782517</v>
      </c>
      <c r="M99" s="53"/>
      <c r="N99" s="129"/>
      <c r="O99" s="121">
        <f t="shared" ref="O99:P102" si="3457">SUMIF($S$2:$SU$2,O$2,$S99:$SU99)</f>
        <v>4.3026428571428577</v>
      </c>
      <c r="P99" s="132">
        <f t="shared" si="3457"/>
        <v>13.939928571428572</v>
      </c>
      <c r="Q99" s="132"/>
      <c r="R99" s="66">
        <f t="shared" ref="R99:R103" si="3458">P99/N$18</f>
        <v>0.83223454157782517</v>
      </c>
      <c r="S99" s="53"/>
      <c r="T99" s="112">
        <v>2</v>
      </c>
      <c r="U99" s="67">
        <f>(1.5*3.5)/8.75</f>
        <v>0.6</v>
      </c>
      <c r="V99" s="68">
        <f>T99*U99</f>
        <v>1.2</v>
      </c>
      <c r="W99" s="68"/>
      <c r="X99" s="66">
        <f t="shared" si="3232"/>
        <v>0.68571428571428572</v>
      </c>
      <c r="Y99" s="112">
        <v>3</v>
      </c>
      <c r="Z99" s="67">
        <f>(3.5*2.25)/8.75</f>
        <v>0.9</v>
      </c>
      <c r="AA99" s="68">
        <f>Y99*Z99</f>
        <v>2.7</v>
      </c>
      <c r="AB99" s="68"/>
      <c r="AC99" s="66">
        <f t="shared" ref="AC99:AC103" si="3459">AA99/Y$18</f>
        <v>0.9</v>
      </c>
      <c r="AD99" s="112">
        <v>3</v>
      </c>
      <c r="AE99" s="67">
        <f>(1.5*3.5)/8.75</f>
        <v>0.6</v>
      </c>
      <c r="AF99" s="68">
        <f t="shared" ref="AF99:AF102" si="3460">AD99*AE99</f>
        <v>1.7999999999999998</v>
      </c>
      <c r="AG99" s="68"/>
      <c r="AH99" s="66">
        <f t="shared" ref="AH99:AH103" si="3461">AF99/AD$18</f>
        <v>0.89999999999999991</v>
      </c>
      <c r="AI99" s="112">
        <v>3</v>
      </c>
      <c r="AJ99" s="67">
        <f>(2.25*2.33)/8.75</f>
        <v>0.59914285714285709</v>
      </c>
      <c r="AK99" s="68">
        <f t="shared" ref="AK99:AK102" si="3462">AI99*AJ99</f>
        <v>1.7974285714285712</v>
      </c>
      <c r="AL99" s="68"/>
      <c r="AM99" s="66">
        <f t="shared" ref="AM99:AM103" si="3463">AK99/AI$18</f>
        <v>0.59914285714285709</v>
      </c>
      <c r="AN99" s="112">
        <v>4</v>
      </c>
      <c r="AO99" s="67">
        <f>(1.75*3.5)/8.75</f>
        <v>0.7</v>
      </c>
      <c r="AP99" s="68">
        <f t="shared" ref="AP99:AP102" si="3464">AN99*AO99</f>
        <v>2.8</v>
      </c>
      <c r="AQ99" s="68"/>
      <c r="AR99" s="66">
        <f t="shared" ref="AR99:AR103" si="3465">AP99/AN$18</f>
        <v>1.4</v>
      </c>
      <c r="AS99" s="112">
        <v>5</v>
      </c>
      <c r="AT99" s="67">
        <f>(2.33*1.75)/8.75</f>
        <v>0.46600000000000008</v>
      </c>
      <c r="AU99" s="68">
        <f t="shared" ref="AU99:AU102" si="3466">AS99*AT99</f>
        <v>2.3300000000000005</v>
      </c>
      <c r="AV99" s="68"/>
      <c r="AW99" s="66">
        <f t="shared" ref="AW99:AW103" si="3467">AU99/AS$18</f>
        <v>1.1650000000000003</v>
      </c>
      <c r="AX99" s="112">
        <v>3</v>
      </c>
      <c r="AY99" s="67">
        <f>(1.75*3.5)/14</f>
        <v>0.4375</v>
      </c>
      <c r="AZ99" s="68">
        <f t="shared" ref="AZ99:AZ102" si="3468">AX99*AY99</f>
        <v>1.3125</v>
      </c>
      <c r="BA99" s="68"/>
      <c r="BB99" s="66">
        <f t="shared" ref="BB99:BB103" si="3469">AZ99/AX$18</f>
        <v>0.4375</v>
      </c>
      <c r="BC99" s="112"/>
      <c r="BD99" s="67"/>
      <c r="BE99" s="68">
        <f t="shared" ref="BE99:BE102" si="3470">BC99*BD99</f>
        <v>0</v>
      </c>
      <c r="BF99" s="68"/>
      <c r="BG99" s="66" t="e">
        <f t="shared" ref="BG99:BG103" si="3471">BE99/BC$18</f>
        <v>#DIV/0!</v>
      </c>
      <c r="BH99" s="112"/>
      <c r="BI99" s="67"/>
      <c r="BJ99" s="68">
        <f t="shared" ref="BJ99:BJ102" si="3472">BH99*BI99</f>
        <v>0</v>
      </c>
      <c r="BK99" s="68"/>
      <c r="BL99" s="66" t="e">
        <f t="shared" ref="BL99:BL103" si="3473">BJ99/BH$18</f>
        <v>#DIV/0!</v>
      </c>
      <c r="BM99" s="112"/>
      <c r="BN99" s="67"/>
      <c r="BO99" s="68">
        <f t="shared" ref="BO99:BO102" si="3474">BM99*BN99</f>
        <v>0</v>
      </c>
      <c r="BP99" s="68"/>
      <c r="BQ99" s="66" t="e">
        <f t="shared" ref="BQ99:BQ103" si="3475">BO99/BM$18</f>
        <v>#DIV/0!</v>
      </c>
      <c r="BR99" s="112"/>
      <c r="BS99" s="67"/>
      <c r="BT99" s="68">
        <f t="shared" ref="BT99:BT102" si="3476">BR99*BS99</f>
        <v>0</v>
      </c>
      <c r="BU99" s="68"/>
      <c r="BV99" s="66" t="e">
        <f t="shared" ref="BV99:BV103" si="3477">BT99/BR$18</f>
        <v>#DIV/0!</v>
      </c>
      <c r="BW99" s="112"/>
      <c r="BX99" s="67"/>
      <c r="BY99" s="68">
        <f t="shared" ref="BY99:BY102" si="3478">BW99*BX99</f>
        <v>0</v>
      </c>
      <c r="BZ99" s="68"/>
      <c r="CA99" s="66" t="e">
        <f t="shared" ref="CA99:CA103" si="3479">BY99/BW$18</f>
        <v>#DIV/0!</v>
      </c>
      <c r="CB99" s="112"/>
      <c r="CC99" s="67"/>
      <c r="CD99" s="68">
        <f t="shared" ref="CD99:CD102" si="3480">CB99*CC99</f>
        <v>0</v>
      </c>
      <c r="CE99" s="68"/>
      <c r="CF99" s="66" t="e">
        <f t="shared" ref="CF99:CF103" si="3481">CD99/CB$18</f>
        <v>#DIV/0!</v>
      </c>
      <c r="CG99" s="112"/>
      <c r="CH99" s="67"/>
      <c r="CI99" s="68">
        <f t="shared" ref="CI99:CI102" si="3482">CG99*CH99</f>
        <v>0</v>
      </c>
      <c r="CJ99" s="68"/>
      <c r="CK99" s="66" t="e">
        <f t="shared" ref="CK99:CK103" si="3483">CI99/CG$18</f>
        <v>#DIV/0!</v>
      </c>
      <c r="CL99" s="112"/>
      <c r="CM99" s="67"/>
      <c r="CN99" s="68">
        <f t="shared" ref="CN99:CN102" si="3484">CL99*CM99</f>
        <v>0</v>
      </c>
      <c r="CO99" s="68"/>
      <c r="CP99" s="66" t="e">
        <f t="shared" ref="CP99:CP103" si="3485">CN99/CL$18</f>
        <v>#DIV/0!</v>
      </c>
      <c r="CQ99" s="112"/>
      <c r="CR99" s="67"/>
      <c r="CS99" s="68">
        <f t="shared" ref="CS99:CS102" si="3486">CQ99*CR99</f>
        <v>0</v>
      </c>
      <c r="CT99" s="68"/>
      <c r="CU99" s="66" t="e">
        <f t="shared" ref="CU99:CU103" si="3487">CS99/CQ$18</f>
        <v>#DIV/0!</v>
      </c>
      <c r="CV99" s="112"/>
      <c r="CW99" s="67"/>
      <c r="CX99" s="68">
        <f t="shared" ref="CX99:CX102" si="3488">CV99*CW99</f>
        <v>0</v>
      </c>
      <c r="CY99" s="68"/>
      <c r="CZ99" s="66" t="e">
        <f t="shared" ref="CZ99:CZ103" si="3489">CX99/CV$18</f>
        <v>#DIV/0!</v>
      </c>
      <c r="DA99" s="112"/>
      <c r="DB99" s="67"/>
      <c r="DC99" s="68">
        <f t="shared" ref="DC99:DC102" si="3490">DA99*DB99</f>
        <v>0</v>
      </c>
      <c r="DD99" s="68"/>
      <c r="DE99" s="66" t="e">
        <f t="shared" ref="DE99:DE103" si="3491">DC99/DA$18</f>
        <v>#DIV/0!</v>
      </c>
      <c r="DF99" s="112"/>
      <c r="DG99" s="67"/>
      <c r="DH99" s="68">
        <f t="shared" ref="DH99:DH102" si="3492">DF99*DG99</f>
        <v>0</v>
      </c>
      <c r="DI99" s="68"/>
      <c r="DJ99" s="66" t="e">
        <f t="shared" ref="DJ99:DJ103" si="3493">DH99/DF$18</f>
        <v>#DIV/0!</v>
      </c>
      <c r="DK99" s="112"/>
      <c r="DL99" s="67"/>
      <c r="DM99" s="68">
        <f t="shared" ref="DM99:DM102" si="3494">DK99*DL99</f>
        <v>0</v>
      </c>
      <c r="DN99" s="68"/>
      <c r="DO99" s="66" t="e">
        <f t="shared" ref="DO99:DO103" si="3495">DM99/DK$18</f>
        <v>#DIV/0!</v>
      </c>
      <c r="DP99" s="112"/>
      <c r="DQ99" s="67"/>
      <c r="DR99" s="68">
        <f t="shared" ref="DR99:DR102" si="3496">DP99*DQ99</f>
        <v>0</v>
      </c>
      <c r="DS99" s="68"/>
      <c r="DT99" s="66" t="e">
        <f t="shared" ref="DT99:DT103" si="3497">DR99/DP$18</f>
        <v>#DIV/0!</v>
      </c>
      <c r="DU99" s="112"/>
      <c r="DV99" s="67"/>
      <c r="DW99" s="68">
        <f t="shared" ref="DW99:DW102" si="3498">DU99*DV99</f>
        <v>0</v>
      </c>
      <c r="DX99" s="68"/>
      <c r="DY99" s="66" t="e">
        <f t="shared" ref="DY99:DY103" si="3499">DW99/DU$18</f>
        <v>#DIV/0!</v>
      </c>
      <c r="DZ99" s="112"/>
      <c r="EA99" s="67"/>
      <c r="EB99" s="68">
        <f t="shared" ref="EB99:EB102" si="3500">DZ99*EA99</f>
        <v>0</v>
      </c>
      <c r="EC99" s="68"/>
      <c r="ED99" s="66" t="e">
        <f t="shared" ref="ED99:ED103" si="3501">EB99/DZ$18</f>
        <v>#DIV/0!</v>
      </c>
      <c r="EE99" s="112"/>
      <c r="EF99" s="67"/>
      <c r="EG99" s="68">
        <f t="shared" ref="EG99:EG102" si="3502">EE99*EF99</f>
        <v>0</v>
      </c>
      <c r="EH99" s="68"/>
      <c r="EI99" s="66" t="e">
        <f t="shared" ref="EI99:EI103" si="3503">EG99/EE$18</f>
        <v>#DIV/0!</v>
      </c>
      <c r="EJ99" s="112"/>
      <c r="EK99" s="67"/>
      <c r="EL99" s="68">
        <f t="shared" ref="EL99:EL102" si="3504">EJ99*EK99</f>
        <v>0</v>
      </c>
      <c r="EM99" s="68"/>
      <c r="EN99" s="66" t="e">
        <f t="shared" ref="EN99:EN103" si="3505">EL99/EJ$18</f>
        <v>#DIV/0!</v>
      </c>
      <c r="EO99" s="112"/>
      <c r="EP99" s="67"/>
      <c r="EQ99" s="68">
        <f t="shared" ref="EQ99:EQ102" si="3506">EO99*EP99</f>
        <v>0</v>
      </c>
      <c r="ER99" s="68"/>
      <c r="ES99" s="66" t="e">
        <f t="shared" ref="ES99:ES103" si="3507">EQ99/EO$18</f>
        <v>#DIV/0!</v>
      </c>
      <c r="ET99" s="112"/>
      <c r="EU99" s="67"/>
      <c r="EV99" s="68">
        <f t="shared" ref="EV99:EV102" si="3508">ET99*EU99</f>
        <v>0</v>
      </c>
      <c r="EW99" s="68"/>
      <c r="EX99" s="66" t="e">
        <f t="shared" ref="EX99:EX103" si="3509">EV99/ET$18</f>
        <v>#DIV/0!</v>
      </c>
      <c r="EY99" s="112"/>
      <c r="EZ99" s="67"/>
      <c r="FA99" s="68">
        <f t="shared" ref="FA99:FA102" si="3510">EY99*EZ99</f>
        <v>0</v>
      </c>
      <c r="FB99" s="68"/>
      <c r="FC99" s="66" t="e">
        <f t="shared" ref="FC99:FC103" si="3511">FA99/EY$18</f>
        <v>#DIV/0!</v>
      </c>
      <c r="FD99" s="112"/>
      <c r="FE99" s="67"/>
      <c r="FF99" s="68">
        <f t="shared" ref="FF99:FF102" si="3512">FD99*FE99</f>
        <v>0</v>
      </c>
      <c r="FG99" s="68"/>
      <c r="FH99" s="66" t="e">
        <f t="shared" ref="FH99:FH103" si="3513">FF99/FD$18</f>
        <v>#DIV/0!</v>
      </c>
      <c r="FI99" s="112"/>
      <c r="FJ99" s="67"/>
      <c r="FK99" s="68">
        <f t="shared" ref="FK99:FK102" si="3514">FI99*FJ99</f>
        <v>0</v>
      </c>
      <c r="FL99" s="68"/>
      <c r="FM99" s="66" t="e">
        <f t="shared" ref="FM99:FM103" si="3515">FK99/FI$18</f>
        <v>#DIV/0!</v>
      </c>
      <c r="FN99" s="112"/>
      <c r="FO99" s="67"/>
      <c r="FP99" s="68">
        <f t="shared" ref="FP99:FP102" si="3516">FN99*FO99</f>
        <v>0</v>
      </c>
      <c r="FQ99" s="68"/>
      <c r="FR99" s="66" t="e">
        <f t="shared" ref="FR99:FR103" si="3517">FP99/FN$18</f>
        <v>#DIV/0!</v>
      </c>
      <c r="FS99" s="112"/>
      <c r="FT99" s="67"/>
      <c r="FU99" s="68">
        <f t="shared" ref="FU99:FU102" si="3518">FS99*FT99</f>
        <v>0</v>
      </c>
      <c r="FV99" s="68"/>
      <c r="FW99" s="66" t="e">
        <f t="shared" ref="FW99:FW103" si="3519">FU99/FS$18</f>
        <v>#DIV/0!</v>
      </c>
      <c r="FX99" s="112"/>
      <c r="FY99" s="67"/>
      <c r="FZ99" s="68">
        <f t="shared" ref="FZ99:FZ102" si="3520">FX99*FY99</f>
        <v>0</v>
      </c>
      <c r="GA99" s="68"/>
      <c r="GB99" s="66" t="e">
        <f t="shared" ref="GB99:GB103" si="3521">FZ99/FX$18</f>
        <v>#DIV/0!</v>
      </c>
      <c r="GC99" s="112"/>
      <c r="GD99" s="67"/>
      <c r="GE99" s="68">
        <f t="shared" ref="GE99:GE102" si="3522">GC99*GD99</f>
        <v>0</v>
      </c>
      <c r="GF99" s="68"/>
      <c r="GG99" s="66" t="e">
        <f t="shared" ref="GG99:GG103" si="3523">GE99/GC$18</f>
        <v>#DIV/0!</v>
      </c>
      <c r="GH99" s="112"/>
      <c r="GI99" s="67"/>
      <c r="GJ99" s="68">
        <f t="shared" ref="GJ99:GJ102" si="3524">GH99*GI99</f>
        <v>0</v>
      </c>
      <c r="GK99" s="68"/>
      <c r="GL99" s="66" t="e">
        <f t="shared" ref="GL99:GL103" si="3525">GJ99/GH$18</f>
        <v>#DIV/0!</v>
      </c>
      <c r="GM99" s="112"/>
      <c r="GN99" s="67"/>
      <c r="GO99" s="68">
        <f t="shared" ref="GO99:GO102" si="3526">GM99*GN99</f>
        <v>0</v>
      </c>
      <c r="GP99" s="68"/>
      <c r="GQ99" s="66" t="e">
        <f t="shared" ref="GQ99:GQ103" si="3527">GO99/GM$18</f>
        <v>#DIV/0!</v>
      </c>
      <c r="GR99" s="112"/>
      <c r="GS99" s="67"/>
      <c r="GT99" s="68">
        <f t="shared" ref="GT99:GT102" si="3528">GR99*GS99</f>
        <v>0</v>
      </c>
      <c r="GU99" s="68"/>
      <c r="GV99" s="66" t="e">
        <f t="shared" ref="GV99:GV103" si="3529">GT99/GR$18</f>
        <v>#DIV/0!</v>
      </c>
      <c r="GW99" s="112"/>
      <c r="GX99" s="67"/>
      <c r="GY99" s="68">
        <f t="shared" ref="GY99:GY102" si="3530">GW99*GX99</f>
        <v>0</v>
      </c>
      <c r="GZ99" s="68"/>
      <c r="HA99" s="66" t="e">
        <f t="shared" ref="HA99:HA103" si="3531">GY99/GW$18</f>
        <v>#DIV/0!</v>
      </c>
      <c r="HB99" s="112"/>
      <c r="HC99" s="67"/>
      <c r="HD99" s="68">
        <f t="shared" ref="HD99:HD102" si="3532">HB99*HC99</f>
        <v>0</v>
      </c>
      <c r="HE99" s="68"/>
      <c r="HF99" s="66" t="e">
        <f t="shared" ref="HF99:HF103" si="3533">HD99/HB$18</f>
        <v>#DIV/0!</v>
      </c>
      <c r="HG99" s="112"/>
      <c r="HH99" s="67"/>
      <c r="HI99" s="68">
        <f t="shared" ref="HI99:HI102" si="3534">HG99*HH99</f>
        <v>0</v>
      </c>
      <c r="HJ99" s="68"/>
      <c r="HK99" s="66" t="e">
        <f t="shared" ref="HK99:HK103" si="3535">HI99/HG$18</f>
        <v>#DIV/0!</v>
      </c>
      <c r="HL99" s="112"/>
      <c r="HM99" s="67"/>
      <c r="HN99" s="68">
        <f t="shared" ref="HN99:HN102" si="3536">HL99*HM99</f>
        <v>0</v>
      </c>
      <c r="HO99" s="68"/>
      <c r="HP99" s="66" t="e">
        <f t="shared" ref="HP99:HP103" si="3537">HN99/HL$18</f>
        <v>#DIV/0!</v>
      </c>
      <c r="HQ99" s="112"/>
      <c r="HR99" s="67"/>
      <c r="HS99" s="68">
        <f t="shared" ref="HS99:HS102" si="3538">HQ99*HR99</f>
        <v>0</v>
      </c>
      <c r="HT99" s="68"/>
      <c r="HU99" s="66" t="e">
        <f t="shared" ref="HU99:HU103" si="3539">HS99/HQ$18</f>
        <v>#DIV/0!</v>
      </c>
      <c r="HV99" s="112"/>
      <c r="HW99" s="67"/>
      <c r="HX99" s="68">
        <f t="shared" ref="HX99:HX102" si="3540">HV99*HW99</f>
        <v>0</v>
      </c>
      <c r="HY99" s="68"/>
      <c r="HZ99" s="66" t="e">
        <f t="shared" ref="HZ99:HZ103" si="3541">HX99/HV$18</f>
        <v>#DIV/0!</v>
      </c>
      <c r="IA99" s="112"/>
      <c r="IB99" s="67"/>
      <c r="IC99" s="68">
        <f t="shared" ref="IC99:IC102" si="3542">IA99*IB99</f>
        <v>0</v>
      </c>
      <c r="ID99" s="68"/>
      <c r="IE99" s="66" t="e">
        <f t="shared" ref="IE99:IE103" si="3543">IC99/IA$18</f>
        <v>#DIV/0!</v>
      </c>
      <c r="IF99" s="112"/>
      <c r="IG99" s="67"/>
      <c r="IH99" s="68">
        <f t="shared" ref="IH99:IH102" si="3544">IF99*IG99</f>
        <v>0</v>
      </c>
      <c r="II99" s="68"/>
      <c r="IJ99" s="66" t="e">
        <f t="shared" ref="IJ99:IJ103" si="3545">IH99/IF$18</f>
        <v>#DIV/0!</v>
      </c>
      <c r="IK99" s="112"/>
      <c r="IL99" s="67"/>
      <c r="IM99" s="68">
        <f t="shared" ref="IM99:IM102" si="3546">IK99*IL99</f>
        <v>0</v>
      </c>
      <c r="IN99" s="68"/>
      <c r="IO99" s="66" t="e">
        <f t="shared" ref="IO99:IO103" si="3547">IM99/IK$18</f>
        <v>#DIV/0!</v>
      </c>
      <c r="IP99" s="112"/>
      <c r="IQ99" s="67"/>
      <c r="IR99" s="68">
        <f t="shared" ref="IR99:IR102" si="3548">IP99*IQ99</f>
        <v>0</v>
      </c>
      <c r="IS99" s="68"/>
      <c r="IT99" s="66" t="e">
        <f t="shared" ref="IT99:IT103" si="3549">IR99/IP$18</f>
        <v>#DIV/0!</v>
      </c>
      <c r="IU99" s="112"/>
      <c r="IV99" s="67"/>
      <c r="IW99" s="68">
        <f t="shared" ref="IW99:IW102" si="3550">IU99*IV99</f>
        <v>0</v>
      </c>
      <c r="IX99" s="68"/>
      <c r="IY99" s="66" t="e">
        <f t="shared" ref="IY99:IY103" si="3551">IW99/IU$18</f>
        <v>#DIV/0!</v>
      </c>
      <c r="IZ99" s="112"/>
      <c r="JA99" s="67"/>
      <c r="JB99" s="68">
        <f t="shared" ref="JB99:JB102" si="3552">IZ99*JA99</f>
        <v>0</v>
      </c>
      <c r="JC99" s="68"/>
      <c r="JD99" s="66" t="e">
        <f t="shared" ref="JD99:JD103" si="3553">JB99/IZ$18</f>
        <v>#DIV/0!</v>
      </c>
      <c r="JE99" s="112"/>
      <c r="JF99" s="67"/>
      <c r="JG99" s="68">
        <f t="shared" ref="JG99:JG102" si="3554">JE99*JF99</f>
        <v>0</v>
      </c>
      <c r="JH99" s="68"/>
      <c r="JI99" s="66" t="e">
        <f t="shared" ref="JI99:JI103" si="3555">JG99/JE$18</f>
        <v>#DIV/0!</v>
      </c>
      <c r="JJ99" s="112"/>
      <c r="JK99" s="67"/>
      <c r="JL99" s="68">
        <f t="shared" ref="JL99:JL102" si="3556">JJ99*JK99</f>
        <v>0</v>
      </c>
      <c r="JM99" s="68"/>
      <c r="JN99" s="66" t="e">
        <f t="shared" ref="JN99:JN103" si="3557">JL99/JJ$18</f>
        <v>#DIV/0!</v>
      </c>
      <c r="JO99" s="112"/>
      <c r="JP99" s="67"/>
      <c r="JQ99" s="68">
        <f t="shared" ref="JQ99:JQ102" si="3558">JO99*JP99</f>
        <v>0</v>
      </c>
      <c r="JR99" s="68"/>
      <c r="JS99" s="66" t="e">
        <f t="shared" ref="JS99:JS103" si="3559">JQ99/JO$18</f>
        <v>#DIV/0!</v>
      </c>
      <c r="JT99" s="112"/>
      <c r="JU99" s="67"/>
      <c r="JV99" s="68">
        <f t="shared" ref="JV99:JV102" si="3560">JT99*JU99</f>
        <v>0</v>
      </c>
      <c r="JW99" s="68"/>
      <c r="JX99" s="66" t="e">
        <f t="shared" ref="JX99:JX103" si="3561">JV99/JT$18</f>
        <v>#DIV/0!</v>
      </c>
      <c r="JY99" s="112"/>
      <c r="JZ99" s="67"/>
      <c r="KA99" s="68">
        <f t="shared" ref="KA99:KA102" si="3562">JY99*JZ99</f>
        <v>0</v>
      </c>
      <c r="KB99" s="68"/>
      <c r="KC99" s="66" t="e">
        <f t="shared" ref="KC99:KC103" si="3563">KA99/JY$18</f>
        <v>#DIV/0!</v>
      </c>
      <c r="KD99" s="112"/>
      <c r="KE99" s="67"/>
      <c r="KF99" s="68">
        <f t="shared" ref="KF99:KF102" si="3564">KD99*KE99</f>
        <v>0</v>
      </c>
      <c r="KG99" s="68"/>
      <c r="KH99" s="66" t="e">
        <f t="shared" ref="KH99:KH103" si="3565">KF99/KD$18</f>
        <v>#DIV/0!</v>
      </c>
      <c r="KI99" s="112"/>
      <c r="KJ99" s="67"/>
      <c r="KK99" s="68">
        <f t="shared" ref="KK99:KK102" si="3566">KI99*KJ99</f>
        <v>0</v>
      </c>
      <c r="KL99" s="68"/>
      <c r="KM99" s="66" t="e">
        <f t="shared" ref="KM99:KM103" si="3567">KK99/KI$18</f>
        <v>#DIV/0!</v>
      </c>
      <c r="KN99" s="112"/>
      <c r="KO99" s="67"/>
      <c r="KP99" s="68">
        <f t="shared" ref="KP99:KP102" si="3568">KN99*KO99</f>
        <v>0</v>
      </c>
      <c r="KQ99" s="68"/>
      <c r="KR99" s="66" t="e">
        <f t="shared" ref="KR99:KR103" si="3569">KP99/KN$18</f>
        <v>#DIV/0!</v>
      </c>
      <c r="KS99" s="112"/>
      <c r="KT99" s="67"/>
      <c r="KU99" s="68">
        <f t="shared" ref="KU99:KU102" si="3570">KS99*KT99</f>
        <v>0</v>
      </c>
      <c r="KV99" s="68"/>
      <c r="KW99" s="66" t="e">
        <f t="shared" ref="KW99:KW103" si="3571">KU99/KS$18</f>
        <v>#DIV/0!</v>
      </c>
      <c r="KX99" s="112"/>
      <c r="KY99" s="67"/>
      <c r="KZ99" s="68">
        <f t="shared" ref="KZ99:KZ102" si="3572">KX99*KY99</f>
        <v>0</v>
      </c>
      <c r="LA99" s="68"/>
      <c r="LB99" s="66" t="e">
        <f t="shared" ref="LB99:LB103" si="3573">KZ99/KX$18</f>
        <v>#DIV/0!</v>
      </c>
      <c r="LC99" s="112"/>
      <c r="LD99" s="67"/>
      <c r="LE99" s="68">
        <f t="shared" ref="LE99:LE102" si="3574">LC99*LD99</f>
        <v>0</v>
      </c>
      <c r="LF99" s="68"/>
      <c r="LG99" s="66" t="e">
        <f t="shared" ref="LG99:LG103" si="3575">LE99/LC$18</f>
        <v>#DIV/0!</v>
      </c>
      <c r="LH99" s="112"/>
      <c r="LI99" s="67"/>
      <c r="LJ99" s="68">
        <f t="shared" ref="LJ99:LJ102" si="3576">LH99*LI99</f>
        <v>0</v>
      </c>
      <c r="LK99" s="68"/>
      <c r="LL99" s="66" t="e">
        <f t="shared" ref="LL99:LL103" si="3577">LJ99/LH$18</f>
        <v>#DIV/0!</v>
      </c>
      <c r="LM99" s="112"/>
      <c r="LN99" s="67"/>
      <c r="LO99" s="68">
        <f t="shared" ref="LO99:LO102" si="3578">LM99*LN99</f>
        <v>0</v>
      </c>
      <c r="LP99" s="68"/>
      <c r="LQ99" s="66" t="e">
        <f t="shared" ref="LQ99:LQ103" si="3579">LO99/LM$18</f>
        <v>#DIV/0!</v>
      </c>
      <c r="LR99" s="112"/>
      <c r="LS99" s="67"/>
      <c r="LT99" s="68">
        <f t="shared" ref="LT99:LT102" si="3580">LR99*LS99</f>
        <v>0</v>
      </c>
      <c r="LU99" s="68"/>
      <c r="LV99" s="66" t="e">
        <f t="shared" ref="LV99:LV103" si="3581">LT99/LR$18</f>
        <v>#DIV/0!</v>
      </c>
      <c r="LW99" s="112"/>
      <c r="LX99" s="67"/>
      <c r="LY99" s="68">
        <f t="shared" ref="LY99:LY102" si="3582">LW99*LX99</f>
        <v>0</v>
      </c>
      <c r="LZ99" s="68"/>
      <c r="MA99" s="66" t="e">
        <f t="shared" ref="MA99:MA103" si="3583">LY99/LW$18</f>
        <v>#DIV/0!</v>
      </c>
      <c r="MB99" s="112"/>
      <c r="MC99" s="67"/>
      <c r="MD99" s="68">
        <f t="shared" ref="MD99:MD102" si="3584">MB99*MC99</f>
        <v>0</v>
      </c>
      <c r="ME99" s="68"/>
      <c r="MF99" s="66" t="e">
        <f t="shared" ref="MF99:MF103" si="3585">MD99/MB$18</f>
        <v>#DIV/0!</v>
      </c>
      <c r="MG99" s="112"/>
      <c r="MH99" s="67"/>
      <c r="MI99" s="68">
        <f t="shared" ref="MI99:MI102" si="3586">MG99*MH99</f>
        <v>0</v>
      </c>
      <c r="MJ99" s="68"/>
      <c r="MK99" s="66" t="e">
        <f t="shared" ref="MK99:MK103" si="3587">MI99/MG$18</f>
        <v>#DIV/0!</v>
      </c>
      <c r="ML99" s="112"/>
      <c r="MM99" s="67"/>
      <c r="MN99" s="68">
        <f t="shared" ref="MN99:MN102" si="3588">ML99*MM99</f>
        <v>0</v>
      </c>
      <c r="MO99" s="68"/>
      <c r="MP99" s="66" t="e">
        <f t="shared" ref="MP99:MP103" si="3589">MN99/ML$18</f>
        <v>#DIV/0!</v>
      </c>
      <c r="MQ99" s="112"/>
      <c r="MR99" s="67"/>
      <c r="MS99" s="68">
        <f t="shared" ref="MS99:MS102" si="3590">MQ99*MR99</f>
        <v>0</v>
      </c>
      <c r="MT99" s="68"/>
      <c r="MU99" s="66" t="e">
        <f t="shared" ref="MU99:MU103" si="3591">MS99/MQ$18</f>
        <v>#DIV/0!</v>
      </c>
      <c r="MV99" s="112"/>
      <c r="MW99" s="67"/>
      <c r="MX99" s="68">
        <f t="shared" ref="MX99:MX102" si="3592">MV99*MW99</f>
        <v>0</v>
      </c>
      <c r="MY99" s="68"/>
      <c r="MZ99" s="66" t="e">
        <f t="shared" ref="MZ99:MZ103" si="3593">MX99/MV$18</f>
        <v>#DIV/0!</v>
      </c>
      <c r="NA99" s="112"/>
      <c r="NB99" s="67"/>
      <c r="NC99" s="68">
        <f t="shared" ref="NC99:NC102" si="3594">NA99*NB99</f>
        <v>0</v>
      </c>
      <c r="ND99" s="68"/>
      <c r="NE99" s="66" t="e">
        <f t="shared" ref="NE99:NE103" si="3595">NC99/NA$18</f>
        <v>#DIV/0!</v>
      </c>
      <c r="NF99" s="112"/>
      <c r="NG99" s="67"/>
      <c r="NH99" s="68">
        <f t="shared" ref="NH99:NH102" si="3596">NF99*NG99</f>
        <v>0</v>
      </c>
      <c r="NI99" s="68"/>
      <c r="NJ99" s="66" t="e">
        <f t="shared" ref="NJ99:NJ103" si="3597">NH99/NF$18</f>
        <v>#DIV/0!</v>
      </c>
      <c r="NK99" s="112"/>
      <c r="NL99" s="67"/>
      <c r="NM99" s="68">
        <f t="shared" ref="NM99:NM102" si="3598">NK99*NL99</f>
        <v>0</v>
      </c>
      <c r="NN99" s="68"/>
      <c r="NO99" s="66" t="e">
        <f t="shared" ref="NO99:NO103" si="3599">NM99/NK$18</f>
        <v>#DIV/0!</v>
      </c>
      <c r="NP99" s="112"/>
      <c r="NQ99" s="67"/>
      <c r="NR99" s="68">
        <f t="shared" ref="NR99:NR102" si="3600">NP99*NQ99</f>
        <v>0</v>
      </c>
      <c r="NS99" s="68"/>
      <c r="NT99" s="66" t="e">
        <f t="shared" ref="NT99:NT103" si="3601">NR99/NP$18</f>
        <v>#DIV/0!</v>
      </c>
      <c r="NU99" s="112"/>
      <c r="NV99" s="67"/>
      <c r="NW99" s="68">
        <f t="shared" ref="NW99:NW102" si="3602">NU99*NV99</f>
        <v>0</v>
      </c>
      <c r="NX99" s="68"/>
      <c r="NY99" s="66" t="e">
        <f t="shared" ref="NY99:NY103" si="3603">NW99/NU$18</f>
        <v>#DIV/0!</v>
      </c>
      <c r="NZ99" s="112"/>
      <c r="OA99" s="67"/>
      <c r="OB99" s="68">
        <f t="shared" ref="OB99:OB102" si="3604">NZ99*OA99</f>
        <v>0</v>
      </c>
      <c r="OC99" s="68"/>
      <c r="OD99" s="66" t="e">
        <f t="shared" ref="OD99:OD103" si="3605">OB99/NZ$18</f>
        <v>#DIV/0!</v>
      </c>
      <c r="OE99" s="112"/>
      <c r="OF99" s="67"/>
      <c r="OG99" s="68">
        <f t="shared" ref="OG99:OG102" si="3606">OE99*OF99</f>
        <v>0</v>
      </c>
      <c r="OH99" s="68"/>
      <c r="OI99" s="66" t="e">
        <f t="shared" ref="OI99:OI103" si="3607">OG99/OE$18</f>
        <v>#DIV/0!</v>
      </c>
      <c r="OJ99" s="112"/>
      <c r="OK99" s="67"/>
      <c r="OL99" s="68">
        <f t="shared" ref="OL99:OL102" si="3608">OJ99*OK99</f>
        <v>0</v>
      </c>
      <c r="OM99" s="68"/>
      <c r="ON99" s="66" t="e">
        <f t="shared" ref="ON99:ON103" si="3609">OL99/OJ$18</f>
        <v>#DIV/0!</v>
      </c>
      <c r="OO99" s="112"/>
      <c r="OP99" s="67"/>
      <c r="OQ99" s="68">
        <f t="shared" ref="OQ99:OQ102" si="3610">OO99*OP99</f>
        <v>0</v>
      </c>
      <c r="OR99" s="68"/>
      <c r="OS99" s="66" t="e">
        <f t="shared" ref="OS99:OS103" si="3611">OQ99/OO$18</f>
        <v>#DIV/0!</v>
      </c>
      <c r="OT99" s="112"/>
      <c r="OU99" s="67"/>
      <c r="OV99" s="68">
        <f t="shared" ref="OV99:OV102" si="3612">OT99*OU99</f>
        <v>0</v>
      </c>
      <c r="OW99" s="68"/>
      <c r="OX99" s="66" t="e">
        <f t="shared" ref="OX99:OX103" si="3613">OV99/OT$18</f>
        <v>#DIV/0!</v>
      </c>
      <c r="OY99" s="112"/>
      <c r="OZ99" s="67"/>
      <c r="PA99" s="68">
        <f t="shared" ref="PA99:PA102" si="3614">OY99*OZ99</f>
        <v>0</v>
      </c>
      <c r="PB99" s="68"/>
      <c r="PC99" s="66" t="e">
        <f t="shared" ref="PC99:PC103" si="3615">PA99/OY$18</f>
        <v>#DIV/0!</v>
      </c>
      <c r="PD99" s="112"/>
      <c r="PE99" s="67"/>
      <c r="PF99" s="68">
        <f t="shared" ref="PF99:PF102" si="3616">PD99*PE99</f>
        <v>0</v>
      </c>
      <c r="PG99" s="68"/>
      <c r="PH99" s="66" t="e">
        <f t="shared" ref="PH99:PH103" si="3617">PF99/PD$18</f>
        <v>#DIV/0!</v>
      </c>
      <c r="PI99" s="112"/>
      <c r="PJ99" s="67"/>
      <c r="PK99" s="68">
        <f t="shared" ref="PK99:PK102" si="3618">PI99*PJ99</f>
        <v>0</v>
      </c>
      <c r="PL99" s="68"/>
      <c r="PM99" s="66" t="e">
        <f t="shared" ref="PM99:PM103" si="3619">PK99/PI$18</f>
        <v>#DIV/0!</v>
      </c>
      <c r="PN99" s="112"/>
      <c r="PO99" s="67"/>
      <c r="PP99" s="68">
        <f t="shared" ref="PP99:PP102" si="3620">PN99*PO99</f>
        <v>0</v>
      </c>
      <c r="PQ99" s="68"/>
      <c r="PR99" s="66" t="e">
        <f t="shared" ref="PR99:PR103" si="3621">PP99/PN$18</f>
        <v>#DIV/0!</v>
      </c>
      <c r="PS99" s="112"/>
      <c r="PT99" s="67"/>
      <c r="PU99" s="68">
        <f t="shared" ref="PU99:PU102" si="3622">PS99*PT99</f>
        <v>0</v>
      </c>
      <c r="PV99" s="68"/>
      <c r="PW99" s="66" t="e">
        <f t="shared" ref="PW99:PW103" si="3623">PU99/PS$18</f>
        <v>#DIV/0!</v>
      </c>
      <c r="PX99" s="112"/>
      <c r="PY99" s="67"/>
      <c r="PZ99" s="68">
        <f t="shared" ref="PZ99:PZ102" si="3624">PX99*PY99</f>
        <v>0</v>
      </c>
      <c r="QA99" s="68"/>
      <c r="QB99" s="66" t="e">
        <f t="shared" ref="QB99:QB103" si="3625">PZ99/PX$18</f>
        <v>#DIV/0!</v>
      </c>
      <c r="QC99" s="112"/>
      <c r="QD99" s="67"/>
      <c r="QE99" s="68">
        <f t="shared" ref="QE99:QE102" si="3626">QC99*QD99</f>
        <v>0</v>
      </c>
      <c r="QF99" s="68"/>
      <c r="QG99" s="66" t="e">
        <f t="shared" ref="QG99:QG103" si="3627">QE99/QC$18</f>
        <v>#DIV/0!</v>
      </c>
      <c r="QH99" s="112"/>
      <c r="QI99" s="67"/>
      <c r="QJ99" s="68">
        <f t="shared" ref="QJ99:QJ102" si="3628">QH99*QI99</f>
        <v>0</v>
      </c>
      <c r="QK99" s="68"/>
      <c r="QL99" s="66" t="e">
        <f t="shared" ref="QL99:QL103" si="3629">QJ99/QH$18</f>
        <v>#DIV/0!</v>
      </c>
      <c r="QM99" s="112"/>
      <c r="QN99" s="67"/>
      <c r="QO99" s="68">
        <f t="shared" ref="QO99:QO102" si="3630">QM99*QN99</f>
        <v>0</v>
      </c>
      <c r="QP99" s="68"/>
      <c r="QQ99" s="66" t="e">
        <f t="shared" ref="QQ99:QQ103" si="3631">QO99/QM$18</f>
        <v>#DIV/0!</v>
      </c>
      <c r="QR99" s="112"/>
      <c r="QS99" s="67"/>
      <c r="QT99" s="68">
        <f t="shared" ref="QT99:QT102" si="3632">QR99*QS99</f>
        <v>0</v>
      </c>
      <c r="QU99" s="68"/>
      <c r="QV99" s="66" t="e">
        <f t="shared" ref="QV99:QV103" si="3633">QT99/QR$18</f>
        <v>#DIV/0!</v>
      </c>
      <c r="QW99" s="112"/>
      <c r="QX99" s="67"/>
      <c r="QY99" s="68">
        <f t="shared" ref="QY99:QY102" si="3634">QW99*QX99</f>
        <v>0</v>
      </c>
      <c r="QZ99" s="68"/>
      <c r="RA99" s="66" t="e">
        <f t="shared" ref="RA99:RA103" si="3635">QY99/QW$18</f>
        <v>#DIV/0!</v>
      </c>
      <c r="RB99" s="112"/>
      <c r="RC99" s="67"/>
      <c r="RD99" s="68">
        <f t="shared" ref="RD99:RD102" si="3636">RB99*RC99</f>
        <v>0</v>
      </c>
      <c r="RE99" s="68"/>
      <c r="RF99" s="66" t="e">
        <f t="shared" ref="RF99:RF103" si="3637">RD99/RB$18</f>
        <v>#DIV/0!</v>
      </c>
      <c r="RG99" s="112"/>
      <c r="RH99" s="67"/>
      <c r="RI99" s="68">
        <f t="shared" ref="RI99:RI102" si="3638">RG99*RH99</f>
        <v>0</v>
      </c>
      <c r="RJ99" s="68"/>
      <c r="RK99" s="66" t="e">
        <f t="shared" ref="RK99:RK103" si="3639">RI99/RG$18</f>
        <v>#DIV/0!</v>
      </c>
      <c r="RL99" s="112"/>
      <c r="RM99" s="67"/>
      <c r="RN99" s="68">
        <f t="shared" ref="RN99:RN102" si="3640">RL99*RM99</f>
        <v>0</v>
      </c>
      <c r="RO99" s="68"/>
      <c r="RP99" s="66" t="e">
        <f t="shared" ref="RP99:RP103" si="3641">RN99/RL$18</f>
        <v>#DIV/0!</v>
      </c>
      <c r="RQ99" s="112"/>
      <c r="RR99" s="67"/>
      <c r="RS99" s="68">
        <f t="shared" ref="RS99:RS102" si="3642">RQ99*RR99</f>
        <v>0</v>
      </c>
      <c r="RT99" s="68"/>
      <c r="RU99" s="66" t="e">
        <f t="shared" ref="RU99:RU103" si="3643">RS99/RQ$18</f>
        <v>#DIV/0!</v>
      </c>
      <c r="RV99" s="112"/>
      <c r="RW99" s="67"/>
      <c r="RX99" s="68">
        <f t="shared" ref="RX99:RX102" si="3644">RV99*RW99</f>
        <v>0</v>
      </c>
      <c r="RY99" s="68"/>
      <c r="RZ99" s="66" t="e">
        <f t="shared" ref="RZ99:RZ103" si="3645">RX99/RV$18</f>
        <v>#DIV/0!</v>
      </c>
      <c r="SA99" s="112"/>
      <c r="SB99" s="67"/>
      <c r="SC99" s="68">
        <f t="shared" ref="SC99:SC102" si="3646">SA99*SB99</f>
        <v>0</v>
      </c>
      <c r="SD99" s="68"/>
      <c r="SE99" s="66" t="e">
        <f t="shared" ref="SE99:SE103" si="3647">SC99/SA$18</f>
        <v>#DIV/0!</v>
      </c>
      <c r="SF99" s="112"/>
      <c r="SG99" s="67"/>
      <c r="SH99" s="68">
        <f t="shared" ref="SH99:SH102" si="3648">SF99*SG99</f>
        <v>0</v>
      </c>
      <c r="SI99" s="68"/>
      <c r="SJ99" s="66" t="e">
        <f t="shared" ref="SJ99:SJ103" si="3649">SH99/SF$18</f>
        <v>#DIV/0!</v>
      </c>
      <c r="SK99" s="112"/>
      <c r="SL99" s="67"/>
      <c r="SM99" s="68">
        <f t="shared" ref="SM99:SM102" si="3650">SK99*SL99</f>
        <v>0</v>
      </c>
      <c r="SN99" s="68"/>
      <c r="SO99" s="66" t="e">
        <f t="shared" ref="SO99:SO103" si="3651">SM99/SK$18</f>
        <v>#DIV/0!</v>
      </c>
      <c r="SP99" s="112"/>
      <c r="SQ99" s="67"/>
      <c r="SR99" s="68">
        <f t="shared" ref="SR99:SR102" si="3652">SP99*SQ99</f>
        <v>0</v>
      </c>
      <c r="SS99" s="68"/>
      <c r="ST99" s="66" t="e">
        <f t="shared" ref="ST99:ST103" si="3653">SR99/SP$18</f>
        <v>#DIV/0!</v>
      </c>
      <c r="SU99" s="53"/>
      <c r="SV99" s="129"/>
      <c r="SW99" s="121">
        <f t="shared" ref="SW99:SW102" si="3654">SUMIFS($S99:$SU99,$S$2:$SU$2,SW$2,$S$1:$SU$1,SW$11)/SX$1*SX$13</f>
        <v>0.2857142857142857</v>
      </c>
      <c r="SX99" s="132">
        <f t="shared" ref="SX99:SX102" si="3655">SUMIFS($S99:$SU99,$S$2:$SU$2,SX$2,$S$1:$SU$1,SW$11)/SX$1*SX$13</f>
        <v>0.5714285714285714</v>
      </c>
      <c r="SY99" s="132"/>
      <c r="SZ99" s="66">
        <f t="shared" ref="SZ99:SZ103" si="3656">SX99/SV$18</f>
        <v>0.68571428571428561</v>
      </c>
      <c r="TA99" s="53"/>
      <c r="TB99" s="129"/>
      <c r="TC99" s="121">
        <f t="shared" ref="TC99:TC102" si="3657">SUMIFS($S99:$SU99,$S$2:$SU$2,TC$2,$S$1:$SU$1,TC$11)/TD$1*TD$13</f>
        <v>0.30000000000000004</v>
      </c>
      <c r="TD99" s="132">
        <f t="shared" ref="TD99:TD102" si="3658">SUMIFS($S99:$SU99,$S$2:$SU$2,TD$2,$S$1:$SU$1,TC$11)/TD$1*TD$13</f>
        <v>0.90000000000000013</v>
      </c>
      <c r="TE99" s="132"/>
      <c r="TF99" s="66">
        <f t="shared" ref="TF99:TF103" si="3659">TD99/TB$18</f>
        <v>0.90000000000000013</v>
      </c>
      <c r="TG99" s="53"/>
      <c r="TH99" s="129"/>
      <c r="TI99" s="121" t="e">
        <f t="shared" ref="TI99:TI102" si="3660">SUMIFS($S99:$SU99,$S$2:$SU$2,TI$2,$S$1:$SU$1,TI$11)/TJ$1*TJ$13</f>
        <v>#DIV/0!</v>
      </c>
      <c r="TJ99" s="132" t="e">
        <f t="shared" ref="TJ99:TJ102" si="3661">SUMIFS($S99:$SU99,$S$2:$SU$2,TJ$2,$S$1:$SU$1,TI$11)/TJ$1*TJ$13</f>
        <v>#DIV/0!</v>
      </c>
      <c r="TK99" s="132"/>
      <c r="TL99" s="66" t="e">
        <f t="shared" ref="TL99:TL103" si="3662">TJ99/TH$18</f>
        <v>#DIV/0!</v>
      </c>
      <c r="TM99" s="53"/>
      <c r="TN99" s="129"/>
      <c r="TO99" s="121">
        <f t="shared" ref="TO99:TO102" si="3663">SUMIFS($S99:$SU99,$S$2:$SU$2,TO$2,$S$1:$SU$1,TO$11)/TP$1*TP$13</f>
        <v>0.2857142857142857</v>
      </c>
      <c r="TP99" s="132">
        <f t="shared" ref="TP99:TP102" si="3664">SUMIFS($S99:$SU99,$S$2:$SU$2,TP$2,$S$1:$SU$1,TO$11)/TP$1*TP$13</f>
        <v>0.8571428571428571</v>
      </c>
      <c r="TQ99" s="132"/>
      <c r="TR99" s="66">
        <f t="shared" ref="TR99:TR103" si="3665">TP99/TN$18</f>
        <v>0.9</v>
      </c>
      <c r="TS99" s="53"/>
      <c r="TT99" s="129"/>
      <c r="TU99" s="121" t="e">
        <f t="shared" ref="TU99:TU102" si="3666">SUMIFS($S99:$SU99,$S$2:$SU$2,TU$2,$S$1:$SU$1,TU$11)/TV$1*TV$13</f>
        <v>#DIV/0!</v>
      </c>
      <c r="TV99" s="132" t="e">
        <f t="shared" ref="TV99:TV102" si="3667">SUMIFS($S99:$SU99,$S$2:$SU$2,TV$2,$S$1:$SU$1,TU$11)/TV$1*TV$13</f>
        <v>#DIV/0!</v>
      </c>
      <c r="TW99" s="132"/>
      <c r="TX99" s="66" t="e">
        <f t="shared" ref="TX99:TX103" si="3668">TV99/TT$18</f>
        <v>#DIV/0!</v>
      </c>
      <c r="TY99" s="53"/>
      <c r="TZ99" s="129"/>
      <c r="UA99" s="121">
        <f t="shared" ref="UA99:UA102" si="3669">SUMIFS($S99:$SU99,$S$2:$SU$2,UA$2,$S$1:$SU$1,UA$11)/UB$1*UB$13</f>
        <v>0.20309927360774815</v>
      </c>
      <c r="UB99" s="132">
        <f t="shared" ref="UB99:UB102" si="3670">SUMIFS($S99:$SU99,$S$2:$SU$2,UB$2,$S$1:$SU$1,UA$11)/UB$1*UB$13</f>
        <v>0.60929782082324446</v>
      </c>
      <c r="UC99" s="132"/>
      <c r="UD99" s="66">
        <f t="shared" ref="UD99:UD103" si="3671">UB99/TZ$18</f>
        <v>0.59914285714285709</v>
      </c>
      <c r="UE99" s="53"/>
      <c r="UF99" s="129"/>
      <c r="UG99" s="121">
        <f t="shared" ref="UG99:UG102" si="3672">SUMIFS($S99:$SU99,$S$2:$SU$2,UG$2,$S$1:$SU$1,UG$11)/UH$1*UH$13</f>
        <v>0.29166666666666663</v>
      </c>
      <c r="UH99" s="132">
        <f t="shared" ref="UH99:UH102" si="3673">SUMIFS($S99:$SU99,$S$2:$SU$2,UH$2,$S$1:$SU$1,UG$11)/UH$1*UH$13</f>
        <v>1.1666666666666665</v>
      </c>
      <c r="UI99" s="132"/>
      <c r="UJ99" s="66">
        <f t="shared" ref="UJ99:UJ103" si="3674">UH99/UF$18</f>
        <v>1.3999999999999997</v>
      </c>
      <c r="UK99" s="53"/>
      <c r="UL99" s="129"/>
      <c r="UM99" s="121" t="e">
        <f t="shared" ref="UM99:UM102" si="3675">SUMIFS($S99:$SU99,$S$2:$SU$2,UM$2,$S$1:$SU$1,UM$11)/UN$1*UN$13</f>
        <v>#DIV/0!</v>
      </c>
      <c r="UN99" s="132" t="e">
        <f t="shared" ref="UN99:UN102" si="3676">SUMIFS($S99:$SU99,$S$2:$SU$2,UN$2,$S$1:$SU$1,UM$11)/UN$1*UN$13</f>
        <v>#DIV/0!</v>
      </c>
      <c r="UO99" s="132"/>
      <c r="UP99" s="66" t="e">
        <f t="shared" ref="UP99:UP103" si="3677">UN99/UL$18</f>
        <v>#DIV/0!</v>
      </c>
      <c r="UQ99" s="53"/>
      <c r="UR99" s="129"/>
      <c r="US99" s="121" t="e">
        <f t="shared" ref="US99:US102" si="3678">SUMIFS($S99:$SU99,$S$2:$SU$2,US$2,$S$1:$SU$1,US$11)/UT$1*UT$13</f>
        <v>#DIV/0!</v>
      </c>
      <c r="UT99" s="132" t="e">
        <f t="shared" ref="UT99:UT102" si="3679">SUMIFS($S99:$SU99,$S$2:$SU$2,UT$2,$S$1:$SU$1,US$11)/UT$1*UT$13</f>
        <v>#DIV/0!</v>
      </c>
      <c r="UU99" s="132"/>
      <c r="UV99" s="66" t="e">
        <f t="shared" ref="UV99:UV103" si="3680">UT99/UR$18</f>
        <v>#DIV/0!</v>
      </c>
      <c r="UW99" s="53"/>
      <c r="UX99" s="129"/>
      <c r="UY99" s="121">
        <f t="shared" ref="UY99:UY102" si="3681">SUMIFS($S99:$SU99,$S$2:$SU$2,UY$2,$S$1:$SU$1,UY$11)/UZ$1*UZ$13</f>
        <v>0.18033932135728545</v>
      </c>
      <c r="UZ99" s="132">
        <f t="shared" ref="UZ99:UZ102" si="3682">SUMIFS($S99:$SU99,$S$2:$SU$2,UZ$2,$S$1:$SU$1,UY$11)/UZ$1*UZ$13</f>
        <v>0.72704590818363279</v>
      </c>
      <c r="VA99" s="132"/>
      <c r="VB99" s="66">
        <f t="shared" ref="VB99:VB103" si="3683">UZ99/UX$18</f>
        <v>0.72850000000000015</v>
      </c>
      <c r="VC99" s="53"/>
      <c r="VD99" s="129"/>
      <c r="VE99" s="121" t="e">
        <f t="shared" ref="VE99:VE102" si="3684">SUMIFS($S99:$SU99,$S$2:$SU$2,VE$2,$S$1:$SU$1,VE$11)/VF$1*VF$13</f>
        <v>#DIV/0!</v>
      </c>
      <c r="VF99" s="132" t="e">
        <f t="shared" ref="VF99:VF102" si="3685">SUMIFS($S99:$SU99,$S$2:$SU$2,VF$2,$S$1:$SU$1,VE$11)/VF$1*VF$13</f>
        <v>#DIV/0!</v>
      </c>
      <c r="VG99" s="132"/>
      <c r="VH99" s="66" t="e">
        <f t="shared" ref="VH99:VH103" si="3686">VF99/VD$18</f>
        <v>#DIV/0!</v>
      </c>
      <c r="VI99" s="53"/>
      <c r="VJ99" s="129"/>
      <c r="VK99" s="121" t="e">
        <f t="shared" ref="VK99:VK102" si="3687">SUMIFS($S99:$SU99,$S$2:$SU$2,VK$2,$S$1:$SU$1,VK$11)/VL$1*VL$13</f>
        <v>#DIV/0!</v>
      </c>
      <c r="VL99" s="132" t="e">
        <f t="shared" ref="VL99:VL102" si="3688">SUMIFS($S99:$SU99,$S$2:$SU$2,VL$2,$S$1:$SU$1,VK$11)/VL$1*VL$13</f>
        <v>#DIV/0!</v>
      </c>
      <c r="VM99" s="132"/>
      <c r="VN99" s="66" t="e">
        <f t="shared" ref="VN99:VN103" si="3689">VL99/VJ$18</f>
        <v>#DIV/0!</v>
      </c>
      <c r="VO99" s="53"/>
    </row>
    <row r="100" spans="3:587" x14ac:dyDescent="0.2">
      <c r="C100" s="97" t="s">
        <v>13</v>
      </c>
      <c r="D100" s="7"/>
      <c r="E100" s="2"/>
      <c r="F100" s="8"/>
      <c r="G100" s="53"/>
      <c r="H100" s="129"/>
      <c r="I100" s="121">
        <f t="shared" si="3455"/>
        <v>0.24502521965506022</v>
      </c>
      <c r="J100" s="132">
        <f t="shared" si="3455"/>
        <v>0.61121461112918973</v>
      </c>
      <c r="K100" s="132"/>
      <c r="L100" s="66">
        <f t="shared" si="3456"/>
        <v>0.64077185501066103</v>
      </c>
      <c r="M100" s="53"/>
      <c r="N100" s="129"/>
      <c r="O100" s="121">
        <f t="shared" si="3457"/>
        <v>4.3026428571428577</v>
      </c>
      <c r="P100" s="132">
        <f t="shared" si="3457"/>
        <v>10.732928571428571</v>
      </c>
      <c r="Q100" s="132"/>
      <c r="R100" s="66">
        <f t="shared" si="3458"/>
        <v>0.64077185501066103</v>
      </c>
      <c r="S100" s="53"/>
      <c r="T100" s="112">
        <v>2</v>
      </c>
      <c r="U100" s="67">
        <f t="shared" ref="U100:U102" si="3690">(1.5*3.5)/8.75</f>
        <v>0.6</v>
      </c>
      <c r="V100" s="68">
        <f>T100*U100</f>
        <v>1.2</v>
      </c>
      <c r="W100" s="68"/>
      <c r="X100" s="66">
        <f t="shared" si="3232"/>
        <v>0.68571428571428572</v>
      </c>
      <c r="Y100" s="112">
        <v>3</v>
      </c>
      <c r="Z100" s="67">
        <f t="shared" ref="Z100:Z102" si="3691">(3.5*2.25)/8.75</f>
        <v>0.9</v>
      </c>
      <c r="AA100" s="68">
        <f>Y100*Z100</f>
        <v>2.7</v>
      </c>
      <c r="AB100" s="68"/>
      <c r="AC100" s="66">
        <f t="shared" si="3459"/>
        <v>0.9</v>
      </c>
      <c r="AD100" s="112">
        <v>3</v>
      </c>
      <c r="AE100" s="67">
        <f t="shared" ref="AE100:AE102" si="3692">(1.5*3.5)/8.75</f>
        <v>0.6</v>
      </c>
      <c r="AF100" s="68">
        <f t="shared" si="3460"/>
        <v>1.7999999999999998</v>
      </c>
      <c r="AG100" s="68"/>
      <c r="AH100" s="66">
        <f t="shared" si="3461"/>
        <v>0.89999999999999991</v>
      </c>
      <c r="AI100" s="112">
        <v>3</v>
      </c>
      <c r="AJ100" s="67">
        <f t="shared" ref="AJ100:AJ102" si="3693">(2.25*2.33)/8.75</f>
        <v>0.59914285714285709</v>
      </c>
      <c r="AK100" s="68">
        <f t="shared" si="3462"/>
        <v>1.7974285714285712</v>
      </c>
      <c r="AL100" s="68"/>
      <c r="AM100" s="66">
        <f t="shared" si="3463"/>
        <v>0.59914285714285709</v>
      </c>
      <c r="AN100" s="112">
        <v>2</v>
      </c>
      <c r="AO100" s="67">
        <f t="shared" ref="AO100:AO102" si="3694">(1.75*3.5)/8.75</f>
        <v>0.7</v>
      </c>
      <c r="AP100" s="68">
        <f t="shared" si="3464"/>
        <v>1.4</v>
      </c>
      <c r="AQ100" s="68"/>
      <c r="AR100" s="66">
        <f t="shared" si="3465"/>
        <v>0.7</v>
      </c>
      <c r="AS100" s="112">
        <v>3</v>
      </c>
      <c r="AT100" s="67">
        <f t="shared" ref="AT100:AT102" si="3695">(2.33*1.75)/8.75</f>
        <v>0.46600000000000008</v>
      </c>
      <c r="AU100" s="68">
        <f t="shared" si="3466"/>
        <v>1.3980000000000001</v>
      </c>
      <c r="AV100" s="68"/>
      <c r="AW100" s="66">
        <f t="shared" si="3467"/>
        <v>0.69900000000000007</v>
      </c>
      <c r="AX100" s="112">
        <v>1</v>
      </c>
      <c r="AY100" s="67">
        <f t="shared" ref="AY100:AY102" si="3696">(1.75*3.5)/14</f>
        <v>0.4375</v>
      </c>
      <c r="AZ100" s="68">
        <f t="shared" si="3468"/>
        <v>0.4375</v>
      </c>
      <c r="BA100" s="68"/>
      <c r="BB100" s="66">
        <f t="shared" si="3469"/>
        <v>0.14583333333333334</v>
      </c>
      <c r="BC100" s="112"/>
      <c r="BD100" s="67"/>
      <c r="BE100" s="68">
        <f t="shared" si="3470"/>
        <v>0</v>
      </c>
      <c r="BF100" s="68"/>
      <c r="BG100" s="66" t="e">
        <f t="shared" si="3471"/>
        <v>#DIV/0!</v>
      </c>
      <c r="BH100" s="112"/>
      <c r="BI100" s="67"/>
      <c r="BJ100" s="68">
        <f t="shared" si="3472"/>
        <v>0</v>
      </c>
      <c r="BK100" s="68"/>
      <c r="BL100" s="66" t="e">
        <f t="shared" si="3473"/>
        <v>#DIV/0!</v>
      </c>
      <c r="BM100" s="112"/>
      <c r="BN100" s="67"/>
      <c r="BO100" s="68">
        <f t="shared" si="3474"/>
        <v>0</v>
      </c>
      <c r="BP100" s="68"/>
      <c r="BQ100" s="66" t="e">
        <f t="shared" si="3475"/>
        <v>#DIV/0!</v>
      </c>
      <c r="BR100" s="112"/>
      <c r="BS100" s="67"/>
      <c r="BT100" s="68">
        <f t="shared" si="3476"/>
        <v>0</v>
      </c>
      <c r="BU100" s="68"/>
      <c r="BV100" s="66" t="e">
        <f t="shared" si="3477"/>
        <v>#DIV/0!</v>
      </c>
      <c r="BW100" s="112"/>
      <c r="BX100" s="67"/>
      <c r="BY100" s="68">
        <f t="shared" si="3478"/>
        <v>0</v>
      </c>
      <c r="BZ100" s="68"/>
      <c r="CA100" s="66" t="e">
        <f t="shared" si="3479"/>
        <v>#DIV/0!</v>
      </c>
      <c r="CB100" s="112"/>
      <c r="CC100" s="67"/>
      <c r="CD100" s="68">
        <f t="shared" si="3480"/>
        <v>0</v>
      </c>
      <c r="CE100" s="68"/>
      <c r="CF100" s="66" t="e">
        <f t="shared" si="3481"/>
        <v>#DIV/0!</v>
      </c>
      <c r="CG100" s="112"/>
      <c r="CH100" s="67"/>
      <c r="CI100" s="68">
        <f t="shared" si="3482"/>
        <v>0</v>
      </c>
      <c r="CJ100" s="68"/>
      <c r="CK100" s="66" t="e">
        <f t="shared" si="3483"/>
        <v>#DIV/0!</v>
      </c>
      <c r="CL100" s="112"/>
      <c r="CM100" s="67"/>
      <c r="CN100" s="68">
        <f t="shared" si="3484"/>
        <v>0</v>
      </c>
      <c r="CO100" s="68"/>
      <c r="CP100" s="66" t="e">
        <f t="shared" si="3485"/>
        <v>#DIV/0!</v>
      </c>
      <c r="CQ100" s="112"/>
      <c r="CR100" s="67"/>
      <c r="CS100" s="68">
        <f t="shared" si="3486"/>
        <v>0</v>
      </c>
      <c r="CT100" s="68"/>
      <c r="CU100" s="66" t="e">
        <f t="shared" si="3487"/>
        <v>#DIV/0!</v>
      </c>
      <c r="CV100" s="112"/>
      <c r="CW100" s="67"/>
      <c r="CX100" s="68">
        <f t="shared" si="3488"/>
        <v>0</v>
      </c>
      <c r="CY100" s="68"/>
      <c r="CZ100" s="66" t="e">
        <f t="shared" si="3489"/>
        <v>#DIV/0!</v>
      </c>
      <c r="DA100" s="112"/>
      <c r="DB100" s="67"/>
      <c r="DC100" s="68">
        <f t="shared" si="3490"/>
        <v>0</v>
      </c>
      <c r="DD100" s="68"/>
      <c r="DE100" s="66" t="e">
        <f t="shared" si="3491"/>
        <v>#DIV/0!</v>
      </c>
      <c r="DF100" s="112"/>
      <c r="DG100" s="67"/>
      <c r="DH100" s="68">
        <f t="shared" si="3492"/>
        <v>0</v>
      </c>
      <c r="DI100" s="68"/>
      <c r="DJ100" s="66" t="e">
        <f t="shared" si="3493"/>
        <v>#DIV/0!</v>
      </c>
      <c r="DK100" s="112"/>
      <c r="DL100" s="67"/>
      <c r="DM100" s="68">
        <f t="shared" si="3494"/>
        <v>0</v>
      </c>
      <c r="DN100" s="68"/>
      <c r="DO100" s="66" t="e">
        <f t="shared" si="3495"/>
        <v>#DIV/0!</v>
      </c>
      <c r="DP100" s="112"/>
      <c r="DQ100" s="67"/>
      <c r="DR100" s="68">
        <f t="shared" si="3496"/>
        <v>0</v>
      </c>
      <c r="DS100" s="68"/>
      <c r="DT100" s="66" t="e">
        <f t="shared" si="3497"/>
        <v>#DIV/0!</v>
      </c>
      <c r="DU100" s="112"/>
      <c r="DV100" s="67"/>
      <c r="DW100" s="68">
        <f t="shared" si="3498"/>
        <v>0</v>
      </c>
      <c r="DX100" s="68"/>
      <c r="DY100" s="66" t="e">
        <f t="shared" si="3499"/>
        <v>#DIV/0!</v>
      </c>
      <c r="DZ100" s="112"/>
      <c r="EA100" s="67"/>
      <c r="EB100" s="68">
        <f t="shared" si="3500"/>
        <v>0</v>
      </c>
      <c r="EC100" s="68"/>
      <c r="ED100" s="66" t="e">
        <f t="shared" si="3501"/>
        <v>#DIV/0!</v>
      </c>
      <c r="EE100" s="112"/>
      <c r="EF100" s="67"/>
      <c r="EG100" s="68">
        <f t="shared" si="3502"/>
        <v>0</v>
      </c>
      <c r="EH100" s="68"/>
      <c r="EI100" s="66" t="e">
        <f t="shared" si="3503"/>
        <v>#DIV/0!</v>
      </c>
      <c r="EJ100" s="112"/>
      <c r="EK100" s="67"/>
      <c r="EL100" s="68">
        <f t="shared" si="3504"/>
        <v>0</v>
      </c>
      <c r="EM100" s="68"/>
      <c r="EN100" s="66" t="e">
        <f t="shared" si="3505"/>
        <v>#DIV/0!</v>
      </c>
      <c r="EO100" s="112"/>
      <c r="EP100" s="67"/>
      <c r="EQ100" s="68">
        <f t="shared" si="3506"/>
        <v>0</v>
      </c>
      <c r="ER100" s="68"/>
      <c r="ES100" s="66" t="e">
        <f t="shared" si="3507"/>
        <v>#DIV/0!</v>
      </c>
      <c r="ET100" s="112"/>
      <c r="EU100" s="67"/>
      <c r="EV100" s="68">
        <f t="shared" si="3508"/>
        <v>0</v>
      </c>
      <c r="EW100" s="68"/>
      <c r="EX100" s="66" t="e">
        <f t="shared" si="3509"/>
        <v>#DIV/0!</v>
      </c>
      <c r="EY100" s="112"/>
      <c r="EZ100" s="67"/>
      <c r="FA100" s="68">
        <f t="shared" si="3510"/>
        <v>0</v>
      </c>
      <c r="FB100" s="68"/>
      <c r="FC100" s="66" t="e">
        <f t="shared" si="3511"/>
        <v>#DIV/0!</v>
      </c>
      <c r="FD100" s="112"/>
      <c r="FE100" s="67"/>
      <c r="FF100" s="68">
        <f t="shared" si="3512"/>
        <v>0</v>
      </c>
      <c r="FG100" s="68"/>
      <c r="FH100" s="66" t="e">
        <f t="shared" si="3513"/>
        <v>#DIV/0!</v>
      </c>
      <c r="FI100" s="112"/>
      <c r="FJ100" s="67"/>
      <c r="FK100" s="68">
        <f t="shared" si="3514"/>
        <v>0</v>
      </c>
      <c r="FL100" s="68"/>
      <c r="FM100" s="66" t="e">
        <f t="shared" si="3515"/>
        <v>#DIV/0!</v>
      </c>
      <c r="FN100" s="112"/>
      <c r="FO100" s="67"/>
      <c r="FP100" s="68">
        <f t="shared" si="3516"/>
        <v>0</v>
      </c>
      <c r="FQ100" s="68"/>
      <c r="FR100" s="66" t="e">
        <f t="shared" si="3517"/>
        <v>#DIV/0!</v>
      </c>
      <c r="FS100" s="112"/>
      <c r="FT100" s="67"/>
      <c r="FU100" s="68">
        <f t="shared" si="3518"/>
        <v>0</v>
      </c>
      <c r="FV100" s="68"/>
      <c r="FW100" s="66" t="e">
        <f t="shared" si="3519"/>
        <v>#DIV/0!</v>
      </c>
      <c r="FX100" s="112"/>
      <c r="FY100" s="67"/>
      <c r="FZ100" s="68">
        <f t="shared" si="3520"/>
        <v>0</v>
      </c>
      <c r="GA100" s="68"/>
      <c r="GB100" s="66" t="e">
        <f t="shared" si="3521"/>
        <v>#DIV/0!</v>
      </c>
      <c r="GC100" s="112"/>
      <c r="GD100" s="67"/>
      <c r="GE100" s="68">
        <f t="shared" si="3522"/>
        <v>0</v>
      </c>
      <c r="GF100" s="68"/>
      <c r="GG100" s="66" t="e">
        <f t="shared" si="3523"/>
        <v>#DIV/0!</v>
      </c>
      <c r="GH100" s="112"/>
      <c r="GI100" s="67"/>
      <c r="GJ100" s="68">
        <f t="shared" si="3524"/>
        <v>0</v>
      </c>
      <c r="GK100" s="68"/>
      <c r="GL100" s="66" t="e">
        <f t="shared" si="3525"/>
        <v>#DIV/0!</v>
      </c>
      <c r="GM100" s="112"/>
      <c r="GN100" s="67"/>
      <c r="GO100" s="68">
        <f t="shared" si="3526"/>
        <v>0</v>
      </c>
      <c r="GP100" s="68"/>
      <c r="GQ100" s="66" t="e">
        <f t="shared" si="3527"/>
        <v>#DIV/0!</v>
      </c>
      <c r="GR100" s="112"/>
      <c r="GS100" s="67"/>
      <c r="GT100" s="68">
        <f t="shared" si="3528"/>
        <v>0</v>
      </c>
      <c r="GU100" s="68"/>
      <c r="GV100" s="66" t="e">
        <f t="shared" si="3529"/>
        <v>#DIV/0!</v>
      </c>
      <c r="GW100" s="112"/>
      <c r="GX100" s="67"/>
      <c r="GY100" s="68">
        <f t="shared" si="3530"/>
        <v>0</v>
      </c>
      <c r="GZ100" s="68"/>
      <c r="HA100" s="66" t="e">
        <f t="shared" si="3531"/>
        <v>#DIV/0!</v>
      </c>
      <c r="HB100" s="112"/>
      <c r="HC100" s="67"/>
      <c r="HD100" s="68">
        <f t="shared" si="3532"/>
        <v>0</v>
      </c>
      <c r="HE100" s="68"/>
      <c r="HF100" s="66" t="e">
        <f t="shared" si="3533"/>
        <v>#DIV/0!</v>
      </c>
      <c r="HG100" s="112"/>
      <c r="HH100" s="67"/>
      <c r="HI100" s="68">
        <f t="shared" si="3534"/>
        <v>0</v>
      </c>
      <c r="HJ100" s="68"/>
      <c r="HK100" s="66" t="e">
        <f t="shared" si="3535"/>
        <v>#DIV/0!</v>
      </c>
      <c r="HL100" s="112"/>
      <c r="HM100" s="67"/>
      <c r="HN100" s="68">
        <f t="shared" si="3536"/>
        <v>0</v>
      </c>
      <c r="HO100" s="68"/>
      <c r="HP100" s="66" t="e">
        <f t="shared" si="3537"/>
        <v>#DIV/0!</v>
      </c>
      <c r="HQ100" s="112"/>
      <c r="HR100" s="67"/>
      <c r="HS100" s="68">
        <f t="shared" si="3538"/>
        <v>0</v>
      </c>
      <c r="HT100" s="68"/>
      <c r="HU100" s="66" t="e">
        <f t="shared" si="3539"/>
        <v>#DIV/0!</v>
      </c>
      <c r="HV100" s="112"/>
      <c r="HW100" s="67"/>
      <c r="HX100" s="68">
        <f t="shared" si="3540"/>
        <v>0</v>
      </c>
      <c r="HY100" s="68"/>
      <c r="HZ100" s="66" t="e">
        <f t="shared" si="3541"/>
        <v>#DIV/0!</v>
      </c>
      <c r="IA100" s="112"/>
      <c r="IB100" s="67"/>
      <c r="IC100" s="68">
        <f t="shared" si="3542"/>
        <v>0</v>
      </c>
      <c r="ID100" s="68"/>
      <c r="IE100" s="66" t="e">
        <f t="shared" si="3543"/>
        <v>#DIV/0!</v>
      </c>
      <c r="IF100" s="112"/>
      <c r="IG100" s="67"/>
      <c r="IH100" s="68">
        <f t="shared" si="3544"/>
        <v>0</v>
      </c>
      <c r="II100" s="68"/>
      <c r="IJ100" s="66" t="e">
        <f t="shared" si="3545"/>
        <v>#DIV/0!</v>
      </c>
      <c r="IK100" s="112"/>
      <c r="IL100" s="67"/>
      <c r="IM100" s="68">
        <f t="shared" si="3546"/>
        <v>0</v>
      </c>
      <c r="IN100" s="68"/>
      <c r="IO100" s="66" t="e">
        <f t="shared" si="3547"/>
        <v>#DIV/0!</v>
      </c>
      <c r="IP100" s="112"/>
      <c r="IQ100" s="67"/>
      <c r="IR100" s="68">
        <f t="shared" si="3548"/>
        <v>0</v>
      </c>
      <c r="IS100" s="68"/>
      <c r="IT100" s="66" t="e">
        <f t="shared" si="3549"/>
        <v>#DIV/0!</v>
      </c>
      <c r="IU100" s="112"/>
      <c r="IV100" s="67"/>
      <c r="IW100" s="68">
        <f t="shared" si="3550"/>
        <v>0</v>
      </c>
      <c r="IX100" s="68"/>
      <c r="IY100" s="66" t="e">
        <f t="shared" si="3551"/>
        <v>#DIV/0!</v>
      </c>
      <c r="IZ100" s="112"/>
      <c r="JA100" s="67"/>
      <c r="JB100" s="68">
        <f t="shared" si="3552"/>
        <v>0</v>
      </c>
      <c r="JC100" s="68"/>
      <c r="JD100" s="66" t="e">
        <f t="shared" si="3553"/>
        <v>#DIV/0!</v>
      </c>
      <c r="JE100" s="112"/>
      <c r="JF100" s="67"/>
      <c r="JG100" s="68">
        <f t="shared" si="3554"/>
        <v>0</v>
      </c>
      <c r="JH100" s="68"/>
      <c r="JI100" s="66" t="e">
        <f t="shared" si="3555"/>
        <v>#DIV/0!</v>
      </c>
      <c r="JJ100" s="112"/>
      <c r="JK100" s="67"/>
      <c r="JL100" s="68">
        <f t="shared" si="3556"/>
        <v>0</v>
      </c>
      <c r="JM100" s="68"/>
      <c r="JN100" s="66" t="e">
        <f t="shared" si="3557"/>
        <v>#DIV/0!</v>
      </c>
      <c r="JO100" s="112"/>
      <c r="JP100" s="67"/>
      <c r="JQ100" s="68">
        <f t="shared" si="3558"/>
        <v>0</v>
      </c>
      <c r="JR100" s="68"/>
      <c r="JS100" s="66" t="e">
        <f t="shared" si="3559"/>
        <v>#DIV/0!</v>
      </c>
      <c r="JT100" s="112"/>
      <c r="JU100" s="67"/>
      <c r="JV100" s="68">
        <f t="shared" si="3560"/>
        <v>0</v>
      </c>
      <c r="JW100" s="68"/>
      <c r="JX100" s="66" t="e">
        <f t="shared" si="3561"/>
        <v>#DIV/0!</v>
      </c>
      <c r="JY100" s="112"/>
      <c r="JZ100" s="67"/>
      <c r="KA100" s="68">
        <f t="shared" si="3562"/>
        <v>0</v>
      </c>
      <c r="KB100" s="68"/>
      <c r="KC100" s="66" t="e">
        <f t="shared" si="3563"/>
        <v>#DIV/0!</v>
      </c>
      <c r="KD100" s="112"/>
      <c r="KE100" s="67"/>
      <c r="KF100" s="68">
        <f t="shared" si="3564"/>
        <v>0</v>
      </c>
      <c r="KG100" s="68"/>
      <c r="KH100" s="66" t="e">
        <f t="shared" si="3565"/>
        <v>#DIV/0!</v>
      </c>
      <c r="KI100" s="112"/>
      <c r="KJ100" s="67"/>
      <c r="KK100" s="68">
        <f t="shared" si="3566"/>
        <v>0</v>
      </c>
      <c r="KL100" s="68"/>
      <c r="KM100" s="66" t="e">
        <f t="shared" si="3567"/>
        <v>#DIV/0!</v>
      </c>
      <c r="KN100" s="112"/>
      <c r="KO100" s="67"/>
      <c r="KP100" s="68">
        <f t="shared" si="3568"/>
        <v>0</v>
      </c>
      <c r="KQ100" s="68"/>
      <c r="KR100" s="66" t="e">
        <f t="shared" si="3569"/>
        <v>#DIV/0!</v>
      </c>
      <c r="KS100" s="112"/>
      <c r="KT100" s="67"/>
      <c r="KU100" s="68">
        <f t="shared" si="3570"/>
        <v>0</v>
      </c>
      <c r="KV100" s="68"/>
      <c r="KW100" s="66" t="e">
        <f t="shared" si="3571"/>
        <v>#DIV/0!</v>
      </c>
      <c r="KX100" s="112"/>
      <c r="KY100" s="67"/>
      <c r="KZ100" s="68">
        <f t="shared" si="3572"/>
        <v>0</v>
      </c>
      <c r="LA100" s="68"/>
      <c r="LB100" s="66" t="e">
        <f t="shared" si="3573"/>
        <v>#DIV/0!</v>
      </c>
      <c r="LC100" s="112"/>
      <c r="LD100" s="67"/>
      <c r="LE100" s="68">
        <f t="shared" si="3574"/>
        <v>0</v>
      </c>
      <c r="LF100" s="68"/>
      <c r="LG100" s="66" t="e">
        <f t="shared" si="3575"/>
        <v>#DIV/0!</v>
      </c>
      <c r="LH100" s="112"/>
      <c r="LI100" s="67"/>
      <c r="LJ100" s="68">
        <f t="shared" si="3576"/>
        <v>0</v>
      </c>
      <c r="LK100" s="68"/>
      <c r="LL100" s="66" t="e">
        <f t="shared" si="3577"/>
        <v>#DIV/0!</v>
      </c>
      <c r="LM100" s="112"/>
      <c r="LN100" s="67"/>
      <c r="LO100" s="68">
        <f t="shared" si="3578"/>
        <v>0</v>
      </c>
      <c r="LP100" s="68"/>
      <c r="LQ100" s="66" t="e">
        <f t="shared" si="3579"/>
        <v>#DIV/0!</v>
      </c>
      <c r="LR100" s="112"/>
      <c r="LS100" s="67"/>
      <c r="LT100" s="68">
        <f t="shared" si="3580"/>
        <v>0</v>
      </c>
      <c r="LU100" s="68"/>
      <c r="LV100" s="66" t="e">
        <f t="shared" si="3581"/>
        <v>#DIV/0!</v>
      </c>
      <c r="LW100" s="112"/>
      <c r="LX100" s="67"/>
      <c r="LY100" s="68">
        <f t="shared" si="3582"/>
        <v>0</v>
      </c>
      <c r="LZ100" s="68"/>
      <c r="MA100" s="66" t="e">
        <f t="shared" si="3583"/>
        <v>#DIV/0!</v>
      </c>
      <c r="MB100" s="112"/>
      <c r="MC100" s="67"/>
      <c r="MD100" s="68">
        <f t="shared" si="3584"/>
        <v>0</v>
      </c>
      <c r="ME100" s="68"/>
      <c r="MF100" s="66" t="e">
        <f t="shared" si="3585"/>
        <v>#DIV/0!</v>
      </c>
      <c r="MG100" s="112"/>
      <c r="MH100" s="67"/>
      <c r="MI100" s="68">
        <f t="shared" si="3586"/>
        <v>0</v>
      </c>
      <c r="MJ100" s="68"/>
      <c r="MK100" s="66" t="e">
        <f t="shared" si="3587"/>
        <v>#DIV/0!</v>
      </c>
      <c r="ML100" s="112"/>
      <c r="MM100" s="67"/>
      <c r="MN100" s="68">
        <f t="shared" si="3588"/>
        <v>0</v>
      </c>
      <c r="MO100" s="68"/>
      <c r="MP100" s="66" t="e">
        <f t="shared" si="3589"/>
        <v>#DIV/0!</v>
      </c>
      <c r="MQ100" s="112"/>
      <c r="MR100" s="67"/>
      <c r="MS100" s="68">
        <f t="shared" si="3590"/>
        <v>0</v>
      </c>
      <c r="MT100" s="68"/>
      <c r="MU100" s="66" t="e">
        <f t="shared" si="3591"/>
        <v>#DIV/0!</v>
      </c>
      <c r="MV100" s="112"/>
      <c r="MW100" s="67"/>
      <c r="MX100" s="68">
        <f t="shared" si="3592"/>
        <v>0</v>
      </c>
      <c r="MY100" s="68"/>
      <c r="MZ100" s="66" t="e">
        <f t="shared" si="3593"/>
        <v>#DIV/0!</v>
      </c>
      <c r="NA100" s="112"/>
      <c r="NB100" s="67"/>
      <c r="NC100" s="68">
        <f t="shared" si="3594"/>
        <v>0</v>
      </c>
      <c r="ND100" s="68"/>
      <c r="NE100" s="66" t="e">
        <f t="shared" si="3595"/>
        <v>#DIV/0!</v>
      </c>
      <c r="NF100" s="112"/>
      <c r="NG100" s="67"/>
      <c r="NH100" s="68">
        <f t="shared" si="3596"/>
        <v>0</v>
      </c>
      <c r="NI100" s="68"/>
      <c r="NJ100" s="66" t="e">
        <f t="shared" si="3597"/>
        <v>#DIV/0!</v>
      </c>
      <c r="NK100" s="112"/>
      <c r="NL100" s="67"/>
      <c r="NM100" s="68">
        <f t="shared" si="3598"/>
        <v>0</v>
      </c>
      <c r="NN100" s="68"/>
      <c r="NO100" s="66" t="e">
        <f t="shared" si="3599"/>
        <v>#DIV/0!</v>
      </c>
      <c r="NP100" s="112"/>
      <c r="NQ100" s="67"/>
      <c r="NR100" s="68">
        <f t="shared" si="3600"/>
        <v>0</v>
      </c>
      <c r="NS100" s="68"/>
      <c r="NT100" s="66" t="e">
        <f t="shared" si="3601"/>
        <v>#DIV/0!</v>
      </c>
      <c r="NU100" s="112"/>
      <c r="NV100" s="67"/>
      <c r="NW100" s="68">
        <f t="shared" si="3602"/>
        <v>0</v>
      </c>
      <c r="NX100" s="68"/>
      <c r="NY100" s="66" t="e">
        <f t="shared" si="3603"/>
        <v>#DIV/0!</v>
      </c>
      <c r="NZ100" s="112"/>
      <c r="OA100" s="67"/>
      <c r="OB100" s="68">
        <f t="shared" si="3604"/>
        <v>0</v>
      </c>
      <c r="OC100" s="68"/>
      <c r="OD100" s="66" t="e">
        <f t="shared" si="3605"/>
        <v>#DIV/0!</v>
      </c>
      <c r="OE100" s="112"/>
      <c r="OF100" s="67"/>
      <c r="OG100" s="68">
        <f t="shared" si="3606"/>
        <v>0</v>
      </c>
      <c r="OH100" s="68"/>
      <c r="OI100" s="66" t="e">
        <f t="shared" si="3607"/>
        <v>#DIV/0!</v>
      </c>
      <c r="OJ100" s="112"/>
      <c r="OK100" s="67"/>
      <c r="OL100" s="68">
        <f t="shared" si="3608"/>
        <v>0</v>
      </c>
      <c r="OM100" s="68"/>
      <c r="ON100" s="66" t="e">
        <f t="shared" si="3609"/>
        <v>#DIV/0!</v>
      </c>
      <c r="OO100" s="112"/>
      <c r="OP100" s="67"/>
      <c r="OQ100" s="68">
        <f t="shared" si="3610"/>
        <v>0</v>
      </c>
      <c r="OR100" s="68"/>
      <c r="OS100" s="66" t="e">
        <f t="shared" si="3611"/>
        <v>#DIV/0!</v>
      </c>
      <c r="OT100" s="112"/>
      <c r="OU100" s="67"/>
      <c r="OV100" s="68">
        <f t="shared" si="3612"/>
        <v>0</v>
      </c>
      <c r="OW100" s="68"/>
      <c r="OX100" s="66" t="e">
        <f t="shared" si="3613"/>
        <v>#DIV/0!</v>
      </c>
      <c r="OY100" s="112"/>
      <c r="OZ100" s="67"/>
      <c r="PA100" s="68">
        <f t="shared" si="3614"/>
        <v>0</v>
      </c>
      <c r="PB100" s="68"/>
      <c r="PC100" s="66" t="e">
        <f t="shared" si="3615"/>
        <v>#DIV/0!</v>
      </c>
      <c r="PD100" s="112"/>
      <c r="PE100" s="67"/>
      <c r="PF100" s="68">
        <f t="shared" si="3616"/>
        <v>0</v>
      </c>
      <c r="PG100" s="68"/>
      <c r="PH100" s="66" t="e">
        <f t="shared" si="3617"/>
        <v>#DIV/0!</v>
      </c>
      <c r="PI100" s="112"/>
      <c r="PJ100" s="67"/>
      <c r="PK100" s="68">
        <f t="shared" si="3618"/>
        <v>0</v>
      </c>
      <c r="PL100" s="68"/>
      <c r="PM100" s="66" t="e">
        <f t="shared" si="3619"/>
        <v>#DIV/0!</v>
      </c>
      <c r="PN100" s="112"/>
      <c r="PO100" s="67"/>
      <c r="PP100" s="68">
        <f t="shared" si="3620"/>
        <v>0</v>
      </c>
      <c r="PQ100" s="68"/>
      <c r="PR100" s="66" t="e">
        <f t="shared" si="3621"/>
        <v>#DIV/0!</v>
      </c>
      <c r="PS100" s="112"/>
      <c r="PT100" s="67"/>
      <c r="PU100" s="68">
        <f t="shared" si="3622"/>
        <v>0</v>
      </c>
      <c r="PV100" s="68"/>
      <c r="PW100" s="66" t="e">
        <f t="shared" si="3623"/>
        <v>#DIV/0!</v>
      </c>
      <c r="PX100" s="112"/>
      <c r="PY100" s="67"/>
      <c r="PZ100" s="68">
        <f t="shared" si="3624"/>
        <v>0</v>
      </c>
      <c r="QA100" s="68"/>
      <c r="QB100" s="66" t="e">
        <f t="shared" si="3625"/>
        <v>#DIV/0!</v>
      </c>
      <c r="QC100" s="112"/>
      <c r="QD100" s="67"/>
      <c r="QE100" s="68">
        <f t="shared" si="3626"/>
        <v>0</v>
      </c>
      <c r="QF100" s="68"/>
      <c r="QG100" s="66" t="e">
        <f t="shared" si="3627"/>
        <v>#DIV/0!</v>
      </c>
      <c r="QH100" s="112"/>
      <c r="QI100" s="67"/>
      <c r="QJ100" s="68">
        <f t="shared" si="3628"/>
        <v>0</v>
      </c>
      <c r="QK100" s="68"/>
      <c r="QL100" s="66" t="e">
        <f t="shared" si="3629"/>
        <v>#DIV/0!</v>
      </c>
      <c r="QM100" s="112"/>
      <c r="QN100" s="67"/>
      <c r="QO100" s="68">
        <f t="shared" si="3630"/>
        <v>0</v>
      </c>
      <c r="QP100" s="68"/>
      <c r="QQ100" s="66" t="e">
        <f t="shared" si="3631"/>
        <v>#DIV/0!</v>
      </c>
      <c r="QR100" s="112"/>
      <c r="QS100" s="67"/>
      <c r="QT100" s="68">
        <f t="shared" si="3632"/>
        <v>0</v>
      </c>
      <c r="QU100" s="68"/>
      <c r="QV100" s="66" t="e">
        <f t="shared" si="3633"/>
        <v>#DIV/0!</v>
      </c>
      <c r="QW100" s="112"/>
      <c r="QX100" s="67"/>
      <c r="QY100" s="68">
        <f t="shared" si="3634"/>
        <v>0</v>
      </c>
      <c r="QZ100" s="68"/>
      <c r="RA100" s="66" t="e">
        <f t="shared" si="3635"/>
        <v>#DIV/0!</v>
      </c>
      <c r="RB100" s="112"/>
      <c r="RC100" s="67"/>
      <c r="RD100" s="68">
        <f t="shared" si="3636"/>
        <v>0</v>
      </c>
      <c r="RE100" s="68"/>
      <c r="RF100" s="66" t="e">
        <f t="shared" si="3637"/>
        <v>#DIV/0!</v>
      </c>
      <c r="RG100" s="112"/>
      <c r="RH100" s="67"/>
      <c r="RI100" s="68">
        <f t="shared" si="3638"/>
        <v>0</v>
      </c>
      <c r="RJ100" s="68"/>
      <c r="RK100" s="66" t="e">
        <f t="shared" si="3639"/>
        <v>#DIV/0!</v>
      </c>
      <c r="RL100" s="112"/>
      <c r="RM100" s="67"/>
      <c r="RN100" s="68">
        <f t="shared" si="3640"/>
        <v>0</v>
      </c>
      <c r="RO100" s="68"/>
      <c r="RP100" s="66" t="e">
        <f t="shared" si="3641"/>
        <v>#DIV/0!</v>
      </c>
      <c r="RQ100" s="112"/>
      <c r="RR100" s="67"/>
      <c r="RS100" s="68">
        <f t="shared" si="3642"/>
        <v>0</v>
      </c>
      <c r="RT100" s="68"/>
      <c r="RU100" s="66" t="e">
        <f t="shared" si="3643"/>
        <v>#DIV/0!</v>
      </c>
      <c r="RV100" s="112"/>
      <c r="RW100" s="67"/>
      <c r="RX100" s="68">
        <f t="shared" si="3644"/>
        <v>0</v>
      </c>
      <c r="RY100" s="68"/>
      <c r="RZ100" s="66" t="e">
        <f t="shared" si="3645"/>
        <v>#DIV/0!</v>
      </c>
      <c r="SA100" s="112"/>
      <c r="SB100" s="67"/>
      <c r="SC100" s="68">
        <f t="shared" si="3646"/>
        <v>0</v>
      </c>
      <c r="SD100" s="68"/>
      <c r="SE100" s="66" t="e">
        <f t="shared" si="3647"/>
        <v>#DIV/0!</v>
      </c>
      <c r="SF100" s="112"/>
      <c r="SG100" s="67"/>
      <c r="SH100" s="68">
        <f t="shared" si="3648"/>
        <v>0</v>
      </c>
      <c r="SI100" s="68"/>
      <c r="SJ100" s="66" t="e">
        <f t="shared" si="3649"/>
        <v>#DIV/0!</v>
      </c>
      <c r="SK100" s="112"/>
      <c r="SL100" s="67"/>
      <c r="SM100" s="68">
        <f t="shared" si="3650"/>
        <v>0</v>
      </c>
      <c r="SN100" s="68"/>
      <c r="SO100" s="66" t="e">
        <f t="shared" si="3651"/>
        <v>#DIV/0!</v>
      </c>
      <c r="SP100" s="112"/>
      <c r="SQ100" s="67"/>
      <c r="SR100" s="68">
        <f t="shared" si="3652"/>
        <v>0</v>
      </c>
      <c r="SS100" s="68"/>
      <c r="ST100" s="66" t="e">
        <f t="shared" si="3653"/>
        <v>#DIV/0!</v>
      </c>
      <c r="SU100" s="53"/>
      <c r="SV100" s="129"/>
      <c r="SW100" s="121">
        <f t="shared" si="3654"/>
        <v>0.2857142857142857</v>
      </c>
      <c r="SX100" s="132">
        <f t="shared" si="3655"/>
        <v>0.5714285714285714</v>
      </c>
      <c r="SY100" s="132"/>
      <c r="SZ100" s="66">
        <f t="shared" si="3656"/>
        <v>0.68571428571428561</v>
      </c>
      <c r="TA100" s="53"/>
      <c r="TB100" s="129"/>
      <c r="TC100" s="121">
        <f t="shared" si="3657"/>
        <v>0.30000000000000004</v>
      </c>
      <c r="TD100" s="132">
        <f t="shared" si="3658"/>
        <v>0.90000000000000013</v>
      </c>
      <c r="TE100" s="132"/>
      <c r="TF100" s="66">
        <f t="shared" si="3659"/>
        <v>0.90000000000000013</v>
      </c>
      <c r="TG100" s="53"/>
      <c r="TH100" s="129"/>
      <c r="TI100" s="121" t="e">
        <f t="shared" si="3660"/>
        <v>#DIV/0!</v>
      </c>
      <c r="TJ100" s="132" t="e">
        <f t="shared" si="3661"/>
        <v>#DIV/0!</v>
      </c>
      <c r="TK100" s="132"/>
      <c r="TL100" s="66" t="e">
        <f t="shared" si="3662"/>
        <v>#DIV/0!</v>
      </c>
      <c r="TM100" s="53"/>
      <c r="TN100" s="129"/>
      <c r="TO100" s="121">
        <f t="shared" si="3663"/>
        <v>0.2857142857142857</v>
      </c>
      <c r="TP100" s="132">
        <f t="shared" si="3664"/>
        <v>0.8571428571428571</v>
      </c>
      <c r="TQ100" s="132"/>
      <c r="TR100" s="66">
        <f t="shared" si="3665"/>
        <v>0.9</v>
      </c>
      <c r="TS100" s="53"/>
      <c r="TT100" s="129"/>
      <c r="TU100" s="121" t="e">
        <f t="shared" si="3666"/>
        <v>#DIV/0!</v>
      </c>
      <c r="TV100" s="132" t="e">
        <f t="shared" si="3667"/>
        <v>#DIV/0!</v>
      </c>
      <c r="TW100" s="132"/>
      <c r="TX100" s="66" t="e">
        <f t="shared" si="3668"/>
        <v>#DIV/0!</v>
      </c>
      <c r="TY100" s="53"/>
      <c r="TZ100" s="129"/>
      <c r="UA100" s="121">
        <f t="shared" si="3669"/>
        <v>0.20309927360774815</v>
      </c>
      <c r="UB100" s="132">
        <f t="shared" si="3670"/>
        <v>0.60929782082324446</v>
      </c>
      <c r="UC100" s="132"/>
      <c r="UD100" s="66">
        <f t="shared" si="3671"/>
        <v>0.59914285714285709</v>
      </c>
      <c r="UE100" s="53"/>
      <c r="UF100" s="129"/>
      <c r="UG100" s="121">
        <f t="shared" si="3672"/>
        <v>0.29166666666666663</v>
      </c>
      <c r="UH100" s="132">
        <f t="shared" si="3673"/>
        <v>0.58333333333333326</v>
      </c>
      <c r="UI100" s="132"/>
      <c r="UJ100" s="66">
        <f t="shared" si="3674"/>
        <v>0.69999999999999984</v>
      </c>
      <c r="UK100" s="53"/>
      <c r="UL100" s="129"/>
      <c r="UM100" s="121" t="e">
        <f t="shared" si="3675"/>
        <v>#DIV/0!</v>
      </c>
      <c r="UN100" s="132" t="e">
        <f t="shared" si="3676"/>
        <v>#DIV/0!</v>
      </c>
      <c r="UO100" s="132"/>
      <c r="UP100" s="66" t="e">
        <f t="shared" si="3677"/>
        <v>#DIV/0!</v>
      </c>
      <c r="UQ100" s="53"/>
      <c r="UR100" s="129"/>
      <c r="US100" s="121" t="e">
        <f t="shared" si="3678"/>
        <v>#DIV/0!</v>
      </c>
      <c r="UT100" s="132" t="e">
        <f t="shared" si="3679"/>
        <v>#DIV/0!</v>
      </c>
      <c r="UU100" s="132"/>
      <c r="UV100" s="66" t="e">
        <f t="shared" si="3680"/>
        <v>#DIV/0!</v>
      </c>
      <c r="UW100" s="53"/>
      <c r="UX100" s="129"/>
      <c r="UY100" s="121">
        <f t="shared" si="3681"/>
        <v>0.18033932135728545</v>
      </c>
      <c r="UZ100" s="132">
        <f t="shared" si="3682"/>
        <v>0.3663672654690619</v>
      </c>
      <c r="VA100" s="132"/>
      <c r="VB100" s="66">
        <f t="shared" si="3683"/>
        <v>0.36710000000000004</v>
      </c>
      <c r="VC100" s="53"/>
      <c r="VD100" s="129"/>
      <c r="VE100" s="121" t="e">
        <f t="shared" si="3684"/>
        <v>#DIV/0!</v>
      </c>
      <c r="VF100" s="132" t="e">
        <f t="shared" si="3685"/>
        <v>#DIV/0!</v>
      </c>
      <c r="VG100" s="132"/>
      <c r="VH100" s="66" t="e">
        <f t="shared" si="3686"/>
        <v>#DIV/0!</v>
      </c>
      <c r="VI100" s="53"/>
      <c r="VJ100" s="129"/>
      <c r="VK100" s="121" t="e">
        <f t="shared" si="3687"/>
        <v>#DIV/0!</v>
      </c>
      <c r="VL100" s="132" t="e">
        <f t="shared" si="3688"/>
        <v>#DIV/0!</v>
      </c>
      <c r="VM100" s="132"/>
      <c r="VN100" s="66" t="e">
        <f t="shared" si="3689"/>
        <v>#DIV/0!</v>
      </c>
      <c r="VO100" s="53"/>
    </row>
    <row r="101" spans="3:587" x14ac:dyDescent="0.2">
      <c r="C101" s="97" t="s">
        <v>14</v>
      </c>
      <c r="D101" s="7"/>
      <c r="E101" s="2"/>
      <c r="F101" s="8"/>
      <c r="G101" s="53"/>
      <c r="H101" s="129"/>
      <c r="I101" s="121">
        <f t="shared" si="3455"/>
        <v>0.24502521965506022</v>
      </c>
      <c r="J101" s="132">
        <f t="shared" si="3455"/>
        <v>0.49005043931012043</v>
      </c>
      <c r="K101" s="132"/>
      <c r="L101" s="66">
        <f t="shared" si="3456"/>
        <v>0.51374840085287854</v>
      </c>
      <c r="M101" s="53"/>
      <c r="N101" s="129"/>
      <c r="O101" s="121">
        <f t="shared" si="3457"/>
        <v>4.3026428571428577</v>
      </c>
      <c r="P101" s="132">
        <f t="shared" si="3457"/>
        <v>8.6052857142857153</v>
      </c>
      <c r="Q101" s="132"/>
      <c r="R101" s="66">
        <f t="shared" si="3458"/>
        <v>0.51374840085287854</v>
      </c>
      <c r="S101" s="53"/>
      <c r="T101" s="112">
        <v>2</v>
      </c>
      <c r="U101" s="67">
        <f t="shared" si="3690"/>
        <v>0.6</v>
      </c>
      <c r="V101" s="68">
        <f>T101*U101</f>
        <v>1.2</v>
      </c>
      <c r="W101" s="68"/>
      <c r="X101" s="66">
        <f t="shared" si="3232"/>
        <v>0.68571428571428572</v>
      </c>
      <c r="Y101" s="112">
        <v>2</v>
      </c>
      <c r="Z101" s="67">
        <f t="shared" si="3691"/>
        <v>0.9</v>
      </c>
      <c r="AA101" s="68">
        <f>Y101*Z101</f>
        <v>1.8</v>
      </c>
      <c r="AB101" s="68"/>
      <c r="AC101" s="66">
        <f t="shared" si="3459"/>
        <v>0.6</v>
      </c>
      <c r="AD101" s="112">
        <v>2</v>
      </c>
      <c r="AE101" s="67">
        <f t="shared" si="3692"/>
        <v>0.6</v>
      </c>
      <c r="AF101" s="68">
        <f t="shared" si="3460"/>
        <v>1.2</v>
      </c>
      <c r="AG101" s="68"/>
      <c r="AH101" s="66">
        <f t="shared" si="3461"/>
        <v>0.6</v>
      </c>
      <c r="AI101" s="112">
        <v>2</v>
      </c>
      <c r="AJ101" s="67">
        <f t="shared" si="3693"/>
        <v>0.59914285714285709</v>
      </c>
      <c r="AK101" s="68">
        <f t="shared" si="3462"/>
        <v>1.1982857142857142</v>
      </c>
      <c r="AL101" s="68"/>
      <c r="AM101" s="66">
        <f t="shared" si="3463"/>
        <v>0.39942857142857141</v>
      </c>
      <c r="AN101" s="112">
        <v>2</v>
      </c>
      <c r="AO101" s="67">
        <f t="shared" si="3694"/>
        <v>0.7</v>
      </c>
      <c r="AP101" s="68">
        <f t="shared" si="3464"/>
        <v>1.4</v>
      </c>
      <c r="AQ101" s="68"/>
      <c r="AR101" s="66">
        <f t="shared" si="3465"/>
        <v>0.7</v>
      </c>
      <c r="AS101" s="112">
        <v>2</v>
      </c>
      <c r="AT101" s="67">
        <f t="shared" si="3695"/>
        <v>0.46600000000000008</v>
      </c>
      <c r="AU101" s="68">
        <f t="shared" si="3466"/>
        <v>0.93200000000000016</v>
      </c>
      <c r="AV101" s="68"/>
      <c r="AW101" s="66">
        <f t="shared" si="3467"/>
        <v>0.46600000000000008</v>
      </c>
      <c r="AX101" s="112">
        <v>2</v>
      </c>
      <c r="AY101" s="67">
        <f t="shared" si="3696"/>
        <v>0.4375</v>
      </c>
      <c r="AZ101" s="68">
        <f t="shared" si="3468"/>
        <v>0.875</v>
      </c>
      <c r="BA101" s="68"/>
      <c r="BB101" s="66">
        <f t="shared" si="3469"/>
        <v>0.29166666666666669</v>
      </c>
      <c r="BC101" s="112"/>
      <c r="BD101" s="67"/>
      <c r="BE101" s="68">
        <f t="shared" si="3470"/>
        <v>0</v>
      </c>
      <c r="BF101" s="68"/>
      <c r="BG101" s="66" t="e">
        <f t="shared" si="3471"/>
        <v>#DIV/0!</v>
      </c>
      <c r="BH101" s="112"/>
      <c r="BI101" s="67"/>
      <c r="BJ101" s="68">
        <f t="shared" si="3472"/>
        <v>0</v>
      </c>
      <c r="BK101" s="68"/>
      <c r="BL101" s="66" t="e">
        <f t="shared" si="3473"/>
        <v>#DIV/0!</v>
      </c>
      <c r="BM101" s="112"/>
      <c r="BN101" s="67"/>
      <c r="BO101" s="68">
        <f t="shared" si="3474"/>
        <v>0</v>
      </c>
      <c r="BP101" s="68"/>
      <c r="BQ101" s="66" t="e">
        <f t="shared" si="3475"/>
        <v>#DIV/0!</v>
      </c>
      <c r="BR101" s="112"/>
      <c r="BS101" s="67"/>
      <c r="BT101" s="68">
        <f t="shared" si="3476"/>
        <v>0</v>
      </c>
      <c r="BU101" s="68"/>
      <c r="BV101" s="66" t="e">
        <f t="shared" si="3477"/>
        <v>#DIV/0!</v>
      </c>
      <c r="BW101" s="112"/>
      <c r="BX101" s="67"/>
      <c r="BY101" s="68">
        <f t="shared" si="3478"/>
        <v>0</v>
      </c>
      <c r="BZ101" s="68"/>
      <c r="CA101" s="66" t="e">
        <f t="shared" si="3479"/>
        <v>#DIV/0!</v>
      </c>
      <c r="CB101" s="112"/>
      <c r="CC101" s="67"/>
      <c r="CD101" s="68">
        <f t="shared" si="3480"/>
        <v>0</v>
      </c>
      <c r="CE101" s="68"/>
      <c r="CF101" s="66" t="e">
        <f t="shared" si="3481"/>
        <v>#DIV/0!</v>
      </c>
      <c r="CG101" s="112"/>
      <c r="CH101" s="67"/>
      <c r="CI101" s="68">
        <f t="shared" si="3482"/>
        <v>0</v>
      </c>
      <c r="CJ101" s="68"/>
      <c r="CK101" s="66" t="e">
        <f t="shared" si="3483"/>
        <v>#DIV/0!</v>
      </c>
      <c r="CL101" s="112"/>
      <c r="CM101" s="67"/>
      <c r="CN101" s="68">
        <f t="shared" si="3484"/>
        <v>0</v>
      </c>
      <c r="CO101" s="68"/>
      <c r="CP101" s="66" t="e">
        <f t="shared" si="3485"/>
        <v>#DIV/0!</v>
      </c>
      <c r="CQ101" s="112"/>
      <c r="CR101" s="67"/>
      <c r="CS101" s="68">
        <f t="shared" si="3486"/>
        <v>0</v>
      </c>
      <c r="CT101" s="68"/>
      <c r="CU101" s="66" t="e">
        <f t="shared" si="3487"/>
        <v>#DIV/0!</v>
      </c>
      <c r="CV101" s="112"/>
      <c r="CW101" s="67"/>
      <c r="CX101" s="68">
        <f t="shared" si="3488"/>
        <v>0</v>
      </c>
      <c r="CY101" s="68"/>
      <c r="CZ101" s="66" t="e">
        <f t="shared" si="3489"/>
        <v>#DIV/0!</v>
      </c>
      <c r="DA101" s="112"/>
      <c r="DB101" s="67"/>
      <c r="DC101" s="68">
        <f t="shared" si="3490"/>
        <v>0</v>
      </c>
      <c r="DD101" s="68"/>
      <c r="DE101" s="66" t="e">
        <f t="shared" si="3491"/>
        <v>#DIV/0!</v>
      </c>
      <c r="DF101" s="112"/>
      <c r="DG101" s="67"/>
      <c r="DH101" s="68">
        <f t="shared" si="3492"/>
        <v>0</v>
      </c>
      <c r="DI101" s="68"/>
      <c r="DJ101" s="66" t="e">
        <f t="shared" si="3493"/>
        <v>#DIV/0!</v>
      </c>
      <c r="DK101" s="112"/>
      <c r="DL101" s="67"/>
      <c r="DM101" s="68">
        <f t="shared" si="3494"/>
        <v>0</v>
      </c>
      <c r="DN101" s="68"/>
      <c r="DO101" s="66" t="e">
        <f t="shared" si="3495"/>
        <v>#DIV/0!</v>
      </c>
      <c r="DP101" s="112"/>
      <c r="DQ101" s="67"/>
      <c r="DR101" s="68">
        <f t="shared" si="3496"/>
        <v>0</v>
      </c>
      <c r="DS101" s="68"/>
      <c r="DT101" s="66" t="e">
        <f t="shared" si="3497"/>
        <v>#DIV/0!</v>
      </c>
      <c r="DU101" s="112"/>
      <c r="DV101" s="67"/>
      <c r="DW101" s="68">
        <f t="shared" si="3498"/>
        <v>0</v>
      </c>
      <c r="DX101" s="68"/>
      <c r="DY101" s="66" t="e">
        <f t="shared" si="3499"/>
        <v>#DIV/0!</v>
      </c>
      <c r="DZ101" s="112"/>
      <c r="EA101" s="67"/>
      <c r="EB101" s="68">
        <f t="shared" si="3500"/>
        <v>0</v>
      </c>
      <c r="EC101" s="68"/>
      <c r="ED101" s="66" t="e">
        <f t="shared" si="3501"/>
        <v>#DIV/0!</v>
      </c>
      <c r="EE101" s="112"/>
      <c r="EF101" s="67"/>
      <c r="EG101" s="68">
        <f t="shared" si="3502"/>
        <v>0</v>
      </c>
      <c r="EH101" s="68"/>
      <c r="EI101" s="66" t="e">
        <f t="shared" si="3503"/>
        <v>#DIV/0!</v>
      </c>
      <c r="EJ101" s="112"/>
      <c r="EK101" s="67"/>
      <c r="EL101" s="68">
        <f t="shared" si="3504"/>
        <v>0</v>
      </c>
      <c r="EM101" s="68"/>
      <c r="EN101" s="66" t="e">
        <f t="shared" si="3505"/>
        <v>#DIV/0!</v>
      </c>
      <c r="EO101" s="112"/>
      <c r="EP101" s="67"/>
      <c r="EQ101" s="68">
        <f t="shared" si="3506"/>
        <v>0</v>
      </c>
      <c r="ER101" s="68"/>
      <c r="ES101" s="66" t="e">
        <f t="shared" si="3507"/>
        <v>#DIV/0!</v>
      </c>
      <c r="ET101" s="112"/>
      <c r="EU101" s="67"/>
      <c r="EV101" s="68">
        <f t="shared" si="3508"/>
        <v>0</v>
      </c>
      <c r="EW101" s="68"/>
      <c r="EX101" s="66" t="e">
        <f t="shared" si="3509"/>
        <v>#DIV/0!</v>
      </c>
      <c r="EY101" s="112"/>
      <c r="EZ101" s="67"/>
      <c r="FA101" s="68">
        <f t="shared" si="3510"/>
        <v>0</v>
      </c>
      <c r="FB101" s="68"/>
      <c r="FC101" s="66" t="e">
        <f t="shared" si="3511"/>
        <v>#DIV/0!</v>
      </c>
      <c r="FD101" s="112"/>
      <c r="FE101" s="67"/>
      <c r="FF101" s="68">
        <f t="shared" si="3512"/>
        <v>0</v>
      </c>
      <c r="FG101" s="68"/>
      <c r="FH101" s="66" t="e">
        <f t="shared" si="3513"/>
        <v>#DIV/0!</v>
      </c>
      <c r="FI101" s="112"/>
      <c r="FJ101" s="67"/>
      <c r="FK101" s="68">
        <f t="shared" si="3514"/>
        <v>0</v>
      </c>
      <c r="FL101" s="68"/>
      <c r="FM101" s="66" t="e">
        <f t="shared" si="3515"/>
        <v>#DIV/0!</v>
      </c>
      <c r="FN101" s="112"/>
      <c r="FO101" s="67"/>
      <c r="FP101" s="68">
        <f t="shared" si="3516"/>
        <v>0</v>
      </c>
      <c r="FQ101" s="68"/>
      <c r="FR101" s="66" t="e">
        <f t="shared" si="3517"/>
        <v>#DIV/0!</v>
      </c>
      <c r="FS101" s="112"/>
      <c r="FT101" s="67"/>
      <c r="FU101" s="68">
        <f t="shared" si="3518"/>
        <v>0</v>
      </c>
      <c r="FV101" s="68"/>
      <c r="FW101" s="66" t="e">
        <f t="shared" si="3519"/>
        <v>#DIV/0!</v>
      </c>
      <c r="FX101" s="112"/>
      <c r="FY101" s="67"/>
      <c r="FZ101" s="68">
        <f t="shared" si="3520"/>
        <v>0</v>
      </c>
      <c r="GA101" s="68"/>
      <c r="GB101" s="66" t="e">
        <f t="shared" si="3521"/>
        <v>#DIV/0!</v>
      </c>
      <c r="GC101" s="112"/>
      <c r="GD101" s="67"/>
      <c r="GE101" s="68">
        <f t="shared" si="3522"/>
        <v>0</v>
      </c>
      <c r="GF101" s="68"/>
      <c r="GG101" s="66" t="e">
        <f t="shared" si="3523"/>
        <v>#DIV/0!</v>
      </c>
      <c r="GH101" s="112"/>
      <c r="GI101" s="67"/>
      <c r="GJ101" s="68">
        <f t="shared" si="3524"/>
        <v>0</v>
      </c>
      <c r="GK101" s="68"/>
      <c r="GL101" s="66" t="e">
        <f t="shared" si="3525"/>
        <v>#DIV/0!</v>
      </c>
      <c r="GM101" s="112"/>
      <c r="GN101" s="67"/>
      <c r="GO101" s="68">
        <f t="shared" si="3526"/>
        <v>0</v>
      </c>
      <c r="GP101" s="68"/>
      <c r="GQ101" s="66" t="e">
        <f t="shared" si="3527"/>
        <v>#DIV/0!</v>
      </c>
      <c r="GR101" s="112"/>
      <c r="GS101" s="67"/>
      <c r="GT101" s="68">
        <f t="shared" si="3528"/>
        <v>0</v>
      </c>
      <c r="GU101" s="68"/>
      <c r="GV101" s="66" t="e">
        <f t="shared" si="3529"/>
        <v>#DIV/0!</v>
      </c>
      <c r="GW101" s="112"/>
      <c r="GX101" s="67"/>
      <c r="GY101" s="68">
        <f t="shared" si="3530"/>
        <v>0</v>
      </c>
      <c r="GZ101" s="68"/>
      <c r="HA101" s="66" t="e">
        <f t="shared" si="3531"/>
        <v>#DIV/0!</v>
      </c>
      <c r="HB101" s="112"/>
      <c r="HC101" s="67"/>
      <c r="HD101" s="68">
        <f t="shared" si="3532"/>
        <v>0</v>
      </c>
      <c r="HE101" s="68"/>
      <c r="HF101" s="66" t="e">
        <f t="shared" si="3533"/>
        <v>#DIV/0!</v>
      </c>
      <c r="HG101" s="112"/>
      <c r="HH101" s="67"/>
      <c r="HI101" s="68">
        <f t="shared" si="3534"/>
        <v>0</v>
      </c>
      <c r="HJ101" s="68"/>
      <c r="HK101" s="66" t="e">
        <f t="shared" si="3535"/>
        <v>#DIV/0!</v>
      </c>
      <c r="HL101" s="112"/>
      <c r="HM101" s="67"/>
      <c r="HN101" s="68">
        <f t="shared" si="3536"/>
        <v>0</v>
      </c>
      <c r="HO101" s="68"/>
      <c r="HP101" s="66" t="e">
        <f t="shared" si="3537"/>
        <v>#DIV/0!</v>
      </c>
      <c r="HQ101" s="112"/>
      <c r="HR101" s="67"/>
      <c r="HS101" s="68">
        <f t="shared" si="3538"/>
        <v>0</v>
      </c>
      <c r="HT101" s="68"/>
      <c r="HU101" s="66" t="e">
        <f t="shared" si="3539"/>
        <v>#DIV/0!</v>
      </c>
      <c r="HV101" s="112"/>
      <c r="HW101" s="67"/>
      <c r="HX101" s="68">
        <f t="shared" si="3540"/>
        <v>0</v>
      </c>
      <c r="HY101" s="68"/>
      <c r="HZ101" s="66" t="e">
        <f t="shared" si="3541"/>
        <v>#DIV/0!</v>
      </c>
      <c r="IA101" s="112"/>
      <c r="IB101" s="67"/>
      <c r="IC101" s="68">
        <f t="shared" si="3542"/>
        <v>0</v>
      </c>
      <c r="ID101" s="68"/>
      <c r="IE101" s="66" t="e">
        <f t="shared" si="3543"/>
        <v>#DIV/0!</v>
      </c>
      <c r="IF101" s="112"/>
      <c r="IG101" s="67"/>
      <c r="IH101" s="68">
        <f t="shared" si="3544"/>
        <v>0</v>
      </c>
      <c r="II101" s="68"/>
      <c r="IJ101" s="66" t="e">
        <f t="shared" si="3545"/>
        <v>#DIV/0!</v>
      </c>
      <c r="IK101" s="112"/>
      <c r="IL101" s="67"/>
      <c r="IM101" s="68">
        <f t="shared" si="3546"/>
        <v>0</v>
      </c>
      <c r="IN101" s="68"/>
      <c r="IO101" s="66" t="e">
        <f t="shared" si="3547"/>
        <v>#DIV/0!</v>
      </c>
      <c r="IP101" s="112"/>
      <c r="IQ101" s="67"/>
      <c r="IR101" s="68">
        <f t="shared" si="3548"/>
        <v>0</v>
      </c>
      <c r="IS101" s="68"/>
      <c r="IT101" s="66" t="e">
        <f t="shared" si="3549"/>
        <v>#DIV/0!</v>
      </c>
      <c r="IU101" s="112"/>
      <c r="IV101" s="67"/>
      <c r="IW101" s="68">
        <f t="shared" si="3550"/>
        <v>0</v>
      </c>
      <c r="IX101" s="68"/>
      <c r="IY101" s="66" t="e">
        <f t="shared" si="3551"/>
        <v>#DIV/0!</v>
      </c>
      <c r="IZ101" s="112"/>
      <c r="JA101" s="67"/>
      <c r="JB101" s="68">
        <f t="shared" si="3552"/>
        <v>0</v>
      </c>
      <c r="JC101" s="68"/>
      <c r="JD101" s="66" t="e">
        <f t="shared" si="3553"/>
        <v>#DIV/0!</v>
      </c>
      <c r="JE101" s="112"/>
      <c r="JF101" s="67"/>
      <c r="JG101" s="68">
        <f t="shared" si="3554"/>
        <v>0</v>
      </c>
      <c r="JH101" s="68"/>
      <c r="JI101" s="66" t="e">
        <f t="shared" si="3555"/>
        <v>#DIV/0!</v>
      </c>
      <c r="JJ101" s="112"/>
      <c r="JK101" s="67"/>
      <c r="JL101" s="68">
        <f t="shared" si="3556"/>
        <v>0</v>
      </c>
      <c r="JM101" s="68"/>
      <c r="JN101" s="66" t="e">
        <f t="shared" si="3557"/>
        <v>#DIV/0!</v>
      </c>
      <c r="JO101" s="112"/>
      <c r="JP101" s="67"/>
      <c r="JQ101" s="68">
        <f t="shared" si="3558"/>
        <v>0</v>
      </c>
      <c r="JR101" s="68"/>
      <c r="JS101" s="66" t="e">
        <f t="shared" si="3559"/>
        <v>#DIV/0!</v>
      </c>
      <c r="JT101" s="112"/>
      <c r="JU101" s="67"/>
      <c r="JV101" s="68">
        <f t="shared" si="3560"/>
        <v>0</v>
      </c>
      <c r="JW101" s="68"/>
      <c r="JX101" s="66" t="e">
        <f t="shared" si="3561"/>
        <v>#DIV/0!</v>
      </c>
      <c r="JY101" s="112"/>
      <c r="JZ101" s="67"/>
      <c r="KA101" s="68">
        <f t="shared" si="3562"/>
        <v>0</v>
      </c>
      <c r="KB101" s="68"/>
      <c r="KC101" s="66" t="e">
        <f t="shared" si="3563"/>
        <v>#DIV/0!</v>
      </c>
      <c r="KD101" s="112"/>
      <c r="KE101" s="67"/>
      <c r="KF101" s="68">
        <f t="shared" si="3564"/>
        <v>0</v>
      </c>
      <c r="KG101" s="68"/>
      <c r="KH101" s="66" t="e">
        <f t="shared" si="3565"/>
        <v>#DIV/0!</v>
      </c>
      <c r="KI101" s="112"/>
      <c r="KJ101" s="67"/>
      <c r="KK101" s="68">
        <f t="shared" si="3566"/>
        <v>0</v>
      </c>
      <c r="KL101" s="68"/>
      <c r="KM101" s="66" t="e">
        <f t="shared" si="3567"/>
        <v>#DIV/0!</v>
      </c>
      <c r="KN101" s="112"/>
      <c r="KO101" s="67"/>
      <c r="KP101" s="68">
        <f t="shared" si="3568"/>
        <v>0</v>
      </c>
      <c r="KQ101" s="68"/>
      <c r="KR101" s="66" t="e">
        <f t="shared" si="3569"/>
        <v>#DIV/0!</v>
      </c>
      <c r="KS101" s="112"/>
      <c r="KT101" s="67"/>
      <c r="KU101" s="68">
        <f t="shared" si="3570"/>
        <v>0</v>
      </c>
      <c r="KV101" s="68"/>
      <c r="KW101" s="66" t="e">
        <f t="shared" si="3571"/>
        <v>#DIV/0!</v>
      </c>
      <c r="KX101" s="112"/>
      <c r="KY101" s="67"/>
      <c r="KZ101" s="68">
        <f t="shared" si="3572"/>
        <v>0</v>
      </c>
      <c r="LA101" s="68"/>
      <c r="LB101" s="66" t="e">
        <f t="shared" si="3573"/>
        <v>#DIV/0!</v>
      </c>
      <c r="LC101" s="112"/>
      <c r="LD101" s="67"/>
      <c r="LE101" s="68">
        <f t="shared" si="3574"/>
        <v>0</v>
      </c>
      <c r="LF101" s="68"/>
      <c r="LG101" s="66" t="e">
        <f t="shared" si="3575"/>
        <v>#DIV/0!</v>
      </c>
      <c r="LH101" s="112"/>
      <c r="LI101" s="67"/>
      <c r="LJ101" s="68">
        <f t="shared" si="3576"/>
        <v>0</v>
      </c>
      <c r="LK101" s="68"/>
      <c r="LL101" s="66" t="e">
        <f t="shared" si="3577"/>
        <v>#DIV/0!</v>
      </c>
      <c r="LM101" s="112"/>
      <c r="LN101" s="67"/>
      <c r="LO101" s="68">
        <f t="shared" si="3578"/>
        <v>0</v>
      </c>
      <c r="LP101" s="68"/>
      <c r="LQ101" s="66" t="e">
        <f t="shared" si="3579"/>
        <v>#DIV/0!</v>
      </c>
      <c r="LR101" s="112"/>
      <c r="LS101" s="67"/>
      <c r="LT101" s="68">
        <f t="shared" si="3580"/>
        <v>0</v>
      </c>
      <c r="LU101" s="68"/>
      <c r="LV101" s="66" t="e">
        <f t="shared" si="3581"/>
        <v>#DIV/0!</v>
      </c>
      <c r="LW101" s="112"/>
      <c r="LX101" s="67"/>
      <c r="LY101" s="68">
        <f t="shared" si="3582"/>
        <v>0</v>
      </c>
      <c r="LZ101" s="68"/>
      <c r="MA101" s="66" t="e">
        <f t="shared" si="3583"/>
        <v>#DIV/0!</v>
      </c>
      <c r="MB101" s="112"/>
      <c r="MC101" s="67"/>
      <c r="MD101" s="68">
        <f t="shared" si="3584"/>
        <v>0</v>
      </c>
      <c r="ME101" s="68"/>
      <c r="MF101" s="66" t="e">
        <f t="shared" si="3585"/>
        <v>#DIV/0!</v>
      </c>
      <c r="MG101" s="112"/>
      <c r="MH101" s="67"/>
      <c r="MI101" s="68">
        <f t="shared" si="3586"/>
        <v>0</v>
      </c>
      <c r="MJ101" s="68"/>
      <c r="MK101" s="66" t="e">
        <f t="shared" si="3587"/>
        <v>#DIV/0!</v>
      </c>
      <c r="ML101" s="112"/>
      <c r="MM101" s="67"/>
      <c r="MN101" s="68">
        <f t="shared" si="3588"/>
        <v>0</v>
      </c>
      <c r="MO101" s="68"/>
      <c r="MP101" s="66" t="e">
        <f t="shared" si="3589"/>
        <v>#DIV/0!</v>
      </c>
      <c r="MQ101" s="112"/>
      <c r="MR101" s="67"/>
      <c r="MS101" s="68">
        <f t="shared" si="3590"/>
        <v>0</v>
      </c>
      <c r="MT101" s="68"/>
      <c r="MU101" s="66" t="e">
        <f t="shared" si="3591"/>
        <v>#DIV/0!</v>
      </c>
      <c r="MV101" s="112"/>
      <c r="MW101" s="67"/>
      <c r="MX101" s="68">
        <f t="shared" si="3592"/>
        <v>0</v>
      </c>
      <c r="MY101" s="68"/>
      <c r="MZ101" s="66" t="e">
        <f t="shared" si="3593"/>
        <v>#DIV/0!</v>
      </c>
      <c r="NA101" s="112"/>
      <c r="NB101" s="67"/>
      <c r="NC101" s="68">
        <f t="shared" si="3594"/>
        <v>0</v>
      </c>
      <c r="ND101" s="68"/>
      <c r="NE101" s="66" t="e">
        <f t="shared" si="3595"/>
        <v>#DIV/0!</v>
      </c>
      <c r="NF101" s="112"/>
      <c r="NG101" s="67"/>
      <c r="NH101" s="68">
        <f t="shared" si="3596"/>
        <v>0</v>
      </c>
      <c r="NI101" s="68"/>
      <c r="NJ101" s="66" t="e">
        <f t="shared" si="3597"/>
        <v>#DIV/0!</v>
      </c>
      <c r="NK101" s="112"/>
      <c r="NL101" s="67"/>
      <c r="NM101" s="68">
        <f t="shared" si="3598"/>
        <v>0</v>
      </c>
      <c r="NN101" s="68"/>
      <c r="NO101" s="66" t="e">
        <f t="shared" si="3599"/>
        <v>#DIV/0!</v>
      </c>
      <c r="NP101" s="112"/>
      <c r="NQ101" s="67"/>
      <c r="NR101" s="68">
        <f t="shared" si="3600"/>
        <v>0</v>
      </c>
      <c r="NS101" s="68"/>
      <c r="NT101" s="66" t="e">
        <f t="shared" si="3601"/>
        <v>#DIV/0!</v>
      </c>
      <c r="NU101" s="112"/>
      <c r="NV101" s="67"/>
      <c r="NW101" s="68">
        <f t="shared" si="3602"/>
        <v>0</v>
      </c>
      <c r="NX101" s="68"/>
      <c r="NY101" s="66" t="e">
        <f t="shared" si="3603"/>
        <v>#DIV/0!</v>
      </c>
      <c r="NZ101" s="112"/>
      <c r="OA101" s="67"/>
      <c r="OB101" s="68">
        <f t="shared" si="3604"/>
        <v>0</v>
      </c>
      <c r="OC101" s="68"/>
      <c r="OD101" s="66" t="e">
        <f t="shared" si="3605"/>
        <v>#DIV/0!</v>
      </c>
      <c r="OE101" s="112"/>
      <c r="OF101" s="67"/>
      <c r="OG101" s="68">
        <f t="shared" si="3606"/>
        <v>0</v>
      </c>
      <c r="OH101" s="68"/>
      <c r="OI101" s="66" t="e">
        <f t="shared" si="3607"/>
        <v>#DIV/0!</v>
      </c>
      <c r="OJ101" s="112"/>
      <c r="OK101" s="67"/>
      <c r="OL101" s="68">
        <f t="shared" si="3608"/>
        <v>0</v>
      </c>
      <c r="OM101" s="68"/>
      <c r="ON101" s="66" t="e">
        <f t="shared" si="3609"/>
        <v>#DIV/0!</v>
      </c>
      <c r="OO101" s="112"/>
      <c r="OP101" s="67"/>
      <c r="OQ101" s="68">
        <f t="shared" si="3610"/>
        <v>0</v>
      </c>
      <c r="OR101" s="68"/>
      <c r="OS101" s="66" t="e">
        <f t="shared" si="3611"/>
        <v>#DIV/0!</v>
      </c>
      <c r="OT101" s="112"/>
      <c r="OU101" s="67"/>
      <c r="OV101" s="68">
        <f t="shared" si="3612"/>
        <v>0</v>
      </c>
      <c r="OW101" s="68"/>
      <c r="OX101" s="66" t="e">
        <f t="shared" si="3613"/>
        <v>#DIV/0!</v>
      </c>
      <c r="OY101" s="112"/>
      <c r="OZ101" s="67"/>
      <c r="PA101" s="68">
        <f t="shared" si="3614"/>
        <v>0</v>
      </c>
      <c r="PB101" s="68"/>
      <c r="PC101" s="66" t="e">
        <f t="shared" si="3615"/>
        <v>#DIV/0!</v>
      </c>
      <c r="PD101" s="112"/>
      <c r="PE101" s="67"/>
      <c r="PF101" s="68">
        <f t="shared" si="3616"/>
        <v>0</v>
      </c>
      <c r="PG101" s="68"/>
      <c r="PH101" s="66" t="e">
        <f t="shared" si="3617"/>
        <v>#DIV/0!</v>
      </c>
      <c r="PI101" s="112"/>
      <c r="PJ101" s="67"/>
      <c r="PK101" s="68">
        <f t="shared" si="3618"/>
        <v>0</v>
      </c>
      <c r="PL101" s="68"/>
      <c r="PM101" s="66" t="e">
        <f t="shared" si="3619"/>
        <v>#DIV/0!</v>
      </c>
      <c r="PN101" s="112"/>
      <c r="PO101" s="67"/>
      <c r="PP101" s="68">
        <f t="shared" si="3620"/>
        <v>0</v>
      </c>
      <c r="PQ101" s="68"/>
      <c r="PR101" s="66" t="e">
        <f t="shared" si="3621"/>
        <v>#DIV/0!</v>
      </c>
      <c r="PS101" s="112"/>
      <c r="PT101" s="67"/>
      <c r="PU101" s="68">
        <f t="shared" si="3622"/>
        <v>0</v>
      </c>
      <c r="PV101" s="68"/>
      <c r="PW101" s="66" t="e">
        <f t="shared" si="3623"/>
        <v>#DIV/0!</v>
      </c>
      <c r="PX101" s="112"/>
      <c r="PY101" s="67"/>
      <c r="PZ101" s="68">
        <f t="shared" si="3624"/>
        <v>0</v>
      </c>
      <c r="QA101" s="68"/>
      <c r="QB101" s="66" t="e">
        <f t="shared" si="3625"/>
        <v>#DIV/0!</v>
      </c>
      <c r="QC101" s="112"/>
      <c r="QD101" s="67"/>
      <c r="QE101" s="68">
        <f t="shared" si="3626"/>
        <v>0</v>
      </c>
      <c r="QF101" s="68"/>
      <c r="QG101" s="66" t="e">
        <f t="shared" si="3627"/>
        <v>#DIV/0!</v>
      </c>
      <c r="QH101" s="112"/>
      <c r="QI101" s="67"/>
      <c r="QJ101" s="68">
        <f t="shared" si="3628"/>
        <v>0</v>
      </c>
      <c r="QK101" s="68"/>
      <c r="QL101" s="66" t="e">
        <f t="shared" si="3629"/>
        <v>#DIV/0!</v>
      </c>
      <c r="QM101" s="112"/>
      <c r="QN101" s="67"/>
      <c r="QO101" s="68">
        <f t="shared" si="3630"/>
        <v>0</v>
      </c>
      <c r="QP101" s="68"/>
      <c r="QQ101" s="66" t="e">
        <f t="shared" si="3631"/>
        <v>#DIV/0!</v>
      </c>
      <c r="QR101" s="112"/>
      <c r="QS101" s="67"/>
      <c r="QT101" s="68">
        <f t="shared" si="3632"/>
        <v>0</v>
      </c>
      <c r="QU101" s="68"/>
      <c r="QV101" s="66" t="e">
        <f t="shared" si="3633"/>
        <v>#DIV/0!</v>
      </c>
      <c r="QW101" s="112"/>
      <c r="QX101" s="67"/>
      <c r="QY101" s="68">
        <f t="shared" si="3634"/>
        <v>0</v>
      </c>
      <c r="QZ101" s="68"/>
      <c r="RA101" s="66" t="e">
        <f t="shared" si="3635"/>
        <v>#DIV/0!</v>
      </c>
      <c r="RB101" s="112"/>
      <c r="RC101" s="67"/>
      <c r="RD101" s="68">
        <f t="shared" si="3636"/>
        <v>0</v>
      </c>
      <c r="RE101" s="68"/>
      <c r="RF101" s="66" t="e">
        <f t="shared" si="3637"/>
        <v>#DIV/0!</v>
      </c>
      <c r="RG101" s="112"/>
      <c r="RH101" s="67"/>
      <c r="RI101" s="68">
        <f t="shared" si="3638"/>
        <v>0</v>
      </c>
      <c r="RJ101" s="68"/>
      <c r="RK101" s="66" t="e">
        <f t="shared" si="3639"/>
        <v>#DIV/0!</v>
      </c>
      <c r="RL101" s="112"/>
      <c r="RM101" s="67"/>
      <c r="RN101" s="68">
        <f t="shared" si="3640"/>
        <v>0</v>
      </c>
      <c r="RO101" s="68"/>
      <c r="RP101" s="66" t="e">
        <f t="shared" si="3641"/>
        <v>#DIV/0!</v>
      </c>
      <c r="RQ101" s="112"/>
      <c r="RR101" s="67"/>
      <c r="RS101" s="68">
        <f t="shared" si="3642"/>
        <v>0</v>
      </c>
      <c r="RT101" s="68"/>
      <c r="RU101" s="66" t="e">
        <f t="shared" si="3643"/>
        <v>#DIV/0!</v>
      </c>
      <c r="RV101" s="112"/>
      <c r="RW101" s="67"/>
      <c r="RX101" s="68">
        <f t="shared" si="3644"/>
        <v>0</v>
      </c>
      <c r="RY101" s="68"/>
      <c r="RZ101" s="66" t="e">
        <f t="shared" si="3645"/>
        <v>#DIV/0!</v>
      </c>
      <c r="SA101" s="112"/>
      <c r="SB101" s="67"/>
      <c r="SC101" s="68">
        <f t="shared" si="3646"/>
        <v>0</v>
      </c>
      <c r="SD101" s="68"/>
      <c r="SE101" s="66" t="e">
        <f t="shared" si="3647"/>
        <v>#DIV/0!</v>
      </c>
      <c r="SF101" s="112"/>
      <c r="SG101" s="67"/>
      <c r="SH101" s="68">
        <f t="shared" si="3648"/>
        <v>0</v>
      </c>
      <c r="SI101" s="68"/>
      <c r="SJ101" s="66" t="e">
        <f t="shared" si="3649"/>
        <v>#DIV/0!</v>
      </c>
      <c r="SK101" s="112"/>
      <c r="SL101" s="67"/>
      <c r="SM101" s="68">
        <f t="shared" si="3650"/>
        <v>0</v>
      </c>
      <c r="SN101" s="68"/>
      <c r="SO101" s="66" t="e">
        <f t="shared" si="3651"/>
        <v>#DIV/0!</v>
      </c>
      <c r="SP101" s="112"/>
      <c r="SQ101" s="67"/>
      <c r="SR101" s="68">
        <f t="shared" si="3652"/>
        <v>0</v>
      </c>
      <c r="SS101" s="68"/>
      <c r="ST101" s="66" t="e">
        <f t="shared" si="3653"/>
        <v>#DIV/0!</v>
      </c>
      <c r="SU101" s="53"/>
      <c r="SV101" s="129"/>
      <c r="SW101" s="121">
        <f t="shared" si="3654"/>
        <v>0.2857142857142857</v>
      </c>
      <c r="SX101" s="132">
        <f t="shared" si="3655"/>
        <v>0.5714285714285714</v>
      </c>
      <c r="SY101" s="132"/>
      <c r="SZ101" s="66">
        <f t="shared" si="3656"/>
        <v>0.68571428571428561</v>
      </c>
      <c r="TA101" s="53"/>
      <c r="TB101" s="129"/>
      <c r="TC101" s="121">
        <f t="shared" si="3657"/>
        <v>0.30000000000000004</v>
      </c>
      <c r="TD101" s="132">
        <f t="shared" si="3658"/>
        <v>0.60000000000000009</v>
      </c>
      <c r="TE101" s="132"/>
      <c r="TF101" s="66">
        <f t="shared" si="3659"/>
        <v>0.60000000000000009</v>
      </c>
      <c r="TG101" s="53"/>
      <c r="TH101" s="129"/>
      <c r="TI101" s="121" t="e">
        <f t="shared" si="3660"/>
        <v>#DIV/0!</v>
      </c>
      <c r="TJ101" s="132" t="e">
        <f t="shared" si="3661"/>
        <v>#DIV/0!</v>
      </c>
      <c r="TK101" s="132"/>
      <c r="TL101" s="66" t="e">
        <f t="shared" si="3662"/>
        <v>#DIV/0!</v>
      </c>
      <c r="TM101" s="53"/>
      <c r="TN101" s="129"/>
      <c r="TO101" s="121">
        <f t="shared" si="3663"/>
        <v>0.2857142857142857</v>
      </c>
      <c r="TP101" s="132">
        <f t="shared" si="3664"/>
        <v>0.5714285714285714</v>
      </c>
      <c r="TQ101" s="132"/>
      <c r="TR101" s="66">
        <f t="shared" si="3665"/>
        <v>0.6</v>
      </c>
      <c r="TS101" s="53"/>
      <c r="TT101" s="129"/>
      <c r="TU101" s="121" t="e">
        <f t="shared" si="3666"/>
        <v>#DIV/0!</v>
      </c>
      <c r="TV101" s="132" t="e">
        <f t="shared" si="3667"/>
        <v>#DIV/0!</v>
      </c>
      <c r="TW101" s="132"/>
      <c r="TX101" s="66" t="e">
        <f t="shared" si="3668"/>
        <v>#DIV/0!</v>
      </c>
      <c r="TY101" s="53"/>
      <c r="TZ101" s="129"/>
      <c r="UA101" s="121">
        <f t="shared" si="3669"/>
        <v>0.20309927360774815</v>
      </c>
      <c r="UB101" s="132">
        <f t="shared" si="3670"/>
        <v>0.40619854721549631</v>
      </c>
      <c r="UC101" s="132"/>
      <c r="UD101" s="66">
        <f t="shared" si="3671"/>
        <v>0.39942857142857141</v>
      </c>
      <c r="UE101" s="53"/>
      <c r="UF101" s="129"/>
      <c r="UG101" s="121">
        <f t="shared" si="3672"/>
        <v>0.29166666666666663</v>
      </c>
      <c r="UH101" s="132">
        <f t="shared" si="3673"/>
        <v>0.58333333333333326</v>
      </c>
      <c r="UI101" s="132"/>
      <c r="UJ101" s="66">
        <f t="shared" si="3674"/>
        <v>0.69999999999999984</v>
      </c>
      <c r="UK101" s="53"/>
      <c r="UL101" s="129"/>
      <c r="UM101" s="121" t="e">
        <f t="shared" si="3675"/>
        <v>#DIV/0!</v>
      </c>
      <c r="UN101" s="132" t="e">
        <f t="shared" si="3676"/>
        <v>#DIV/0!</v>
      </c>
      <c r="UO101" s="132"/>
      <c r="UP101" s="66" t="e">
        <f t="shared" si="3677"/>
        <v>#DIV/0!</v>
      </c>
      <c r="UQ101" s="53"/>
      <c r="UR101" s="129"/>
      <c r="US101" s="121" t="e">
        <f t="shared" si="3678"/>
        <v>#DIV/0!</v>
      </c>
      <c r="UT101" s="132" t="e">
        <f t="shared" si="3679"/>
        <v>#DIV/0!</v>
      </c>
      <c r="UU101" s="132"/>
      <c r="UV101" s="66" t="e">
        <f t="shared" si="3680"/>
        <v>#DIV/0!</v>
      </c>
      <c r="UW101" s="53"/>
      <c r="UX101" s="129"/>
      <c r="UY101" s="121">
        <f t="shared" si="3681"/>
        <v>0.18033932135728545</v>
      </c>
      <c r="UZ101" s="132">
        <f t="shared" si="3682"/>
        <v>0.3606786427145709</v>
      </c>
      <c r="VA101" s="132"/>
      <c r="VB101" s="66">
        <f t="shared" si="3683"/>
        <v>0.36140000000000005</v>
      </c>
      <c r="VC101" s="53"/>
      <c r="VD101" s="129"/>
      <c r="VE101" s="121" t="e">
        <f t="shared" si="3684"/>
        <v>#DIV/0!</v>
      </c>
      <c r="VF101" s="132" t="e">
        <f t="shared" si="3685"/>
        <v>#DIV/0!</v>
      </c>
      <c r="VG101" s="132"/>
      <c r="VH101" s="66" t="e">
        <f t="shared" si="3686"/>
        <v>#DIV/0!</v>
      </c>
      <c r="VI101" s="53"/>
      <c r="VJ101" s="129"/>
      <c r="VK101" s="121" t="e">
        <f t="shared" si="3687"/>
        <v>#DIV/0!</v>
      </c>
      <c r="VL101" s="132" t="e">
        <f t="shared" si="3688"/>
        <v>#DIV/0!</v>
      </c>
      <c r="VM101" s="132"/>
      <c r="VN101" s="66" t="e">
        <f t="shared" si="3689"/>
        <v>#DIV/0!</v>
      </c>
      <c r="VO101" s="53"/>
    </row>
    <row r="102" spans="3:587" x14ac:dyDescent="0.2">
      <c r="C102" s="185" t="s">
        <v>20</v>
      </c>
      <c r="D102" s="7"/>
      <c r="E102" s="2"/>
      <c r="F102" s="8"/>
      <c r="G102" s="53"/>
      <c r="H102" s="129"/>
      <c r="I102" s="121">
        <f t="shared" si="3455"/>
        <v>0.24502521965506022</v>
      </c>
      <c r="J102" s="132">
        <f t="shared" si="3455"/>
        <v>0.54150260331923206</v>
      </c>
      <c r="K102" s="132"/>
      <c r="L102" s="66">
        <f t="shared" si="3456"/>
        <v>0.56768869936034116</v>
      </c>
      <c r="M102" s="53"/>
      <c r="N102" s="129"/>
      <c r="O102" s="121">
        <f t="shared" si="3457"/>
        <v>4.3026428571428577</v>
      </c>
      <c r="P102" s="132">
        <f t="shared" si="3457"/>
        <v>9.5087857142857146</v>
      </c>
      <c r="Q102" s="132"/>
      <c r="R102" s="66">
        <f t="shared" si="3458"/>
        <v>0.56768869936034116</v>
      </c>
      <c r="S102" s="53"/>
      <c r="T102" s="112">
        <v>2</v>
      </c>
      <c r="U102" s="67">
        <f t="shared" si="3690"/>
        <v>0.6</v>
      </c>
      <c r="V102" s="68">
        <f>T102*U102</f>
        <v>1.2</v>
      </c>
      <c r="W102" s="68"/>
      <c r="X102" s="66">
        <f t="shared" si="3232"/>
        <v>0.68571428571428572</v>
      </c>
      <c r="Y102" s="112">
        <v>2</v>
      </c>
      <c r="Z102" s="67">
        <f t="shared" si="3691"/>
        <v>0.9</v>
      </c>
      <c r="AA102" s="68">
        <f>Y102*Z102</f>
        <v>1.8</v>
      </c>
      <c r="AB102" s="68"/>
      <c r="AC102" s="66">
        <f t="shared" si="3459"/>
        <v>0.6</v>
      </c>
      <c r="AD102" s="112">
        <v>2</v>
      </c>
      <c r="AE102" s="67">
        <f t="shared" si="3692"/>
        <v>0.6</v>
      </c>
      <c r="AF102" s="68">
        <f t="shared" si="3460"/>
        <v>1.2</v>
      </c>
      <c r="AG102" s="68"/>
      <c r="AH102" s="66">
        <f t="shared" si="3461"/>
        <v>0.6</v>
      </c>
      <c r="AI102" s="112">
        <v>2</v>
      </c>
      <c r="AJ102" s="67">
        <f t="shared" si="3693"/>
        <v>0.59914285714285709</v>
      </c>
      <c r="AK102" s="68">
        <f t="shared" si="3462"/>
        <v>1.1982857142857142</v>
      </c>
      <c r="AL102" s="68"/>
      <c r="AM102" s="66">
        <f t="shared" si="3463"/>
        <v>0.39942857142857141</v>
      </c>
      <c r="AN102" s="112">
        <v>2</v>
      </c>
      <c r="AO102" s="67">
        <f t="shared" si="3694"/>
        <v>0.7</v>
      </c>
      <c r="AP102" s="68">
        <f t="shared" si="3464"/>
        <v>1.4</v>
      </c>
      <c r="AQ102" s="68"/>
      <c r="AR102" s="66">
        <f t="shared" si="3465"/>
        <v>0.7</v>
      </c>
      <c r="AS102" s="112">
        <v>3</v>
      </c>
      <c r="AT102" s="67">
        <f t="shared" si="3695"/>
        <v>0.46600000000000008</v>
      </c>
      <c r="AU102" s="68">
        <f t="shared" si="3466"/>
        <v>1.3980000000000001</v>
      </c>
      <c r="AV102" s="68"/>
      <c r="AW102" s="66">
        <f t="shared" si="3467"/>
        <v>0.69900000000000007</v>
      </c>
      <c r="AX102" s="112">
        <v>3</v>
      </c>
      <c r="AY102" s="67">
        <f t="shared" si="3696"/>
        <v>0.4375</v>
      </c>
      <c r="AZ102" s="68">
        <f t="shared" si="3468"/>
        <v>1.3125</v>
      </c>
      <c r="BA102" s="68"/>
      <c r="BB102" s="66">
        <f t="shared" si="3469"/>
        <v>0.4375</v>
      </c>
      <c r="BC102" s="112"/>
      <c r="BD102" s="67"/>
      <c r="BE102" s="68">
        <f t="shared" si="3470"/>
        <v>0</v>
      </c>
      <c r="BF102" s="68"/>
      <c r="BG102" s="66" t="e">
        <f t="shared" si="3471"/>
        <v>#DIV/0!</v>
      </c>
      <c r="BH102" s="112"/>
      <c r="BI102" s="67"/>
      <c r="BJ102" s="68">
        <f t="shared" si="3472"/>
        <v>0</v>
      </c>
      <c r="BK102" s="68"/>
      <c r="BL102" s="66" t="e">
        <f t="shared" si="3473"/>
        <v>#DIV/0!</v>
      </c>
      <c r="BM102" s="112"/>
      <c r="BN102" s="67"/>
      <c r="BO102" s="68">
        <f t="shared" si="3474"/>
        <v>0</v>
      </c>
      <c r="BP102" s="68"/>
      <c r="BQ102" s="66" t="e">
        <f t="shared" si="3475"/>
        <v>#DIV/0!</v>
      </c>
      <c r="BR102" s="112"/>
      <c r="BS102" s="67"/>
      <c r="BT102" s="68">
        <f t="shared" si="3476"/>
        <v>0</v>
      </c>
      <c r="BU102" s="68"/>
      <c r="BV102" s="66" t="e">
        <f t="shared" si="3477"/>
        <v>#DIV/0!</v>
      </c>
      <c r="BW102" s="112"/>
      <c r="BX102" s="67"/>
      <c r="BY102" s="68">
        <f t="shared" si="3478"/>
        <v>0</v>
      </c>
      <c r="BZ102" s="68"/>
      <c r="CA102" s="66" t="e">
        <f t="shared" si="3479"/>
        <v>#DIV/0!</v>
      </c>
      <c r="CB102" s="112"/>
      <c r="CC102" s="67"/>
      <c r="CD102" s="68">
        <f t="shared" si="3480"/>
        <v>0</v>
      </c>
      <c r="CE102" s="68"/>
      <c r="CF102" s="66" t="e">
        <f t="shared" si="3481"/>
        <v>#DIV/0!</v>
      </c>
      <c r="CG102" s="112"/>
      <c r="CH102" s="67"/>
      <c r="CI102" s="68">
        <f t="shared" si="3482"/>
        <v>0</v>
      </c>
      <c r="CJ102" s="68"/>
      <c r="CK102" s="66" t="e">
        <f t="shared" si="3483"/>
        <v>#DIV/0!</v>
      </c>
      <c r="CL102" s="112"/>
      <c r="CM102" s="67"/>
      <c r="CN102" s="68">
        <f t="shared" si="3484"/>
        <v>0</v>
      </c>
      <c r="CO102" s="68"/>
      <c r="CP102" s="66" t="e">
        <f t="shared" si="3485"/>
        <v>#DIV/0!</v>
      </c>
      <c r="CQ102" s="112"/>
      <c r="CR102" s="67"/>
      <c r="CS102" s="68">
        <f t="shared" si="3486"/>
        <v>0</v>
      </c>
      <c r="CT102" s="68"/>
      <c r="CU102" s="66" t="e">
        <f t="shared" si="3487"/>
        <v>#DIV/0!</v>
      </c>
      <c r="CV102" s="112"/>
      <c r="CW102" s="67"/>
      <c r="CX102" s="68">
        <f t="shared" si="3488"/>
        <v>0</v>
      </c>
      <c r="CY102" s="68"/>
      <c r="CZ102" s="66" t="e">
        <f t="shared" si="3489"/>
        <v>#DIV/0!</v>
      </c>
      <c r="DA102" s="112"/>
      <c r="DB102" s="67"/>
      <c r="DC102" s="68">
        <f t="shared" si="3490"/>
        <v>0</v>
      </c>
      <c r="DD102" s="68"/>
      <c r="DE102" s="66" t="e">
        <f t="shared" si="3491"/>
        <v>#DIV/0!</v>
      </c>
      <c r="DF102" s="112"/>
      <c r="DG102" s="67"/>
      <c r="DH102" s="68">
        <f t="shared" si="3492"/>
        <v>0</v>
      </c>
      <c r="DI102" s="68"/>
      <c r="DJ102" s="66" t="e">
        <f t="shared" si="3493"/>
        <v>#DIV/0!</v>
      </c>
      <c r="DK102" s="112"/>
      <c r="DL102" s="67"/>
      <c r="DM102" s="68">
        <f t="shared" si="3494"/>
        <v>0</v>
      </c>
      <c r="DN102" s="68"/>
      <c r="DO102" s="66" t="e">
        <f t="shared" si="3495"/>
        <v>#DIV/0!</v>
      </c>
      <c r="DP102" s="112"/>
      <c r="DQ102" s="67"/>
      <c r="DR102" s="68">
        <f t="shared" si="3496"/>
        <v>0</v>
      </c>
      <c r="DS102" s="68"/>
      <c r="DT102" s="66" t="e">
        <f t="shared" si="3497"/>
        <v>#DIV/0!</v>
      </c>
      <c r="DU102" s="112"/>
      <c r="DV102" s="67"/>
      <c r="DW102" s="68">
        <f t="shared" si="3498"/>
        <v>0</v>
      </c>
      <c r="DX102" s="68"/>
      <c r="DY102" s="66" t="e">
        <f t="shared" si="3499"/>
        <v>#DIV/0!</v>
      </c>
      <c r="DZ102" s="112"/>
      <c r="EA102" s="67"/>
      <c r="EB102" s="68">
        <f t="shared" si="3500"/>
        <v>0</v>
      </c>
      <c r="EC102" s="68"/>
      <c r="ED102" s="66" t="e">
        <f t="shared" si="3501"/>
        <v>#DIV/0!</v>
      </c>
      <c r="EE102" s="112"/>
      <c r="EF102" s="67"/>
      <c r="EG102" s="68">
        <f t="shared" si="3502"/>
        <v>0</v>
      </c>
      <c r="EH102" s="68"/>
      <c r="EI102" s="66" t="e">
        <f t="shared" si="3503"/>
        <v>#DIV/0!</v>
      </c>
      <c r="EJ102" s="112"/>
      <c r="EK102" s="67"/>
      <c r="EL102" s="68">
        <f t="shared" si="3504"/>
        <v>0</v>
      </c>
      <c r="EM102" s="68"/>
      <c r="EN102" s="66" t="e">
        <f t="shared" si="3505"/>
        <v>#DIV/0!</v>
      </c>
      <c r="EO102" s="112"/>
      <c r="EP102" s="67"/>
      <c r="EQ102" s="68">
        <f t="shared" si="3506"/>
        <v>0</v>
      </c>
      <c r="ER102" s="68"/>
      <c r="ES102" s="66" t="e">
        <f t="shared" si="3507"/>
        <v>#DIV/0!</v>
      </c>
      <c r="ET102" s="112"/>
      <c r="EU102" s="67"/>
      <c r="EV102" s="68">
        <f t="shared" si="3508"/>
        <v>0</v>
      </c>
      <c r="EW102" s="68"/>
      <c r="EX102" s="66" t="e">
        <f t="shared" si="3509"/>
        <v>#DIV/0!</v>
      </c>
      <c r="EY102" s="112"/>
      <c r="EZ102" s="67"/>
      <c r="FA102" s="68">
        <f t="shared" si="3510"/>
        <v>0</v>
      </c>
      <c r="FB102" s="68"/>
      <c r="FC102" s="66" t="e">
        <f t="shared" si="3511"/>
        <v>#DIV/0!</v>
      </c>
      <c r="FD102" s="112"/>
      <c r="FE102" s="67"/>
      <c r="FF102" s="68">
        <f t="shared" si="3512"/>
        <v>0</v>
      </c>
      <c r="FG102" s="68"/>
      <c r="FH102" s="66" t="e">
        <f t="shared" si="3513"/>
        <v>#DIV/0!</v>
      </c>
      <c r="FI102" s="112"/>
      <c r="FJ102" s="67"/>
      <c r="FK102" s="68">
        <f t="shared" si="3514"/>
        <v>0</v>
      </c>
      <c r="FL102" s="68"/>
      <c r="FM102" s="66" t="e">
        <f t="shared" si="3515"/>
        <v>#DIV/0!</v>
      </c>
      <c r="FN102" s="112"/>
      <c r="FO102" s="67"/>
      <c r="FP102" s="68">
        <f t="shared" si="3516"/>
        <v>0</v>
      </c>
      <c r="FQ102" s="68"/>
      <c r="FR102" s="66" t="e">
        <f t="shared" si="3517"/>
        <v>#DIV/0!</v>
      </c>
      <c r="FS102" s="112"/>
      <c r="FT102" s="67"/>
      <c r="FU102" s="68">
        <f t="shared" si="3518"/>
        <v>0</v>
      </c>
      <c r="FV102" s="68"/>
      <c r="FW102" s="66" t="e">
        <f t="shared" si="3519"/>
        <v>#DIV/0!</v>
      </c>
      <c r="FX102" s="112"/>
      <c r="FY102" s="67"/>
      <c r="FZ102" s="68">
        <f t="shared" si="3520"/>
        <v>0</v>
      </c>
      <c r="GA102" s="68"/>
      <c r="GB102" s="66" t="e">
        <f t="shared" si="3521"/>
        <v>#DIV/0!</v>
      </c>
      <c r="GC102" s="112"/>
      <c r="GD102" s="67"/>
      <c r="GE102" s="68">
        <f t="shared" si="3522"/>
        <v>0</v>
      </c>
      <c r="GF102" s="68"/>
      <c r="GG102" s="66" t="e">
        <f t="shared" si="3523"/>
        <v>#DIV/0!</v>
      </c>
      <c r="GH102" s="112"/>
      <c r="GI102" s="67"/>
      <c r="GJ102" s="68">
        <f t="shared" si="3524"/>
        <v>0</v>
      </c>
      <c r="GK102" s="68"/>
      <c r="GL102" s="66" t="e">
        <f t="shared" si="3525"/>
        <v>#DIV/0!</v>
      </c>
      <c r="GM102" s="112"/>
      <c r="GN102" s="67"/>
      <c r="GO102" s="68">
        <f t="shared" si="3526"/>
        <v>0</v>
      </c>
      <c r="GP102" s="68"/>
      <c r="GQ102" s="66" t="e">
        <f t="shared" si="3527"/>
        <v>#DIV/0!</v>
      </c>
      <c r="GR102" s="112"/>
      <c r="GS102" s="67"/>
      <c r="GT102" s="68">
        <f t="shared" si="3528"/>
        <v>0</v>
      </c>
      <c r="GU102" s="68"/>
      <c r="GV102" s="66" t="e">
        <f t="shared" si="3529"/>
        <v>#DIV/0!</v>
      </c>
      <c r="GW102" s="112"/>
      <c r="GX102" s="67"/>
      <c r="GY102" s="68">
        <f t="shared" si="3530"/>
        <v>0</v>
      </c>
      <c r="GZ102" s="68"/>
      <c r="HA102" s="66" t="e">
        <f t="shared" si="3531"/>
        <v>#DIV/0!</v>
      </c>
      <c r="HB102" s="112"/>
      <c r="HC102" s="67"/>
      <c r="HD102" s="68">
        <f t="shared" si="3532"/>
        <v>0</v>
      </c>
      <c r="HE102" s="68"/>
      <c r="HF102" s="66" t="e">
        <f t="shared" si="3533"/>
        <v>#DIV/0!</v>
      </c>
      <c r="HG102" s="112"/>
      <c r="HH102" s="67"/>
      <c r="HI102" s="68">
        <f t="shared" si="3534"/>
        <v>0</v>
      </c>
      <c r="HJ102" s="68"/>
      <c r="HK102" s="66" t="e">
        <f t="shared" si="3535"/>
        <v>#DIV/0!</v>
      </c>
      <c r="HL102" s="112"/>
      <c r="HM102" s="67"/>
      <c r="HN102" s="68">
        <f t="shared" si="3536"/>
        <v>0</v>
      </c>
      <c r="HO102" s="68"/>
      <c r="HP102" s="66" t="e">
        <f t="shared" si="3537"/>
        <v>#DIV/0!</v>
      </c>
      <c r="HQ102" s="112"/>
      <c r="HR102" s="67"/>
      <c r="HS102" s="68">
        <f t="shared" si="3538"/>
        <v>0</v>
      </c>
      <c r="HT102" s="68"/>
      <c r="HU102" s="66" t="e">
        <f t="shared" si="3539"/>
        <v>#DIV/0!</v>
      </c>
      <c r="HV102" s="112"/>
      <c r="HW102" s="67"/>
      <c r="HX102" s="68">
        <f t="shared" si="3540"/>
        <v>0</v>
      </c>
      <c r="HY102" s="68"/>
      <c r="HZ102" s="66" t="e">
        <f t="shared" si="3541"/>
        <v>#DIV/0!</v>
      </c>
      <c r="IA102" s="112"/>
      <c r="IB102" s="67"/>
      <c r="IC102" s="68">
        <f t="shared" si="3542"/>
        <v>0</v>
      </c>
      <c r="ID102" s="68"/>
      <c r="IE102" s="66" t="e">
        <f t="shared" si="3543"/>
        <v>#DIV/0!</v>
      </c>
      <c r="IF102" s="112"/>
      <c r="IG102" s="67"/>
      <c r="IH102" s="68">
        <f t="shared" si="3544"/>
        <v>0</v>
      </c>
      <c r="II102" s="68"/>
      <c r="IJ102" s="66" t="e">
        <f t="shared" si="3545"/>
        <v>#DIV/0!</v>
      </c>
      <c r="IK102" s="112"/>
      <c r="IL102" s="67"/>
      <c r="IM102" s="68">
        <f t="shared" si="3546"/>
        <v>0</v>
      </c>
      <c r="IN102" s="68"/>
      <c r="IO102" s="66" t="e">
        <f t="shared" si="3547"/>
        <v>#DIV/0!</v>
      </c>
      <c r="IP102" s="112"/>
      <c r="IQ102" s="67"/>
      <c r="IR102" s="68">
        <f t="shared" si="3548"/>
        <v>0</v>
      </c>
      <c r="IS102" s="68"/>
      <c r="IT102" s="66" t="e">
        <f t="shared" si="3549"/>
        <v>#DIV/0!</v>
      </c>
      <c r="IU102" s="112"/>
      <c r="IV102" s="67"/>
      <c r="IW102" s="68">
        <f t="shared" si="3550"/>
        <v>0</v>
      </c>
      <c r="IX102" s="68"/>
      <c r="IY102" s="66" t="e">
        <f t="shared" si="3551"/>
        <v>#DIV/0!</v>
      </c>
      <c r="IZ102" s="112"/>
      <c r="JA102" s="67"/>
      <c r="JB102" s="68">
        <f t="shared" si="3552"/>
        <v>0</v>
      </c>
      <c r="JC102" s="68"/>
      <c r="JD102" s="66" t="e">
        <f t="shared" si="3553"/>
        <v>#DIV/0!</v>
      </c>
      <c r="JE102" s="112"/>
      <c r="JF102" s="67"/>
      <c r="JG102" s="68">
        <f t="shared" si="3554"/>
        <v>0</v>
      </c>
      <c r="JH102" s="68"/>
      <c r="JI102" s="66" t="e">
        <f t="shared" si="3555"/>
        <v>#DIV/0!</v>
      </c>
      <c r="JJ102" s="112"/>
      <c r="JK102" s="67"/>
      <c r="JL102" s="68">
        <f t="shared" si="3556"/>
        <v>0</v>
      </c>
      <c r="JM102" s="68"/>
      <c r="JN102" s="66" t="e">
        <f t="shared" si="3557"/>
        <v>#DIV/0!</v>
      </c>
      <c r="JO102" s="112"/>
      <c r="JP102" s="67"/>
      <c r="JQ102" s="68">
        <f t="shared" si="3558"/>
        <v>0</v>
      </c>
      <c r="JR102" s="68"/>
      <c r="JS102" s="66" t="e">
        <f t="shared" si="3559"/>
        <v>#DIV/0!</v>
      </c>
      <c r="JT102" s="112"/>
      <c r="JU102" s="67"/>
      <c r="JV102" s="68">
        <f t="shared" si="3560"/>
        <v>0</v>
      </c>
      <c r="JW102" s="68"/>
      <c r="JX102" s="66" t="e">
        <f t="shared" si="3561"/>
        <v>#DIV/0!</v>
      </c>
      <c r="JY102" s="112"/>
      <c r="JZ102" s="67"/>
      <c r="KA102" s="68">
        <f t="shared" si="3562"/>
        <v>0</v>
      </c>
      <c r="KB102" s="68"/>
      <c r="KC102" s="66" t="e">
        <f t="shared" si="3563"/>
        <v>#DIV/0!</v>
      </c>
      <c r="KD102" s="112"/>
      <c r="KE102" s="67"/>
      <c r="KF102" s="68">
        <f t="shared" si="3564"/>
        <v>0</v>
      </c>
      <c r="KG102" s="68"/>
      <c r="KH102" s="66" t="e">
        <f t="shared" si="3565"/>
        <v>#DIV/0!</v>
      </c>
      <c r="KI102" s="112"/>
      <c r="KJ102" s="67"/>
      <c r="KK102" s="68">
        <f t="shared" si="3566"/>
        <v>0</v>
      </c>
      <c r="KL102" s="68"/>
      <c r="KM102" s="66" t="e">
        <f t="shared" si="3567"/>
        <v>#DIV/0!</v>
      </c>
      <c r="KN102" s="112"/>
      <c r="KO102" s="67"/>
      <c r="KP102" s="68">
        <f t="shared" si="3568"/>
        <v>0</v>
      </c>
      <c r="KQ102" s="68"/>
      <c r="KR102" s="66" t="e">
        <f t="shared" si="3569"/>
        <v>#DIV/0!</v>
      </c>
      <c r="KS102" s="112"/>
      <c r="KT102" s="67"/>
      <c r="KU102" s="68">
        <f t="shared" si="3570"/>
        <v>0</v>
      </c>
      <c r="KV102" s="68"/>
      <c r="KW102" s="66" t="e">
        <f t="shared" si="3571"/>
        <v>#DIV/0!</v>
      </c>
      <c r="KX102" s="112"/>
      <c r="KY102" s="67"/>
      <c r="KZ102" s="68">
        <f t="shared" si="3572"/>
        <v>0</v>
      </c>
      <c r="LA102" s="68"/>
      <c r="LB102" s="66" t="e">
        <f t="shared" si="3573"/>
        <v>#DIV/0!</v>
      </c>
      <c r="LC102" s="112"/>
      <c r="LD102" s="67"/>
      <c r="LE102" s="68">
        <f t="shared" si="3574"/>
        <v>0</v>
      </c>
      <c r="LF102" s="68"/>
      <c r="LG102" s="66" t="e">
        <f t="shared" si="3575"/>
        <v>#DIV/0!</v>
      </c>
      <c r="LH102" s="112"/>
      <c r="LI102" s="67"/>
      <c r="LJ102" s="68">
        <f t="shared" si="3576"/>
        <v>0</v>
      </c>
      <c r="LK102" s="68"/>
      <c r="LL102" s="66" t="e">
        <f t="shared" si="3577"/>
        <v>#DIV/0!</v>
      </c>
      <c r="LM102" s="112"/>
      <c r="LN102" s="67"/>
      <c r="LO102" s="68">
        <f t="shared" si="3578"/>
        <v>0</v>
      </c>
      <c r="LP102" s="68"/>
      <c r="LQ102" s="66" t="e">
        <f t="shared" si="3579"/>
        <v>#DIV/0!</v>
      </c>
      <c r="LR102" s="112"/>
      <c r="LS102" s="67"/>
      <c r="LT102" s="68">
        <f t="shared" si="3580"/>
        <v>0</v>
      </c>
      <c r="LU102" s="68"/>
      <c r="LV102" s="66" t="e">
        <f t="shared" si="3581"/>
        <v>#DIV/0!</v>
      </c>
      <c r="LW102" s="112"/>
      <c r="LX102" s="67"/>
      <c r="LY102" s="68">
        <f t="shared" si="3582"/>
        <v>0</v>
      </c>
      <c r="LZ102" s="68"/>
      <c r="MA102" s="66" t="e">
        <f t="shared" si="3583"/>
        <v>#DIV/0!</v>
      </c>
      <c r="MB102" s="112"/>
      <c r="MC102" s="67"/>
      <c r="MD102" s="68">
        <f t="shared" si="3584"/>
        <v>0</v>
      </c>
      <c r="ME102" s="68"/>
      <c r="MF102" s="66" t="e">
        <f t="shared" si="3585"/>
        <v>#DIV/0!</v>
      </c>
      <c r="MG102" s="112"/>
      <c r="MH102" s="67"/>
      <c r="MI102" s="68">
        <f t="shared" si="3586"/>
        <v>0</v>
      </c>
      <c r="MJ102" s="68"/>
      <c r="MK102" s="66" t="e">
        <f t="shared" si="3587"/>
        <v>#DIV/0!</v>
      </c>
      <c r="ML102" s="112"/>
      <c r="MM102" s="67"/>
      <c r="MN102" s="68">
        <f t="shared" si="3588"/>
        <v>0</v>
      </c>
      <c r="MO102" s="68"/>
      <c r="MP102" s="66" t="e">
        <f t="shared" si="3589"/>
        <v>#DIV/0!</v>
      </c>
      <c r="MQ102" s="112"/>
      <c r="MR102" s="67"/>
      <c r="MS102" s="68">
        <f t="shared" si="3590"/>
        <v>0</v>
      </c>
      <c r="MT102" s="68"/>
      <c r="MU102" s="66" t="e">
        <f t="shared" si="3591"/>
        <v>#DIV/0!</v>
      </c>
      <c r="MV102" s="112"/>
      <c r="MW102" s="67"/>
      <c r="MX102" s="68">
        <f t="shared" si="3592"/>
        <v>0</v>
      </c>
      <c r="MY102" s="68"/>
      <c r="MZ102" s="66" t="e">
        <f t="shared" si="3593"/>
        <v>#DIV/0!</v>
      </c>
      <c r="NA102" s="112"/>
      <c r="NB102" s="67"/>
      <c r="NC102" s="68">
        <f t="shared" si="3594"/>
        <v>0</v>
      </c>
      <c r="ND102" s="68"/>
      <c r="NE102" s="66" t="e">
        <f t="shared" si="3595"/>
        <v>#DIV/0!</v>
      </c>
      <c r="NF102" s="112"/>
      <c r="NG102" s="67"/>
      <c r="NH102" s="68">
        <f t="shared" si="3596"/>
        <v>0</v>
      </c>
      <c r="NI102" s="68"/>
      <c r="NJ102" s="66" t="e">
        <f t="shared" si="3597"/>
        <v>#DIV/0!</v>
      </c>
      <c r="NK102" s="112"/>
      <c r="NL102" s="67"/>
      <c r="NM102" s="68">
        <f t="shared" si="3598"/>
        <v>0</v>
      </c>
      <c r="NN102" s="68"/>
      <c r="NO102" s="66" t="e">
        <f t="shared" si="3599"/>
        <v>#DIV/0!</v>
      </c>
      <c r="NP102" s="112"/>
      <c r="NQ102" s="67"/>
      <c r="NR102" s="68">
        <f t="shared" si="3600"/>
        <v>0</v>
      </c>
      <c r="NS102" s="68"/>
      <c r="NT102" s="66" t="e">
        <f t="shared" si="3601"/>
        <v>#DIV/0!</v>
      </c>
      <c r="NU102" s="112"/>
      <c r="NV102" s="67"/>
      <c r="NW102" s="68">
        <f t="shared" si="3602"/>
        <v>0</v>
      </c>
      <c r="NX102" s="68"/>
      <c r="NY102" s="66" t="e">
        <f t="shared" si="3603"/>
        <v>#DIV/0!</v>
      </c>
      <c r="NZ102" s="112"/>
      <c r="OA102" s="67"/>
      <c r="OB102" s="68">
        <f t="shared" si="3604"/>
        <v>0</v>
      </c>
      <c r="OC102" s="68"/>
      <c r="OD102" s="66" t="e">
        <f t="shared" si="3605"/>
        <v>#DIV/0!</v>
      </c>
      <c r="OE102" s="112"/>
      <c r="OF102" s="67"/>
      <c r="OG102" s="68">
        <f t="shared" si="3606"/>
        <v>0</v>
      </c>
      <c r="OH102" s="68"/>
      <c r="OI102" s="66" t="e">
        <f t="shared" si="3607"/>
        <v>#DIV/0!</v>
      </c>
      <c r="OJ102" s="112"/>
      <c r="OK102" s="67"/>
      <c r="OL102" s="68">
        <f t="shared" si="3608"/>
        <v>0</v>
      </c>
      <c r="OM102" s="68"/>
      <c r="ON102" s="66" t="e">
        <f t="shared" si="3609"/>
        <v>#DIV/0!</v>
      </c>
      <c r="OO102" s="112"/>
      <c r="OP102" s="67"/>
      <c r="OQ102" s="68">
        <f t="shared" si="3610"/>
        <v>0</v>
      </c>
      <c r="OR102" s="68"/>
      <c r="OS102" s="66" t="e">
        <f t="shared" si="3611"/>
        <v>#DIV/0!</v>
      </c>
      <c r="OT102" s="112"/>
      <c r="OU102" s="67"/>
      <c r="OV102" s="68">
        <f t="shared" si="3612"/>
        <v>0</v>
      </c>
      <c r="OW102" s="68"/>
      <c r="OX102" s="66" t="e">
        <f t="shared" si="3613"/>
        <v>#DIV/0!</v>
      </c>
      <c r="OY102" s="112"/>
      <c r="OZ102" s="67"/>
      <c r="PA102" s="68">
        <f t="shared" si="3614"/>
        <v>0</v>
      </c>
      <c r="PB102" s="68"/>
      <c r="PC102" s="66" t="e">
        <f t="shared" si="3615"/>
        <v>#DIV/0!</v>
      </c>
      <c r="PD102" s="112"/>
      <c r="PE102" s="67"/>
      <c r="PF102" s="68">
        <f t="shared" si="3616"/>
        <v>0</v>
      </c>
      <c r="PG102" s="68"/>
      <c r="PH102" s="66" t="e">
        <f t="shared" si="3617"/>
        <v>#DIV/0!</v>
      </c>
      <c r="PI102" s="112"/>
      <c r="PJ102" s="67"/>
      <c r="PK102" s="68">
        <f t="shared" si="3618"/>
        <v>0</v>
      </c>
      <c r="PL102" s="68"/>
      <c r="PM102" s="66" t="e">
        <f t="shared" si="3619"/>
        <v>#DIV/0!</v>
      </c>
      <c r="PN102" s="112"/>
      <c r="PO102" s="67"/>
      <c r="PP102" s="68">
        <f t="shared" si="3620"/>
        <v>0</v>
      </c>
      <c r="PQ102" s="68"/>
      <c r="PR102" s="66" t="e">
        <f t="shared" si="3621"/>
        <v>#DIV/0!</v>
      </c>
      <c r="PS102" s="112"/>
      <c r="PT102" s="67"/>
      <c r="PU102" s="68">
        <f t="shared" si="3622"/>
        <v>0</v>
      </c>
      <c r="PV102" s="68"/>
      <c r="PW102" s="66" t="e">
        <f t="shared" si="3623"/>
        <v>#DIV/0!</v>
      </c>
      <c r="PX102" s="112"/>
      <c r="PY102" s="67"/>
      <c r="PZ102" s="68">
        <f t="shared" si="3624"/>
        <v>0</v>
      </c>
      <c r="QA102" s="68"/>
      <c r="QB102" s="66" t="e">
        <f t="shared" si="3625"/>
        <v>#DIV/0!</v>
      </c>
      <c r="QC102" s="112"/>
      <c r="QD102" s="67"/>
      <c r="QE102" s="68">
        <f t="shared" si="3626"/>
        <v>0</v>
      </c>
      <c r="QF102" s="68"/>
      <c r="QG102" s="66" t="e">
        <f t="shared" si="3627"/>
        <v>#DIV/0!</v>
      </c>
      <c r="QH102" s="112"/>
      <c r="QI102" s="67"/>
      <c r="QJ102" s="68">
        <f t="shared" si="3628"/>
        <v>0</v>
      </c>
      <c r="QK102" s="68"/>
      <c r="QL102" s="66" t="e">
        <f t="shared" si="3629"/>
        <v>#DIV/0!</v>
      </c>
      <c r="QM102" s="112"/>
      <c r="QN102" s="67"/>
      <c r="QO102" s="68">
        <f t="shared" si="3630"/>
        <v>0</v>
      </c>
      <c r="QP102" s="68"/>
      <c r="QQ102" s="66" t="e">
        <f t="shared" si="3631"/>
        <v>#DIV/0!</v>
      </c>
      <c r="QR102" s="112"/>
      <c r="QS102" s="67"/>
      <c r="QT102" s="68">
        <f t="shared" si="3632"/>
        <v>0</v>
      </c>
      <c r="QU102" s="68"/>
      <c r="QV102" s="66" t="e">
        <f t="shared" si="3633"/>
        <v>#DIV/0!</v>
      </c>
      <c r="QW102" s="112"/>
      <c r="QX102" s="67"/>
      <c r="QY102" s="68">
        <f t="shared" si="3634"/>
        <v>0</v>
      </c>
      <c r="QZ102" s="68"/>
      <c r="RA102" s="66" t="e">
        <f t="shared" si="3635"/>
        <v>#DIV/0!</v>
      </c>
      <c r="RB102" s="112"/>
      <c r="RC102" s="67"/>
      <c r="RD102" s="68">
        <f t="shared" si="3636"/>
        <v>0</v>
      </c>
      <c r="RE102" s="68"/>
      <c r="RF102" s="66" t="e">
        <f t="shared" si="3637"/>
        <v>#DIV/0!</v>
      </c>
      <c r="RG102" s="112"/>
      <c r="RH102" s="67"/>
      <c r="RI102" s="68">
        <f t="shared" si="3638"/>
        <v>0</v>
      </c>
      <c r="RJ102" s="68"/>
      <c r="RK102" s="66" t="e">
        <f t="shared" si="3639"/>
        <v>#DIV/0!</v>
      </c>
      <c r="RL102" s="112"/>
      <c r="RM102" s="67"/>
      <c r="RN102" s="68">
        <f t="shared" si="3640"/>
        <v>0</v>
      </c>
      <c r="RO102" s="68"/>
      <c r="RP102" s="66" t="e">
        <f t="shared" si="3641"/>
        <v>#DIV/0!</v>
      </c>
      <c r="RQ102" s="112"/>
      <c r="RR102" s="67"/>
      <c r="RS102" s="68">
        <f t="shared" si="3642"/>
        <v>0</v>
      </c>
      <c r="RT102" s="68"/>
      <c r="RU102" s="66" t="e">
        <f t="shared" si="3643"/>
        <v>#DIV/0!</v>
      </c>
      <c r="RV102" s="112"/>
      <c r="RW102" s="67"/>
      <c r="RX102" s="68">
        <f t="shared" si="3644"/>
        <v>0</v>
      </c>
      <c r="RY102" s="68"/>
      <c r="RZ102" s="66" t="e">
        <f t="shared" si="3645"/>
        <v>#DIV/0!</v>
      </c>
      <c r="SA102" s="112"/>
      <c r="SB102" s="67"/>
      <c r="SC102" s="68">
        <f t="shared" si="3646"/>
        <v>0</v>
      </c>
      <c r="SD102" s="68"/>
      <c r="SE102" s="66" t="e">
        <f t="shared" si="3647"/>
        <v>#DIV/0!</v>
      </c>
      <c r="SF102" s="112"/>
      <c r="SG102" s="67"/>
      <c r="SH102" s="68">
        <f t="shared" si="3648"/>
        <v>0</v>
      </c>
      <c r="SI102" s="68"/>
      <c r="SJ102" s="66" t="e">
        <f t="shared" si="3649"/>
        <v>#DIV/0!</v>
      </c>
      <c r="SK102" s="112"/>
      <c r="SL102" s="67"/>
      <c r="SM102" s="68">
        <f t="shared" si="3650"/>
        <v>0</v>
      </c>
      <c r="SN102" s="68"/>
      <c r="SO102" s="66" t="e">
        <f t="shared" si="3651"/>
        <v>#DIV/0!</v>
      </c>
      <c r="SP102" s="112"/>
      <c r="SQ102" s="67"/>
      <c r="SR102" s="68">
        <f t="shared" si="3652"/>
        <v>0</v>
      </c>
      <c r="SS102" s="68"/>
      <c r="ST102" s="66" t="e">
        <f t="shared" si="3653"/>
        <v>#DIV/0!</v>
      </c>
      <c r="SU102" s="53"/>
      <c r="SV102" s="129"/>
      <c r="SW102" s="121">
        <f t="shared" si="3654"/>
        <v>0.2857142857142857</v>
      </c>
      <c r="SX102" s="132">
        <f t="shared" si="3655"/>
        <v>0.5714285714285714</v>
      </c>
      <c r="SY102" s="132"/>
      <c r="SZ102" s="66">
        <f t="shared" si="3656"/>
        <v>0.68571428571428561</v>
      </c>
      <c r="TA102" s="53"/>
      <c r="TB102" s="129"/>
      <c r="TC102" s="121">
        <f t="shared" si="3657"/>
        <v>0.30000000000000004</v>
      </c>
      <c r="TD102" s="132">
        <f t="shared" si="3658"/>
        <v>0.60000000000000009</v>
      </c>
      <c r="TE102" s="132"/>
      <c r="TF102" s="66">
        <f t="shared" si="3659"/>
        <v>0.60000000000000009</v>
      </c>
      <c r="TG102" s="53"/>
      <c r="TH102" s="129"/>
      <c r="TI102" s="121" t="e">
        <f t="shared" si="3660"/>
        <v>#DIV/0!</v>
      </c>
      <c r="TJ102" s="132" t="e">
        <f t="shared" si="3661"/>
        <v>#DIV/0!</v>
      </c>
      <c r="TK102" s="132"/>
      <c r="TL102" s="66" t="e">
        <f t="shared" si="3662"/>
        <v>#DIV/0!</v>
      </c>
      <c r="TM102" s="53"/>
      <c r="TN102" s="129"/>
      <c r="TO102" s="121">
        <f t="shared" si="3663"/>
        <v>0.2857142857142857</v>
      </c>
      <c r="TP102" s="132">
        <f t="shared" si="3664"/>
        <v>0.5714285714285714</v>
      </c>
      <c r="TQ102" s="132"/>
      <c r="TR102" s="66">
        <f t="shared" si="3665"/>
        <v>0.6</v>
      </c>
      <c r="TS102" s="53"/>
      <c r="TT102" s="129"/>
      <c r="TU102" s="121" t="e">
        <f t="shared" si="3666"/>
        <v>#DIV/0!</v>
      </c>
      <c r="TV102" s="132" t="e">
        <f t="shared" si="3667"/>
        <v>#DIV/0!</v>
      </c>
      <c r="TW102" s="132"/>
      <c r="TX102" s="66" t="e">
        <f t="shared" si="3668"/>
        <v>#DIV/0!</v>
      </c>
      <c r="TY102" s="53"/>
      <c r="TZ102" s="129"/>
      <c r="UA102" s="121">
        <f t="shared" si="3669"/>
        <v>0.20309927360774815</v>
      </c>
      <c r="UB102" s="132">
        <f t="shared" si="3670"/>
        <v>0.40619854721549631</v>
      </c>
      <c r="UC102" s="132"/>
      <c r="UD102" s="66">
        <f t="shared" si="3671"/>
        <v>0.39942857142857141</v>
      </c>
      <c r="UE102" s="53"/>
      <c r="UF102" s="129"/>
      <c r="UG102" s="121">
        <f t="shared" si="3672"/>
        <v>0.29166666666666663</v>
      </c>
      <c r="UH102" s="132">
        <f t="shared" si="3673"/>
        <v>0.58333333333333326</v>
      </c>
      <c r="UI102" s="132"/>
      <c r="UJ102" s="66">
        <f t="shared" si="3674"/>
        <v>0.69999999999999984</v>
      </c>
      <c r="UK102" s="53"/>
      <c r="UL102" s="129"/>
      <c r="UM102" s="121" t="e">
        <f t="shared" si="3675"/>
        <v>#DIV/0!</v>
      </c>
      <c r="UN102" s="132" t="e">
        <f t="shared" si="3676"/>
        <v>#DIV/0!</v>
      </c>
      <c r="UO102" s="132"/>
      <c r="UP102" s="66" t="e">
        <f t="shared" si="3677"/>
        <v>#DIV/0!</v>
      </c>
      <c r="UQ102" s="53"/>
      <c r="UR102" s="129"/>
      <c r="US102" s="121" t="e">
        <f t="shared" si="3678"/>
        <v>#DIV/0!</v>
      </c>
      <c r="UT102" s="132" t="e">
        <f t="shared" si="3679"/>
        <v>#DIV/0!</v>
      </c>
      <c r="UU102" s="132"/>
      <c r="UV102" s="66" t="e">
        <f t="shared" si="3680"/>
        <v>#DIV/0!</v>
      </c>
      <c r="UW102" s="53"/>
      <c r="UX102" s="129"/>
      <c r="UY102" s="121">
        <f t="shared" si="3681"/>
        <v>0.18033932135728545</v>
      </c>
      <c r="UZ102" s="132">
        <f t="shared" si="3682"/>
        <v>0.54101796407185632</v>
      </c>
      <c r="VA102" s="132"/>
      <c r="VB102" s="66">
        <f t="shared" si="3683"/>
        <v>0.54210000000000003</v>
      </c>
      <c r="VC102" s="53"/>
      <c r="VD102" s="129"/>
      <c r="VE102" s="121" t="e">
        <f t="shared" si="3684"/>
        <v>#DIV/0!</v>
      </c>
      <c r="VF102" s="132" t="e">
        <f t="shared" si="3685"/>
        <v>#DIV/0!</v>
      </c>
      <c r="VG102" s="132"/>
      <c r="VH102" s="66" t="e">
        <f t="shared" si="3686"/>
        <v>#DIV/0!</v>
      </c>
      <c r="VI102" s="53"/>
      <c r="VJ102" s="129"/>
      <c r="VK102" s="121" t="e">
        <f t="shared" si="3687"/>
        <v>#DIV/0!</v>
      </c>
      <c r="VL102" s="132" t="e">
        <f t="shared" si="3688"/>
        <v>#DIV/0!</v>
      </c>
      <c r="VM102" s="132"/>
      <c r="VN102" s="66" t="e">
        <f t="shared" si="3689"/>
        <v>#DIV/0!</v>
      </c>
      <c r="VO102" s="53"/>
    </row>
    <row r="103" spans="3:587" s="1" customFormat="1" x14ac:dyDescent="0.2">
      <c r="C103" s="98" t="s">
        <v>42</v>
      </c>
      <c r="D103" s="22"/>
      <c r="E103" s="18"/>
      <c r="F103" s="23"/>
      <c r="G103" s="55"/>
      <c r="H103" s="126"/>
      <c r="I103" s="127"/>
      <c r="J103" s="122">
        <f>SUM(J99:J102)+J96</f>
        <v>9.7828547022453627</v>
      </c>
      <c r="K103" s="122"/>
      <c r="L103" s="70">
        <f t="shared" si="3456"/>
        <v>10.255936034115139</v>
      </c>
      <c r="M103" s="55"/>
      <c r="N103" s="126"/>
      <c r="O103" s="127"/>
      <c r="P103" s="122">
        <f>SUM(P99:P102)+P96</f>
        <v>171.78692857142858</v>
      </c>
      <c r="Q103" s="122"/>
      <c r="R103" s="70">
        <f t="shared" si="3458"/>
        <v>10.255936034115139</v>
      </c>
      <c r="S103" s="55"/>
      <c r="T103" s="113"/>
      <c r="U103" s="4"/>
      <c r="V103" s="69">
        <f>SUM(V99:V102)+V96</f>
        <v>18.3</v>
      </c>
      <c r="W103" s="69"/>
      <c r="X103" s="70">
        <f t="shared" si="3232"/>
        <v>10.457142857142857</v>
      </c>
      <c r="Y103" s="113"/>
      <c r="Z103" s="4"/>
      <c r="AA103" s="69">
        <f>SUM(AA99:AA102)+AA96</f>
        <v>29.25</v>
      </c>
      <c r="AB103" s="69"/>
      <c r="AC103" s="70">
        <f t="shared" si="3459"/>
        <v>9.75</v>
      </c>
      <c r="AD103" s="113"/>
      <c r="AE103" s="4"/>
      <c r="AF103" s="69">
        <f t="shared" ref="AF103" si="3697">SUM(AF99:AF102)+AF96</f>
        <v>21</v>
      </c>
      <c r="AG103" s="69"/>
      <c r="AH103" s="70">
        <f t="shared" si="3461"/>
        <v>10.5</v>
      </c>
      <c r="AI103" s="113"/>
      <c r="AJ103" s="4"/>
      <c r="AK103" s="69">
        <f t="shared" ref="AK103" si="3698">SUM(AK99:AK102)+AK96</f>
        <v>28.491428571428571</v>
      </c>
      <c r="AL103" s="69"/>
      <c r="AM103" s="70">
        <f t="shared" si="3463"/>
        <v>9.4971428571428564</v>
      </c>
      <c r="AN103" s="113"/>
      <c r="AO103" s="121"/>
      <c r="AP103" s="69">
        <f t="shared" ref="AP103" si="3699">SUM(AP99:AP102)+AP96</f>
        <v>26.25</v>
      </c>
      <c r="AQ103" s="69"/>
      <c r="AR103" s="70">
        <f t="shared" si="3465"/>
        <v>13.125</v>
      </c>
      <c r="AS103" s="113"/>
      <c r="AT103" s="4"/>
      <c r="AU103" s="69">
        <f t="shared" ref="AU103" si="3700">SUM(AU99:AU102)+AU96</f>
        <v>25.308</v>
      </c>
      <c r="AV103" s="69"/>
      <c r="AW103" s="70">
        <f t="shared" si="3467"/>
        <v>12.654</v>
      </c>
      <c r="AX103" s="113"/>
      <c r="AY103" s="4"/>
      <c r="AZ103" s="69">
        <f t="shared" ref="AZ103" si="3701">SUM(AZ99:AZ102)+AZ96</f>
        <v>23.1875</v>
      </c>
      <c r="BA103" s="69"/>
      <c r="BB103" s="70">
        <f t="shared" si="3469"/>
        <v>7.729166666666667</v>
      </c>
      <c r="BC103" s="113"/>
      <c r="BD103" s="4"/>
      <c r="BE103" s="69">
        <f t="shared" ref="BE103" si="3702">SUM(BE99:BE102)+BE96</f>
        <v>0</v>
      </c>
      <c r="BF103" s="69"/>
      <c r="BG103" s="70" t="e">
        <f t="shared" si="3471"/>
        <v>#DIV/0!</v>
      </c>
      <c r="BH103" s="113"/>
      <c r="BI103" s="4"/>
      <c r="BJ103" s="69">
        <f t="shared" ref="BJ103" si="3703">SUM(BJ99:BJ102)+BJ96</f>
        <v>0</v>
      </c>
      <c r="BK103" s="69"/>
      <c r="BL103" s="70" t="e">
        <f t="shared" si="3473"/>
        <v>#DIV/0!</v>
      </c>
      <c r="BM103" s="113"/>
      <c r="BN103" s="4"/>
      <c r="BO103" s="69">
        <f t="shared" ref="BO103" si="3704">SUM(BO99:BO102)+BO96</f>
        <v>0</v>
      </c>
      <c r="BP103" s="69"/>
      <c r="BQ103" s="70" t="e">
        <f t="shared" si="3475"/>
        <v>#DIV/0!</v>
      </c>
      <c r="BR103" s="113"/>
      <c r="BS103" s="4"/>
      <c r="BT103" s="69">
        <f t="shared" ref="BT103" si="3705">SUM(BT99:BT102)+BT96</f>
        <v>0</v>
      </c>
      <c r="BU103" s="69"/>
      <c r="BV103" s="70" t="e">
        <f t="shared" si="3477"/>
        <v>#DIV/0!</v>
      </c>
      <c r="BW103" s="113"/>
      <c r="BX103" s="4"/>
      <c r="BY103" s="69">
        <f t="shared" ref="BY103" si="3706">SUM(BY99:BY102)+BY96</f>
        <v>0</v>
      </c>
      <c r="BZ103" s="69"/>
      <c r="CA103" s="70" t="e">
        <f t="shared" si="3479"/>
        <v>#DIV/0!</v>
      </c>
      <c r="CB103" s="113"/>
      <c r="CC103" s="4"/>
      <c r="CD103" s="69">
        <f t="shared" ref="CD103" si="3707">SUM(CD99:CD102)+CD96</f>
        <v>0</v>
      </c>
      <c r="CE103" s="69"/>
      <c r="CF103" s="70" t="e">
        <f t="shared" si="3481"/>
        <v>#DIV/0!</v>
      </c>
      <c r="CG103" s="113"/>
      <c r="CH103" s="4"/>
      <c r="CI103" s="69">
        <f t="shared" ref="CI103" si="3708">SUM(CI99:CI102)+CI96</f>
        <v>0</v>
      </c>
      <c r="CJ103" s="69"/>
      <c r="CK103" s="70" t="e">
        <f t="shared" si="3483"/>
        <v>#DIV/0!</v>
      </c>
      <c r="CL103" s="113"/>
      <c r="CM103" s="4"/>
      <c r="CN103" s="69">
        <f t="shared" ref="CN103" si="3709">SUM(CN99:CN102)+CN96</f>
        <v>0</v>
      </c>
      <c r="CO103" s="69"/>
      <c r="CP103" s="70" t="e">
        <f t="shared" si="3485"/>
        <v>#DIV/0!</v>
      </c>
      <c r="CQ103" s="113"/>
      <c r="CR103" s="4"/>
      <c r="CS103" s="69">
        <f t="shared" ref="CS103" si="3710">SUM(CS99:CS102)+CS96</f>
        <v>0</v>
      </c>
      <c r="CT103" s="69"/>
      <c r="CU103" s="70" t="e">
        <f t="shared" si="3487"/>
        <v>#DIV/0!</v>
      </c>
      <c r="CV103" s="113"/>
      <c r="CW103" s="4"/>
      <c r="CX103" s="69">
        <f t="shared" ref="CX103" si="3711">SUM(CX99:CX102)+CX96</f>
        <v>0</v>
      </c>
      <c r="CY103" s="69"/>
      <c r="CZ103" s="70" t="e">
        <f t="shared" si="3489"/>
        <v>#DIV/0!</v>
      </c>
      <c r="DA103" s="113"/>
      <c r="DB103" s="4"/>
      <c r="DC103" s="69">
        <f t="shared" ref="DC103" si="3712">SUM(DC99:DC102)+DC96</f>
        <v>0</v>
      </c>
      <c r="DD103" s="69"/>
      <c r="DE103" s="70" t="e">
        <f t="shared" si="3491"/>
        <v>#DIV/0!</v>
      </c>
      <c r="DF103" s="113"/>
      <c r="DG103" s="4"/>
      <c r="DH103" s="69">
        <f t="shared" ref="DH103" si="3713">SUM(DH99:DH102)+DH96</f>
        <v>0</v>
      </c>
      <c r="DI103" s="69"/>
      <c r="DJ103" s="70" t="e">
        <f t="shared" si="3493"/>
        <v>#DIV/0!</v>
      </c>
      <c r="DK103" s="113"/>
      <c r="DL103" s="4"/>
      <c r="DM103" s="69">
        <f t="shared" ref="DM103" si="3714">SUM(DM99:DM102)+DM96</f>
        <v>0</v>
      </c>
      <c r="DN103" s="69"/>
      <c r="DO103" s="70" t="e">
        <f t="shared" si="3495"/>
        <v>#DIV/0!</v>
      </c>
      <c r="DP103" s="113"/>
      <c r="DQ103" s="4"/>
      <c r="DR103" s="69">
        <f t="shared" ref="DR103" si="3715">SUM(DR99:DR102)+DR96</f>
        <v>0</v>
      </c>
      <c r="DS103" s="69"/>
      <c r="DT103" s="70" t="e">
        <f t="shared" si="3497"/>
        <v>#DIV/0!</v>
      </c>
      <c r="DU103" s="113"/>
      <c r="DV103" s="4"/>
      <c r="DW103" s="69">
        <f t="shared" ref="DW103" si="3716">SUM(DW99:DW102)+DW96</f>
        <v>0</v>
      </c>
      <c r="DX103" s="69"/>
      <c r="DY103" s="70" t="e">
        <f t="shared" si="3499"/>
        <v>#DIV/0!</v>
      </c>
      <c r="DZ103" s="113"/>
      <c r="EA103" s="4"/>
      <c r="EB103" s="69">
        <f t="shared" ref="EB103" si="3717">SUM(EB99:EB102)+EB96</f>
        <v>0</v>
      </c>
      <c r="EC103" s="69"/>
      <c r="ED103" s="70" t="e">
        <f t="shared" si="3501"/>
        <v>#DIV/0!</v>
      </c>
      <c r="EE103" s="113"/>
      <c r="EF103" s="4"/>
      <c r="EG103" s="69">
        <f t="shared" ref="EG103" si="3718">SUM(EG99:EG102)+EG96</f>
        <v>0</v>
      </c>
      <c r="EH103" s="69"/>
      <c r="EI103" s="70" t="e">
        <f t="shared" si="3503"/>
        <v>#DIV/0!</v>
      </c>
      <c r="EJ103" s="113"/>
      <c r="EK103" s="4"/>
      <c r="EL103" s="69">
        <f t="shared" ref="EL103" si="3719">SUM(EL99:EL102)+EL96</f>
        <v>0</v>
      </c>
      <c r="EM103" s="69"/>
      <c r="EN103" s="70" t="e">
        <f t="shared" si="3505"/>
        <v>#DIV/0!</v>
      </c>
      <c r="EO103" s="113"/>
      <c r="EP103" s="4"/>
      <c r="EQ103" s="69">
        <f t="shared" ref="EQ103" si="3720">SUM(EQ99:EQ102)+EQ96</f>
        <v>0</v>
      </c>
      <c r="ER103" s="69"/>
      <c r="ES103" s="70" t="e">
        <f t="shared" si="3507"/>
        <v>#DIV/0!</v>
      </c>
      <c r="ET103" s="113"/>
      <c r="EU103" s="4"/>
      <c r="EV103" s="69">
        <f t="shared" ref="EV103" si="3721">SUM(EV99:EV102)+EV96</f>
        <v>0</v>
      </c>
      <c r="EW103" s="69"/>
      <c r="EX103" s="70" t="e">
        <f t="shared" si="3509"/>
        <v>#DIV/0!</v>
      </c>
      <c r="EY103" s="113"/>
      <c r="EZ103" s="4"/>
      <c r="FA103" s="69">
        <f t="shared" ref="FA103" si="3722">SUM(FA99:FA102)+FA96</f>
        <v>0</v>
      </c>
      <c r="FB103" s="69"/>
      <c r="FC103" s="70" t="e">
        <f t="shared" si="3511"/>
        <v>#DIV/0!</v>
      </c>
      <c r="FD103" s="113"/>
      <c r="FE103" s="4"/>
      <c r="FF103" s="69">
        <f t="shared" ref="FF103" si="3723">SUM(FF99:FF102)+FF96</f>
        <v>0</v>
      </c>
      <c r="FG103" s="69"/>
      <c r="FH103" s="70" t="e">
        <f t="shared" si="3513"/>
        <v>#DIV/0!</v>
      </c>
      <c r="FI103" s="113"/>
      <c r="FJ103" s="4"/>
      <c r="FK103" s="69">
        <f t="shared" ref="FK103" si="3724">SUM(FK99:FK102)+FK96</f>
        <v>0</v>
      </c>
      <c r="FL103" s="69"/>
      <c r="FM103" s="70" t="e">
        <f t="shared" si="3515"/>
        <v>#DIV/0!</v>
      </c>
      <c r="FN103" s="113"/>
      <c r="FO103" s="4"/>
      <c r="FP103" s="69">
        <f t="shared" ref="FP103" si="3725">SUM(FP99:FP102)+FP96</f>
        <v>0</v>
      </c>
      <c r="FQ103" s="69"/>
      <c r="FR103" s="70" t="e">
        <f t="shared" si="3517"/>
        <v>#DIV/0!</v>
      </c>
      <c r="FS103" s="113"/>
      <c r="FT103" s="4"/>
      <c r="FU103" s="69">
        <f t="shared" ref="FU103" si="3726">SUM(FU99:FU102)+FU96</f>
        <v>0</v>
      </c>
      <c r="FV103" s="69"/>
      <c r="FW103" s="70" t="e">
        <f t="shared" si="3519"/>
        <v>#DIV/0!</v>
      </c>
      <c r="FX103" s="113"/>
      <c r="FY103" s="4"/>
      <c r="FZ103" s="69">
        <f t="shared" ref="FZ103" si="3727">SUM(FZ99:FZ102)+FZ96</f>
        <v>0</v>
      </c>
      <c r="GA103" s="69"/>
      <c r="GB103" s="70" t="e">
        <f t="shared" si="3521"/>
        <v>#DIV/0!</v>
      </c>
      <c r="GC103" s="113"/>
      <c r="GD103" s="4"/>
      <c r="GE103" s="69">
        <f t="shared" ref="GE103" si="3728">SUM(GE99:GE102)+GE96</f>
        <v>0</v>
      </c>
      <c r="GF103" s="69"/>
      <c r="GG103" s="70" t="e">
        <f t="shared" si="3523"/>
        <v>#DIV/0!</v>
      </c>
      <c r="GH103" s="113"/>
      <c r="GI103" s="4"/>
      <c r="GJ103" s="69">
        <f t="shared" ref="GJ103" si="3729">SUM(GJ99:GJ102)+GJ96</f>
        <v>0</v>
      </c>
      <c r="GK103" s="69"/>
      <c r="GL103" s="70" t="e">
        <f t="shared" si="3525"/>
        <v>#DIV/0!</v>
      </c>
      <c r="GM103" s="113"/>
      <c r="GN103" s="4"/>
      <c r="GO103" s="69">
        <f t="shared" ref="GO103" si="3730">SUM(GO99:GO102)+GO96</f>
        <v>0</v>
      </c>
      <c r="GP103" s="69"/>
      <c r="GQ103" s="70" t="e">
        <f t="shared" si="3527"/>
        <v>#DIV/0!</v>
      </c>
      <c r="GR103" s="113"/>
      <c r="GS103" s="4"/>
      <c r="GT103" s="69">
        <f t="shared" ref="GT103" si="3731">SUM(GT99:GT102)+GT96</f>
        <v>0</v>
      </c>
      <c r="GU103" s="69"/>
      <c r="GV103" s="70" t="e">
        <f t="shared" si="3529"/>
        <v>#DIV/0!</v>
      </c>
      <c r="GW103" s="113"/>
      <c r="GX103" s="4"/>
      <c r="GY103" s="69">
        <f t="shared" ref="GY103" si="3732">SUM(GY99:GY102)+GY96</f>
        <v>0</v>
      </c>
      <c r="GZ103" s="69"/>
      <c r="HA103" s="70" t="e">
        <f t="shared" si="3531"/>
        <v>#DIV/0!</v>
      </c>
      <c r="HB103" s="113"/>
      <c r="HC103" s="4"/>
      <c r="HD103" s="69">
        <f t="shared" ref="HD103" si="3733">SUM(HD99:HD102)+HD96</f>
        <v>0</v>
      </c>
      <c r="HE103" s="69"/>
      <c r="HF103" s="70" t="e">
        <f t="shared" si="3533"/>
        <v>#DIV/0!</v>
      </c>
      <c r="HG103" s="113"/>
      <c r="HH103" s="4"/>
      <c r="HI103" s="69">
        <f t="shared" ref="HI103" si="3734">SUM(HI99:HI102)+HI96</f>
        <v>0</v>
      </c>
      <c r="HJ103" s="69"/>
      <c r="HK103" s="70" t="e">
        <f t="shared" si="3535"/>
        <v>#DIV/0!</v>
      </c>
      <c r="HL103" s="113"/>
      <c r="HM103" s="4"/>
      <c r="HN103" s="69">
        <f t="shared" ref="HN103" si="3735">SUM(HN99:HN102)+HN96</f>
        <v>0</v>
      </c>
      <c r="HO103" s="69"/>
      <c r="HP103" s="70" t="e">
        <f t="shared" si="3537"/>
        <v>#DIV/0!</v>
      </c>
      <c r="HQ103" s="113"/>
      <c r="HR103" s="4"/>
      <c r="HS103" s="69">
        <f t="shared" ref="HS103" si="3736">SUM(HS99:HS102)+HS96</f>
        <v>0</v>
      </c>
      <c r="HT103" s="69"/>
      <c r="HU103" s="70" t="e">
        <f t="shared" si="3539"/>
        <v>#DIV/0!</v>
      </c>
      <c r="HV103" s="113"/>
      <c r="HW103" s="4"/>
      <c r="HX103" s="69">
        <f t="shared" ref="HX103" si="3737">SUM(HX99:HX102)+HX96</f>
        <v>0</v>
      </c>
      <c r="HY103" s="69"/>
      <c r="HZ103" s="70" t="e">
        <f t="shared" si="3541"/>
        <v>#DIV/0!</v>
      </c>
      <c r="IA103" s="113"/>
      <c r="IB103" s="4"/>
      <c r="IC103" s="69">
        <f t="shared" ref="IC103" si="3738">SUM(IC99:IC102)+IC96</f>
        <v>0</v>
      </c>
      <c r="ID103" s="69"/>
      <c r="IE103" s="70" t="e">
        <f t="shared" si="3543"/>
        <v>#DIV/0!</v>
      </c>
      <c r="IF103" s="113"/>
      <c r="IG103" s="4"/>
      <c r="IH103" s="69">
        <f t="shared" ref="IH103" si="3739">SUM(IH99:IH102)+IH96</f>
        <v>0</v>
      </c>
      <c r="II103" s="69"/>
      <c r="IJ103" s="70" t="e">
        <f t="shared" si="3545"/>
        <v>#DIV/0!</v>
      </c>
      <c r="IK103" s="113"/>
      <c r="IL103" s="4"/>
      <c r="IM103" s="69">
        <f t="shared" ref="IM103" si="3740">SUM(IM99:IM102)+IM96</f>
        <v>0</v>
      </c>
      <c r="IN103" s="69"/>
      <c r="IO103" s="70" t="e">
        <f t="shared" si="3547"/>
        <v>#DIV/0!</v>
      </c>
      <c r="IP103" s="113"/>
      <c r="IQ103" s="4"/>
      <c r="IR103" s="69">
        <f t="shared" ref="IR103" si="3741">SUM(IR99:IR102)+IR96</f>
        <v>0</v>
      </c>
      <c r="IS103" s="69"/>
      <c r="IT103" s="70" t="e">
        <f t="shared" si="3549"/>
        <v>#DIV/0!</v>
      </c>
      <c r="IU103" s="113"/>
      <c r="IV103" s="4"/>
      <c r="IW103" s="69">
        <f t="shared" ref="IW103" si="3742">SUM(IW99:IW102)+IW96</f>
        <v>0</v>
      </c>
      <c r="IX103" s="69"/>
      <c r="IY103" s="70" t="e">
        <f t="shared" si="3551"/>
        <v>#DIV/0!</v>
      </c>
      <c r="IZ103" s="113"/>
      <c r="JA103" s="4"/>
      <c r="JB103" s="69">
        <f t="shared" ref="JB103" si="3743">SUM(JB99:JB102)+JB96</f>
        <v>0</v>
      </c>
      <c r="JC103" s="69"/>
      <c r="JD103" s="70" t="e">
        <f t="shared" si="3553"/>
        <v>#DIV/0!</v>
      </c>
      <c r="JE103" s="113"/>
      <c r="JF103" s="4"/>
      <c r="JG103" s="69">
        <f t="shared" ref="JG103" si="3744">SUM(JG99:JG102)+JG96</f>
        <v>0</v>
      </c>
      <c r="JH103" s="69"/>
      <c r="JI103" s="70" t="e">
        <f t="shared" si="3555"/>
        <v>#DIV/0!</v>
      </c>
      <c r="JJ103" s="113"/>
      <c r="JK103" s="4"/>
      <c r="JL103" s="69">
        <f t="shared" ref="JL103" si="3745">SUM(JL99:JL102)+JL96</f>
        <v>0</v>
      </c>
      <c r="JM103" s="69"/>
      <c r="JN103" s="70" t="e">
        <f t="shared" si="3557"/>
        <v>#DIV/0!</v>
      </c>
      <c r="JO103" s="113"/>
      <c r="JP103" s="4"/>
      <c r="JQ103" s="69">
        <f t="shared" ref="JQ103" si="3746">SUM(JQ99:JQ102)+JQ96</f>
        <v>0</v>
      </c>
      <c r="JR103" s="69"/>
      <c r="JS103" s="70" t="e">
        <f t="shared" si="3559"/>
        <v>#DIV/0!</v>
      </c>
      <c r="JT103" s="113"/>
      <c r="JU103" s="4"/>
      <c r="JV103" s="69">
        <f t="shared" ref="JV103" si="3747">SUM(JV99:JV102)+JV96</f>
        <v>0</v>
      </c>
      <c r="JW103" s="69"/>
      <c r="JX103" s="70" t="e">
        <f t="shared" si="3561"/>
        <v>#DIV/0!</v>
      </c>
      <c r="JY103" s="113"/>
      <c r="JZ103" s="4"/>
      <c r="KA103" s="69">
        <f t="shared" ref="KA103" si="3748">SUM(KA99:KA102)+KA96</f>
        <v>0</v>
      </c>
      <c r="KB103" s="69"/>
      <c r="KC103" s="70" t="e">
        <f t="shared" si="3563"/>
        <v>#DIV/0!</v>
      </c>
      <c r="KD103" s="113"/>
      <c r="KE103" s="4"/>
      <c r="KF103" s="69">
        <f t="shared" ref="KF103" si="3749">SUM(KF99:KF102)+KF96</f>
        <v>0</v>
      </c>
      <c r="KG103" s="69"/>
      <c r="KH103" s="70" t="e">
        <f t="shared" si="3565"/>
        <v>#DIV/0!</v>
      </c>
      <c r="KI103" s="113"/>
      <c r="KJ103" s="4"/>
      <c r="KK103" s="69">
        <f t="shared" ref="KK103" si="3750">SUM(KK99:KK102)+KK96</f>
        <v>0</v>
      </c>
      <c r="KL103" s="69"/>
      <c r="KM103" s="70" t="e">
        <f t="shared" si="3567"/>
        <v>#DIV/0!</v>
      </c>
      <c r="KN103" s="113"/>
      <c r="KO103" s="4"/>
      <c r="KP103" s="69">
        <f t="shared" ref="KP103" si="3751">SUM(KP99:KP102)+KP96</f>
        <v>0</v>
      </c>
      <c r="KQ103" s="69"/>
      <c r="KR103" s="70" t="e">
        <f t="shared" si="3569"/>
        <v>#DIV/0!</v>
      </c>
      <c r="KS103" s="113"/>
      <c r="KT103" s="4"/>
      <c r="KU103" s="69">
        <f t="shared" ref="KU103" si="3752">SUM(KU99:KU102)+KU96</f>
        <v>0</v>
      </c>
      <c r="KV103" s="69"/>
      <c r="KW103" s="70" t="e">
        <f t="shared" si="3571"/>
        <v>#DIV/0!</v>
      </c>
      <c r="KX103" s="113"/>
      <c r="KY103" s="4"/>
      <c r="KZ103" s="69">
        <f t="shared" ref="KZ103" si="3753">SUM(KZ99:KZ102)+KZ96</f>
        <v>0</v>
      </c>
      <c r="LA103" s="69"/>
      <c r="LB103" s="70" t="e">
        <f t="shared" si="3573"/>
        <v>#DIV/0!</v>
      </c>
      <c r="LC103" s="113"/>
      <c r="LD103" s="4"/>
      <c r="LE103" s="69">
        <f t="shared" ref="LE103" si="3754">SUM(LE99:LE102)+LE96</f>
        <v>0</v>
      </c>
      <c r="LF103" s="69"/>
      <c r="LG103" s="70" t="e">
        <f t="shared" si="3575"/>
        <v>#DIV/0!</v>
      </c>
      <c r="LH103" s="113"/>
      <c r="LI103" s="4"/>
      <c r="LJ103" s="69">
        <f t="shared" ref="LJ103" si="3755">SUM(LJ99:LJ102)+LJ96</f>
        <v>0</v>
      </c>
      <c r="LK103" s="69"/>
      <c r="LL103" s="70" t="e">
        <f t="shared" si="3577"/>
        <v>#DIV/0!</v>
      </c>
      <c r="LM103" s="113"/>
      <c r="LN103" s="4"/>
      <c r="LO103" s="69">
        <f t="shared" ref="LO103" si="3756">SUM(LO99:LO102)+LO96</f>
        <v>0</v>
      </c>
      <c r="LP103" s="69"/>
      <c r="LQ103" s="70" t="e">
        <f t="shared" si="3579"/>
        <v>#DIV/0!</v>
      </c>
      <c r="LR103" s="113"/>
      <c r="LS103" s="4"/>
      <c r="LT103" s="69">
        <f t="shared" ref="LT103" si="3757">SUM(LT99:LT102)+LT96</f>
        <v>0</v>
      </c>
      <c r="LU103" s="69"/>
      <c r="LV103" s="70" t="e">
        <f t="shared" si="3581"/>
        <v>#DIV/0!</v>
      </c>
      <c r="LW103" s="113"/>
      <c r="LX103" s="4"/>
      <c r="LY103" s="69">
        <f t="shared" ref="LY103" si="3758">SUM(LY99:LY102)+LY96</f>
        <v>0</v>
      </c>
      <c r="LZ103" s="69"/>
      <c r="MA103" s="70" t="e">
        <f t="shared" si="3583"/>
        <v>#DIV/0!</v>
      </c>
      <c r="MB103" s="113"/>
      <c r="MC103" s="4"/>
      <c r="MD103" s="69">
        <f t="shared" ref="MD103" si="3759">SUM(MD99:MD102)+MD96</f>
        <v>0</v>
      </c>
      <c r="ME103" s="69"/>
      <c r="MF103" s="70" t="e">
        <f t="shared" si="3585"/>
        <v>#DIV/0!</v>
      </c>
      <c r="MG103" s="113"/>
      <c r="MH103" s="4"/>
      <c r="MI103" s="69">
        <f t="shared" ref="MI103" si="3760">SUM(MI99:MI102)+MI96</f>
        <v>0</v>
      </c>
      <c r="MJ103" s="69"/>
      <c r="MK103" s="70" t="e">
        <f t="shared" si="3587"/>
        <v>#DIV/0!</v>
      </c>
      <c r="ML103" s="113"/>
      <c r="MM103" s="4"/>
      <c r="MN103" s="69">
        <f t="shared" ref="MN103" si="3761">SUM(MN99:MN102)+MN96</f>
        <v>0</v>
      </c>
      <c r="MO103" s="69"/>
      <c r="MP103" s="70" t="e">
        <f t="shared" si="3589"/>
        <v>#DIV/0!</v>
      </c>
      <c r="MQ103" s="113"/>
      <c r="MR103" s="4"/>
      <c r="MS103" s="69">
        <f t="shared" ref="MS103" si="3762">SUM(MS99:MS102)+MS96</f>
        <v>0</v>
      </c>
      <c r="MT103" s="69"/>
      <c r="MU103" s="70" t="e">
        <f t="shared" si="3591"/>
        <v>#DIV/0!</v>
      </c>
      <c r="MV103" s="113"/>
      <c r="MW103" s="4"/>
      <c r="MX103" s="69">
        <f t="shared" ref="MX103" si="3763">SUM(MX99:MX102)+MX96</f>
        <v>0</v>
      </c>
      <c r="MY103" s="69"/>
      <c r="MZ103" s="70" t="e">
        <f t="shared" si="3593"/>
        <v>#DIV/0!</v>
      </c>
      <c r="NA103" s="113"/>
      <c r="NB103" s="4"/>
      <c r="NC103" s="69">
        <f t="shared" ref="NC103" si="3764">SUM(NC99:NC102)+NC96</f>
        <v>0</v>
      </c>
      <c r="ND103" s="69"/>
      <c r="NE103" s="70" t="e">
        <f t="shared" si="3595"/>
        <v>#DIV/0!</v>
      </c>
      <c r="NF103" s="113"/>
      <c r="NG103" s="4"/>
      <c r="NH103" s="69">
        <f t="shared" ref="NH103" si="3765">SUM(NH99:NH102)+NH96</f>
        <v>0</v>
      </c>
      <c r="NI103" s="69"/>
      <c r="NJ103" s="70" t="e">
        <f t="shared" si="3597"/>
        <v>#DIV/0!</v>
      </c>
      <c r="NK103" s="113"/>
      <c r="NL103" s="4"/>
      <c r="NM103" s="69">
        <f t="shared" ref="NM103" si="3766">SUM(NM99:NM102)+NM96</f>
        <v>0</v>
      </c>
      <c r="NN103" s="69"/>
      <c r="NO103" s="70" t="e">
        <f t="shared" si="3599"/>
        <v>#DIV/0!</v>
      </c>
      <c r="NP103" s="113"/>
      <c r="NQ103" s="4"/>
      <c r="NR103" s="69">
        <f t="shared" ref="NR103" si="3767">SUM(NR99:NR102)+NR96</f>
        <v>0</v>
      </c>
      <c r="NS103" s="69"/>
      <c r="NT103" s="70" t="e">
        <f t="shared" si="3601"/>
        <v>#DIV/0!</v>
      </c>
      <c r="NU103" s="113"/>
      <c r="NV103" s="4"/>
      <c r="NW103" s="69">
        <f t="shared" ref="NW103" si="3768">SUM(NW99:NW102)+NW96</f>
        <v>0</v>
      </c>
      <c r="NX103" s="69"/>
      <c r="NY103" s="70" t="e">
        <f t="shared" si="3603"/>
        <v>#DIV/0!</v>
      </c>
      <c r="NZ103" s="113"/>
      <c r="OA103" s="4"/>
      <c r="OB103" s="69">
        <f t="shared" ref="OB103" si="3769">SUM(OB99:OB102)+OB96</f>
        <v>0</v>
      </c>
      <c r="OC103" s="69"/>
      <c r="OD103" s="70" t="e">
        <f t="shared" si="3605"/>
        <v>#DIV/0!</v>
      </c>
      <c r="OE103" s="113"/>
      <c r="OF103" s="4"/>
      <c r="OG103" s="69">
        <f t="shared" ref="OG103" si="3770">SUM(OG99:OG102)+OG96</f>
        <v>0</v>
      </c>
      <c r="OH103" s="69"/>
      <c r="OI103" s="70" t="e">
        <f t="shared" si="3607"/>
        <v>#DIV/0!</v>
      </c>
      <c r="OJ103" s="113"/>
      <c r="OK103" s="4"/>
      <c r="OL103" s="69">
        <f t="shared" ref="OL103" si="3771">SUM(OL99:OL102)+OL96</f>
        <v>0</v>
      </c>
      <c r="OM103" s="69"/>
      <c r="ON103" s="70" t="e">
        <f t="shared" si="3609"/>
        <v>#DIV/0!</v>
      </c>
      <c r="OO103" s="113"/>
      <c r="OP103" s="4"/>
      <c r="OQ103" s="69">
        <f t="shared" ref="OQ103" si="3772">SUM(OQ99:OQ102)+OQ96</f>
        <v>0</v>
      </c>
      <c r="OR103" s="69"/>
      <c r="OS103" s="70" t="e">
        <f t="shared" si="3611"/>
        <v>#DIV/0!</v>
      </c>
      <c r="OT103" s="113"/>
      <c r="OU103" s="4"/>
      <c r="OV103" s="69">
        <f t="shared" ref="OV103" si="3773">SUM(OV99:OV102)+OV96</f>
        <v>0</v>
      </c>
      <c r="OW103" s="69"/>
      <c r="OX103" s="70" t="e">
        <f t="shared" si="3613"/>
        <v>#DIV/0!</v>
      </c>
      <c r="OY103" s="113"/>
      <c r="OZ103" s="4"/>
      <c r="PA103" s="69">
        <f t="shared" ref="PA103" si="3774">SUM(PA99:PA102)+PA96</f>
        <v>0</v>
      </c>
      <c r="PB103" s="69"/>
      <c r="PC103" s="70" t="e">
        <f t="shared" si="3615"/>
        <v>#DIV/0!</v>
      </c>
      <c r="PD103" s="113"/>
      <c r="PE103" s="4"/>
      <c r="PF103" s="69">
        <f t="shared" ref="PF103" si="3775">SUM(PF99:PF102)+PF96</f>
        <v>0</v>
      </c>
      <c r="PG103" s="69"/>
      <c r="PH103" s="70" t="e">
        <f t="shared" si="3617"/>
        <v>#DIV/0!</v>
      </c>
      <c r="PI103" s="113"/>
      <c r="PJ103" s="4"/>
      <c r="PK103" s="69">
        <f t="shared" ref="PK103" si="3776">SUM(PK99:PK102)+PK96</f>
        <v>0</v>
      </c>
      <c r="PL103" s="69"/>
      <c r="PM103" s="70" t="e">
        <f t="shared" si="3619"/>
        <v>#DIV/0!</v>
      </c>
      <c r="PN103" s="113"/>
      <c r="PO103" s="4"/>
      <c r="PP103" s="69">
        <f t="shared" ref="PP103" si="3777">SUM(PP99:PP102)+PP96</f>
        <v>0</v>
      </c>
      <c r="PQ103" s="69"/>
      <c r="PR103" s="70" t="e">
        <f t="shared" si="3621"/>
        <v>#DIV/0!</v>
      </c>
      <c r="PS103" s="113"/>
      <c r="PT103" s="4"/>
      <c r="PU103" s="69">
        <f t="shared" ref="PU103" si="3778">SUM(PU99:PU102)+PU96</f>
        <v>0</v>
      </c>
      <c r="PV103" s="69"/>
      <c r="PW103" s="70" t="e">
        <f t="shared" si="3623"/>
        <v>#DIV/0!</v>
      </c>
      <c r="PX103" s="113"/>
      <c r="PY103" s="4"/>
      <c r="PZ103" s="69">
        <f t="shared" ref="PZ103" si="3779">SUM(PZ99:PZ102)+PZ96</f>
        <v>0</v>
      </c>
      <c r="QA103" s="69"/>
      <c r="QB103" s="70" t="e">
        <f t="shared" si="3625"/>
        <v>#DIV/0!</v>
      </c>
      <c r="QC103" s="113"/>
      <c r="QD103" s="4"/>
      <c r="QE103" s="69">
        <f t="shared" ref="QE103" si="3780">SUM(QE99:QE102)+QE96</f>
        <v>0</v>
      </c>
      <c r="QF103" s="69"/>
      <c r="QG103" s="70" t="e">
        <f t="shared" si="3627"/>
        <v>#DIV/0!</v>
      </c>
      <c r="QH103" s="113"/>
      <c r="QI103" s="4"/>
      <c r="QJ103" s="69">
        <f t="shared" ref="QJ103" si="3781">SUM(QJ99:QJ102)+QJ96</f>
        <v>0</v>
      </c>
      <c r="QK103" s="69"/>
      <c r="QL103" s="70" t="e">
        <f t="shared" si="3629"/>
        <v>#DIV/0!</v>
      </c>
      <c r="QM103" s="113"/>
      <c r="QN103" s="4"/>
      <c r="QO103" s="69">
        <f t="shared" ref="QO103" si="3782">SUM(QO99:QO102)+QO96</f>
        <v>0</v>
      </c>
      <c r="QP103" s="69"/>
      <c r="QQ103" s="70" t="e">
        <f t="shared" si="3631"/>
        <v>#DIV/0!</v>
      </c>
      <c r="QR103" s="113"/>
      <c r="QS103" s="4"/>
      <c r="QT103" s="69">
        <f t="shared" ref="QT103" si="3783">SUM(QT99:QT102)+QT96</f>
        <v>0</v>
      </c>
      <c r="QU103" s="69"/>
      <c r="QV103" s="70" t="e">
        <f t="shared" si="3633"/>
        <v>#DIV/0!</v>
      </c>
      <c r="QW103" s="113"/>
      <c r="QX103" s="4"/>
      <c r="QY103" s="69">
        <f t="shared" ref="QY103" si="3784">SUM(QY99:QY102)+QY96</f>
        <v>0</v>
      </c>
      <c r="QZ103" s="69"/>
      <c r="RA103" s="70" t="e">
        <f t="shared" si="3635"/>
        <v>#DIV/0!</v>
      </c>
      <c r="RB103" s="113"/>
      <c r="RC103" s="4"/>
      <c r="RD103" s="69">
        <f t="shared" ref="RD103" si="3785">SUM(RD99:RD102)+RD96</f>
        <v>0</v>
      </c>
      <c r="RE103" s="69"/>
      <c r="RF103" s="70" t="e">
        <f t="shared" si="3637"/>
        <v>#DIV/0!</v>
      </c>
      <c r="RG103" s="113"/>
      <c r="RH103" s="4"/>
      <c r="RI103" s="69">
        <f t="shared" ref="RI103" si="3786">SUM(RI99:RI102)+RI96</f>
        <v>0</v>
      </c>
      <c r="RJ103" s="69"/>
      <c r="RK103" s="70" t="e">
        <f t="shared" si="3639"/>
        <v>#DIV/0!</v>
      </c>
      <c r="RL103" s="113"/>
      <c r="RM103" s="4"/>
      <c r="RN103" s="69">
        <f t="shared" ref="RN103" si="3787">SUM(RN99:RN102)+RN96</f>
        <v>0</v>
      </c>
      <c r="RO103" s="69"/>
      <c r="RP103" s="70" t="e">
        <f t="shared" si="3641"/>
        <v>#DIV/0!</v>
      </c>
      <c r="RQ103" s="113"/>
      <c r="RR103" s="4"/>
      <c r="RS103" s="69">
        <f t="shared" ref="RS103" si="3788">SUM(RS99:RS102)+RS96</f>
        <v>0</v>
      </c>
      <c r="RT103" s="69"/>
      <c r="RU103" s="70" t="e">
        <f t="shared" si="3643"/>
        <v>#DIV/0!</v>
      </c>
      <c r="RV103" s="113"/>
      <c r="RW103" s="4"/>
      <c r="RX103" s="69">
        <f t="shared" ref="RX103" si="3789">SUM(RX99:RX102)+RX96</f>
        <v>0</v>
      </c>
      <c r="RY103" s="69"/>
      <c r="RZ103" s="70" t="e">
        <f t="shared" si="3645"/>
        <v>#DIV/0!</v>
      </c>
      <c r="SA103" s="113"/>
      <c r="SB103" s="4"/>
      <c r="SC103" s="69">
        <f t="shared" ref="SC103" si="3790">SUM(SC99:SC102)+SC96</f>
        <v>0</v>
      </c>
      <c r="SD103" s="69"/>
      <c r="SE103" s="70" t="e">
        <f t="shared" si="3647"/>
        <v>#DIV/0!</v>
      </c>
      <c r="SF103" s="113"/>
      <c r="SG103" s="4"/>
      <c r="SH103" s="69">
        <f t="shared" ref="SH103" si="3791">SUM(SH99:SH102)+SH96</f>
        <v>0</v>
      </c>
      <c r="SI103" s="69"/>
      <c r="SJ103" s="70" t="e">
        <f t="shared" si="3649"/>
        <v>#DIV/0!</v>
      </c>
      <c r="SK103" s="113"/>
      <c r="SL103" s="4"/>
      <c r="SM103" s="69">
        <f t="shared" ref="SM103" si="3792">SUM(SM99:SM102)+SM96</f>
        <v>0</v>
      </c>
      <c r="SN103" s="69"/>
      <c r="SO103" s="70" t="e">
        <f t="shared" si="3651"/>
        <v>#DIV/0!</v>
      </c>
      <c r="SP103" s="113"/>
      <c r="SQ103" s="4"/>
      <c r="SR103" s="69">
        <f t="shared" ref="SR103" si="3793">SUM(SR99:SR102)+SR96</f>
        <v>0</v>
      </c>
      <c r="SS103" s="69"/>
      <c r="ST103" s="70" t="e">
        <f t="shared" si="3653"/>
        <v>#DIV/0!</v>
      </c>
      <c r="SU103" s="55"/>
      <c r="SV103" s="126"/>
      <c r="SW103" s="127"/>
      <c r="SX103" s="122">
        <f>SUM(SX99:SX102)+SX96</f>
        <v>8.7142857142857153</v>
      </c>
      <c r="SY103" s="122"/>
      <c r="SZ103" s="70">
        <f t="shared" si="3656"/>
        <v>10.457142857142857</v>
      </c>
      <c r="TA103" s="55"/>
      <c r="TB103" s="126"/>
      <c r="TC103" s="127"/>
      <c r="TD103" s="122">
        <f>SUM(TD99:TD102)+TD96</f>
        <v>9.75</v>
      </c>
      <c r="TE103" s="122"/>
      <c r="TF103" s="70">
        <f t="shared" si="3659"/>
        <v>9.75</v>
      </c>
      <c r="TG103" s="55"/>
      <c r="TH103" s="126"/>
      <c r="TI103" s="127"/>
      <c r="TJ103" s="122" t="e">
        <f>SUM(TJ99:TJ102)+TJ96</f>
        <v>#DIV/0!</v>
      </c>
      <c r="TK103" s="122"/>
      <c r="TL103" s="70" t="e">
        <f t="shared" si="3662"/>
        <v>#DIV/0!</v>
      </c>
      <c r="TM103" s="55"/>
      <c r="TN103" s="126"/>
      <c r="TO103" s="127"/>
      <c r="TP103" s="122">
        <f>SUM(TP99:TP102)+TP96</f>
        <v>10</v>
      </c>
      <c r="TQ103" s="122"/>
      <c r="TR103" s="70">
        <f t="shared" si="3665"/>
        <v>10.5</v>
      </c>
      <c r="TS103" s="55"/>
      <c r="TT103" s="126"/>
      <c r="TU103" s="127"/>
      <c r="TV103" s="122" t="e">
        <f>SUM(TV99:TV102)+TV96</f>
        <v>#DIV/0!</v>
      </c>
      <c r="TW103" s="122"/>
      <c r="TX103" s="70" t="e">
        <f t="shared" si="3668"/>
        <v>#DIV/0!</v>
      </c>
      <c r="TY103" s="55"/>
      <c r="TZ103" s="126"/>
      <c r="UA103" s="127"/>
      <c r="UB103" s="122">
        <f>SUM(UB99:UB102)+UB96</f>
        <v>9.6581113801452787</v>
      </c>
      <c r="UC103" s="122"/>
      <c r="UD103" s="70">
        <f t="shared" si="3671"/>
        <v>9.4971428571428582</v>
      </c>
      <c r="UE103" s="55"/>
      <c r="UF103" s="126"/>
      <c r="UG103" s="127"/>
      <c r="UH103" s="122">
        <f>SUM(UH99:UH102)+UH96</f>
        <v>10.9375</v>
      </c>
      <c r="UI103" s="122"/>
      <c r="UJ103" s="70">
        <f t="shared" si="3674"/>
        <v>13.125</v>
      </c>
      <c r="UK103" s="55"/>
      <c r="UL103" s="126"/>
      <c r="UM103" s="127"/>
      <c r="UN103" s="122" t="e">
        <f>SUM(UN99:UN102)+UN96</f>
        <v>#DIV/0!</v>
      </c>
      <c r="UO103" s="122"/>
      <c r="UP103" s="70" t="e">
        <f t="shared" si="3677"/>
        <v>#DIV/0!</v>
      </c>
      <c r="UQ103" s="55"/>
      <c r="UR103" s="126"/>
      <c r="US103" s="127"/>
      <c r="UT103" s="122" t="e">
        <f>SUM(UT99:UT102)+UT96</f>
        <v>#DIV/0!</v>
      </c>
      <c r="UU103" s="122"/>
      <c r="UV103" s="70" t="e">
        <f t="shared" si="3680"/>
        <v>#DIV/0!</v>
      </c>
      <c r="UW103" s="55"/>
      <c r="UX103" s="126"/>
      <c r="UY103" s="127"/>
      <c r="UZ103" s="122">
        <f>SUM(UZ99:UZ102)+UZ96</f>
        <v>9.6797405189620758</v>
      </c>
      <c r="VA103" s="122"/>
      <c r="VB103" s="70">
        <f t="shared" si="3683"/>
        <v>9.6990999999999996</v>
      </c>
      <c r="VC103" s="55"/>
      <c r="VD103" s="126"/>
      <c r="VE103" s="127"/>
      <c r="VF103" s="122" t="e">
        <f>SUM(VF99:VF102)+VF96</f>
        <v>#DIV/0!</v>
      </c>
      <c r="VG103" s="122"/>
      <c r="VH103" s="70" t="e">
        <f t="shared" si="3686"/>
        <v>#DIV/0!</v>
      </c>
      <c r="VI103" s="55"/>
      <c r="VJ103" s="126"/>
      <c r="VK103" s="127"/>
      <c r="VL103" s="122" t="e">
        <f>SUM(VL99:VL102)+VL96</f>
        <v>#DIV/0!</v>
      </c>
      <c r="VM103" s="122"/>
      <c r="VN103" s="70" t="e">
        <f t="shared" si="3689"/>
        <v>#DIV/0!</v>
      </c>
      <c r="VO103" s="55"/>
    </row>
    <row r="104" spans="3:587" s="1" customFormat="1" x14ac:dyDescent="0.2">
      <c r="C104" s="98"/>
      <c r="D104" s="22"/>
      <c r="E104" s="18"/>
      <c r="F104" s="23"/>
      <c r="G104" s="55"/>
      <c r="H104" s="126"/>
      <c r="I104" s="127"/>
      <c r="J104" s="122"/>
      <c r="K104" s="122"/>
      <c r="L104" s="70"/>
      <c r="M104" s="55"/>
      <c r="N104" s="126"/>
      <c r="O104" s="127"/>
      <c r="P104" s="122"/>
      <c r="Q104" s="122"/>
      <c r="R104" s="70"/>
      <c r="S104" s="55"/>
      <c r="T104" s="113"/>
      <c r="U104" s="4"/>
      <c r="V104" s="69"/>
      <c r="W104" s="69"/>
      <c r="X104" s="70"/>
      <c r="Y104" s="113"/>
      <c r="Z104" s="4"/>
      <c r="AA104" s="69"/>
      <c r="AB104" s="69"/>
      <c r="AC104" s="70"/>
      <c r="AD104" s="113"/>
      <c r="AE104" s="4"/>
      <c r="AF104" s="69"/>
      <c r="AG104" s="69"/>
      <c r="AH104" s="70"/>
      <c r="AI104" s="113"/>
      <c r="AJ104" s="4"/>
      <c r="AK104" s="69"/>
      <c r="AL104" s="69"/>
      <c r="AM104" s="70"/>
      <c r="AN104" s="113"/>
      <c r="AO104" s="4"/>
      <c r="AP104" s="69"/>
      <c r="AQ104" s="69"/>
      <c r="AR104" s="70"/>
      <c r="AS104" s="113"/>
      <c r="AT104" s="4"/>
      <c r="AU104" s="69"/>
      <c r="AV104" s="69"/>
      <c r="AW104" s="70"/>
      <c r="AX104" s="113"/>
      <c r="AY104" s="4"/>
      <c r="AZ104" s="69"/>
      <c r="BA104" s="69"/>
      <c r="BB104" s="70"/>
      <c r="BC104" s="113"/>
      <c r="BD104" s="4"/>
      <c r="BE104" s="69"/>
      <c r="BF104" s="69"/>
      <c r="BG104" s="70"/>
      <c r="BH104" s="113"/>
      <c r="BI104" s="4"/>
      <c r="BJ104" s="69"/>
      <c r="BK104" s="69"/>
      <c r="BL104" s="70"/>
      <c r="BM104" s="113"/>
      <c r="BN104" s="4"/>
      <c r="BO104" s="69"/>
      <c r="BP104" s="69"/>
      <c r="BQ104" s="70"/>
      <c r="BR104" s="113"/>
      <c r="BS104" s="4"/>
      <c r="BT104" s="69"/>
      <c r="BU104" s="69"/>
      <c r="BV104" s="70"/>
      <c r="BW104" s="113"/>
      <c r="BX104" s="4"/>
      <c r="BY104" s="69"/>
      <c r="BZ104" s="69"/>
      <c r="CA104" s="70"/>
      <c r="CB104" s="113"/>
      <c r="CC104" s="4"/>
      <c r="CD104" s="69"/>
      <c r="CE104" s="69"/>
      <c r="CF104" s="70"/>
      <c r="CG104" s="113"/>
      <c r="CH104" s="4"/>
      <c r="CI104" s="69"/>
      <c r="CJ104" s="69"/>
      <c r="CK104" s="70"/>
      <c r="CL104" s="113"/>
      <c r="CM104" s="4"/>
      <c r="CN104" s="69"/>
      <c r="CO104" s="69"/>
      <c r="CP104" s="70"/>
      <c r="CQ104" s="113"/>
      <c r="CR104" s="4"/>
      <c r="CS104" s="69"/>
      <c r="CT104" s="69"/>
      <c r="CU104" s="70"/>
      <c r="CV104" s="113"/>
      <c r="CW104" s="4"/>
      <c r="CX104" s="69"/>
      <c r="CY104" s="69"/>
      <c r="CZ104" s="70"/>
      <c r="DA104" s="113"/>
      <c r="DB104" s="4"/>
      <c r="DC104" s="69"/>
      <c r="DD104" s="69"/>
      <c r="DE104" s="70"/>
      <c r="DF104" s="113"/>
      <c r="DG104" s="4"/>
      <c r="DH104" s="69"/>
      <c r="DI104" s="69"/>
      <c r="DJ104" s="70"/>
      <c r="DK104" s="113"/>
      <c r="DL104" s="4"/>
      <c r="DM104" s="69"/>
      <c r="DN104" s="69"/>
      <c r="DO104" s="70"/>
      <c r="DP104" s="113"/>
      <c r="DQ104" s="4"/>
      <c r="DR104" s="69"/>
      <c r="DS104" s="69"/>
      <c r="DT104" s="70"/>
      <c r="DU104" s="113"/>
      <c r="DV104" s="4"/>
      <c r="DW104" s="69"/>
      <c r="DX104" s="69"/>
      <c r="DY104" s="70"/>
      <c r="DZ104" s="113"/>
      <c r="EA104" s="4"/>
      <c r="EB104" s="69"/>
      <c r="EC104" s="69"/>
      <c r="ED104" s="70"/>
      <c r="EE104" s="113"/>
      <c r="EF104" s="4"/>
      <c r="EG104" s="69"/>
      <c r="EH104" s="69"/>
      <c r="EI104" s="70"/>
      <c r="EJ104" s="113"/>
      <c r="EK104" s="4"/>
      <c r="EL104" s="69"/>
      <c r="EM104" s="69"/>
      <c r="EN104" s="70"/>
      <c r="EO104" s="113"/>
      <c r="EP104" s="4"/>
      <c r="EQ104" s="69"/>
      <c r="ER104" s="69"/>
      <c r="ES104" s="70"/>
      <c r="ET104" s="113"/>
      <c r="EU104" s="4"/>
      <c r="EV104" s="69"/>
      <c r="EW104" s="69"/>
      <c r="EX104" s="70"/>
      <c r="EY104" s="113"/>
      <c r="EZ104" s="4"/>
      <c r="FA104" s="69"/>
      <c r="FB104" s="69"/>
      <c r="FC104" s="70"/>
      <c r="FD104" s="113"/>
      <c r="FE104" s="4"/>
      <c r="FF104" s="69"/>
      <c r="FG104" s="69"/>
      <c r="FH104" s="70"/>
      <c r="FI104" s="113"/>
      <c r="FJ104" s="4"/>
      <c r="FK104" s="69"/>
      <c r="FL104" s="69"/>
      <c r="FM104" s="70"/>
      <c r="FN104" s="113"/>
      <c r="FO104" s="4"/>
      <c r="FP104" s="69"/>
      <c r="FQ104" s="69"/>
      <c r="FR104" s="70"/>
      <c r="FS104" s="113"/>
      <c r="FT104" s="4"/>
      <c r="FU104" s="69"/>
      <c r="FV104" s="69"/>
      <c r="FW104" s="70"/>
      <c r="FX104" s="113"/>
      <c r="FY104" s="4"/>
      <c r="FZ104" s="69"/>
      <c r="GA104" s="69"/>
      <c r="GB104" s="70"/>
      <c r="GC104" s="113"/>
      <c r="GD104" s="4"/>
      <c r="GE104" s="69"/>
      <c r="GF104" s="69"/>
      <c r="GG104" s="70"/>
      <c r="GH104" s="113"/>
      <c r="GI104" s="4"/>
      <c r="GJ104" s="69"/>
      <c r="GK104" s="69"/>
      <c r="GL104" s="70"/>
      <c r="GM104" s="113"/>
      <c r="GN104" s="4"/>
      <c r="GO104" s="69"/>
      <c r="GP104" s="69"/>
      <c r="GQ104" s="70"/>
      <c r="GR104" s="113"/>
      <c r="GS104" s="4"/>
      <c r="GT104" s="69"/>
      <c r="GU104" s="69"/>
      <c r="GV104" s="70"/>
      <c r="GW104" s="113"/>
      <c r="GX104" s="4"/>
      <c r="GY104" s="69"/>
      <c r="GZ104" s="69"/>
      <c r="HA104" s="70"/>
      <c r="HB104" s="113"/>
      <c r="HC104" s="4"/>
      <c r="HD104" s="69"/>
      <c r="HE104" s="69"/>
      <c r="HF104" s="70"/>
      <c r="HG104" s="113"/>
      <c r="HH104" s="4"/>
      <c r="HI104" s="69"/>
      <c r="HJ104" s="69"/>
      <c r="HK104" s="70"/>
      <c r="HL104" s="113"/>
      <c r="HM104" s="4"/>
      <c r="HN104" s="69"/>
      <c r="HO104" s="69"/>
      <c r="HP104" s="70"/>
      <c r="HQ104" s="113"/>
      <c r="HR104" s="4"/>
      <c r="HS104" s="69"/>
      <c r="HT104" s="69"/>
      <c r="HU104" s="70"/>
      <c r="HV104" s="113"/>
      <c r="HW104" s="4"/>
      <c r="HX104" s="69"/>
      <c r="HY104" s="69"/>
      <c r="HZ104" s="70"/>
      <c r="IA104" s="113"/>
      <c r="IB104" s="4"/>
      <c r="IC104" s="69"/>
      <c r="ID104" s="69"/>
      <c r="IE104" s="70"/>
      <c r="IF104" s="113"/>
      <c r="IG104" s="4"/>
      <c r="IH104" s="69"/>
      <c r="II104" s="69"/>
      <c r="IJ104" s="70"/>
      <c r="IK104" s="113"/>
      <c r="IL104" s="4"/>
      <c r="IM104" s="69"/>
      <c r="IN104" s="69"/>
      <c r="IO104" s="70"/>
      <c r="IP104" s="113"/>
      <c r="IQ104" s="4"/>
      <c r="IR104" s="69"/>
      <c r="IS104" s="69"/>
      <c r="IT104" s="70"/>
      <c r="IU104" s="113"/>
      <c r="IV104" s="4"/>
      <c r="IW104" s="69"/>
      <c r="IX104" s="69"/>
      <c r="IY104" s="70"/>
      <c r="IZ104" s="113"/>
      <c r="JA104" s="4"/>
      <c r="JB104" s="69"/>
      <c r="JC104" s="69"/>
      <c r="JD104" s="70"/>
      <c r="JE104" s="113"/>
      <c r="JF104" s="4"/>
      <c r="JG104" s="69"/>
      <c r="JH104" s="69"/>
      <c r="JI104" s="70"/>
      <c r="JJ104" s="113"/>
      <c r="JK104" s="4"/>
      <c r="JL104" s="69"/>
      <c r="JM104" s="69"/>
      <c r="JN104" s="70"/>
      <c r="JO104" s="113"/>
      <c r="JP104" s="4"/>
      <c r="JQ104" s="69"/>
      <c r="JR104" s="69"/>
      <c r="JS104" s="70"/>
      <c r="JT104" s="113"/>
      <c r="JU104" s="4"/>
      <c r="JV104" s="69"/>
      <c r="JW104" s="69"/>
      <c r="JX104" s="70"/>
      <c r="JY104" s="113"/>
      <c r="JZ104" s="4"/>
      <c r="KA104" s="69"/>
      <c r="KB104" s="69"/>
      <c r="KC104" s="70"/>
      <c r="KD104" s="113"/>
      <c r="KE104" s="4"/>
      <c r="KF104" s="69"/>
      <c r="KG104" s="69"/>
      <c r="KH104" s="70"/>
      <c r="KI104" s="113"/>
      <c r="KJ104" s="4"/>
      <c r="KK104" s="69"/>
      <c r="KL104" s="69"/>
      <c r="KM104" s="70"/>
      <c r="KN104" s="113"/>
      <c r="KO104" s="4"/>
      <c r="KP104" s="69"/>
      <c r="KQ104" s="69"/>
      <c r="KR104" s="70"/>
      <c r="KS104" s="113"/>
      <c r="KT104" s="4"/>
      <c r="KU104" s="69"/>
      <c r="KV104" s="69"/>
      <c r="KW104" s="70"/>
      <c r="KX104" s="113"/>
      <c r="KY104" s="4"/>
      <c r="KZ104" s="69"/>
      <c r="LA104" s="69"/>
      <c r="LB104" s="70"/>
      <c r="LC104" s="113"/>
      <c r="LD104" s="4"/>
      <c r="LE104" s="69"/>
      <c r="LF104" s="69"/>
      <c r="LG104" s="70"/>
      <c r="LH104" s="113"/>
      <c r="LI104" s="4"/>
      <c r="LJ104" s="69"/>
      <c r="LK104" s="69"/>
      <c r="LL104" s="70"/>
      <c r="LM104" s="113"/>
      <c r="LN104" s="4"/>
      <c r="LO104" s="69"/>
      <c r="LP104" s="69"/>
      <c r="LQ104" s="70"/>
      <c r="LR104" s="113"/>
      <c r="LS104" s="4"/>
      <c r="LT104" s="69"/>
      <c r="LU104" s="69"/>
      <c r="LV104" s="70"/>
      <c r="LW104" s="113"/>
      <c r="LX104" s="4"/>
      <c r="LY104" s="69"/>
      <c r="LZ104" s="69"/>
      <c r="MA104" s="70"/>
      <c r="MB104" s="113"/>
      <c r="MC104" s="4"/>
      <c r="MD104" s="69"/>
      <c r="ME104" s="69"/>
      <c r="MF104" s="70"/>
      <c r="MG104" s="113"/>
      <c r="MH104" s="4"/>
      <c r="MI104" s="69"/>
      <c r="MJ104" s="69"/>
      <c r="MK104" s="70"/>
      <c r="ML104" s="113"/>
      <c r="MM104" s="4"/>
      <c r="MN104" s="69"/>
      <c r="MO104" s="69"/>
      <c r="MP104" s="70"/>
      <c r="MQ104" s="113"/>
      <c r="MR104" s="4"/>
      <c r="MS104" s="69"/>
      <c r="MT104" s="69"/>
      <c r="MU104" s="70"/>
      <c r="MV104" s="113"/>
      <c r="MW104" s="4"/>
      <c r="MX104" s="69"/>
      <c r="MY104" s="69"/>
      <c r="MZ104" s="70"/>
      <c r="NA104" s="113"/>
      <c r="NB104" s="4"/>
      <c r="NC104" s="69"/>
      <c r="ND104" s="69"/>
      <c r="NE104" s="70"/>
      <c r="NF104" s="113"/>
      <c r="NG104" s="4"/>
      <c r="NH104" s="69"/>
      <c r="NI104" s="69"/>
      <c r="NJ104" s="70"/>
      <c r="NK104" s="113"/>
      <c r="NL104" s="4"/>
      <c r="NM104" s="69"/>
      <c r="NN104" s="69"/>
      <c r="NO104" s="70"/>
      <c r="NP104" s="113"/>
      <c r="NQ104" s="4"/>
      <c r="NR104" s="69"/>
      <c r="NS104" s="69"/>
      <c r="NT104" s="70"/>
      <c r="NU104" s="113"/>
      <c r="NV104" s="4"/>
      <c r="NW104" s="69"/>
      <c r="NX104" s="69"/>
      <c r="NY104" s="70"/>
      <c r="NZ104" s="113"/>
      <c r="OA104" s="4"/>
      <c r="OB104" s="69"/>
      <c r="OC104" s="69"/>
      <c r="OD104" s="70"/>
      <c r="OE104" s="113"/>
      <c r="OF104" s="4"/>
      <c r="OG104" s="69"/>
      <c r="OH104" s="69"/>
      <c r="OI104" s="70"/>
      <c r="OJ104" s="113"/>
      <c r="OK104" s="4"/>
      <c r="OL104" s="69"/>
      <c r="OM104" s="69"/>
      <c r="ON104" s="70"/>
      <c r="OO104" s="113"/>
      <c r="OP104" s="4"/>
      <c r="OQ104" s="69"/>
      <c r="OR104" s="69"/>
      <c r="OS104" s="70"/>
      <c r="OT104" s="113"/>
      <c r="OU104" s="4"/>
      <c r="OV104" s="69"/>
      <c r="OW104" s="69"/>
      <c r="OX104" s="70"/>
      <c r="OY104" s="113"/>
      <c r="OZ104" s="4"/>
      <c r="PA104" s="69"/>
      <c r="PB104" s="69"/>
      <c r="PC104" s="70"/>
      <c r="PD104" s="113"/>
      <c r="PE104" s="4"/>
      <c r="PF104" s="69"/>
      <c r="PG104" s="69"/>
      <c r="PH104" s="70"/>
      <c r="PI104" s="113"/>
      <c r="PJ104" s="4"/>
      <c r="PK104" s="69"/>
      <c r="PL104" s="69"/>
      <c r="PM104" s="70"/>
      <c r="PN104" s="113"/>
      <c r="PO104" s="4"/>
      <c r="PP104" s="69"/>
      <c r="PQ104" s="69"/>
      <c r="PR104" s="70"/>
      <c r="PS104" s="113"/>
      <c r="PT104" s="4"/>
      <c r="PU104" s="69"/>
      <c r="PV104" s="69"/>
      <c r="PW104" s="70"/>
      <c r="PX104" s="113"/>
      <c r="PY104" s="4"/>
      <c r="PZ104" s="69"/>
      <c r="QA104" s="69"/>
      <c r="QB104" s="70"/>
      <c r="QC104" s="113"/>
      <c r="QD104" s="4"/>
      <c r="QE104" s="69"/>
      <c r="QF104" s="69"/>
      <c r="QG104" s="70"/>
      <c r="QH104" s="113"/>
      <c r="QI104" s="4"/>
      <c r="QJ104" s="69"/>
      <c r="QK104" s="69"/>
      <c r="QL104" s="70"/>
      <c r="QM104" s="113"/>
      <c r="QN104" s="4"/>
      <c r="QO104" s="69"/>
      <c r="QP104" s="69"/>
      <c r="QQ104" s="70"/>
      <c r="QR104" s="113"/>
      <c r="QS104" s="4"/>
      <c r="QT104" s="69"/>
      <c r="QU104" s="69"/>
      <c r="QV104" s="70"/>
      <c r="QW104" s="113"/>
      <c r="QX104" s="4"/>
      <c r="QY104" s="69"/>
      <c r="QZ104" s="69"/>
      <c r="RA104" s="70"/>
      <c r="RB104" s="113"/>
      <c r="RC104" s="4"/>
      <c r="RD104" s="69"/>
      <c r="RE104" s="69"/>
      <c r="RF104" s="70"/>
      <c r="RG104" s="113"/>
      <c r="RH104" s="4"/>
      <c r="RI104" s="69"/>
      <c r="RJ104" s="69"/>
      <c r="RK104" s="70"/>
      <c r="RL104" s="113"/>
      <c r="RM104" s="4"/>
      <c r="RN104" s="69"/>
      <c r="RO104" s="69"/>
      <c r="RP104" s="70"/>
      <c r="RQ104" s="113"/>
      <c r="RR104" s="4"/>
      <c r="RS104" s="69"/>
      <c r="RT104" s="69"/>
      <c r="RU104" s="70"/>
      <c r="RV104" s="113"/>
      <c r="RW104" s="4"/>
      <c r="RX104" s="69"/>
      <c r="RY104" s="69"/>
      <c r="RZ104" s="70"/>
      <c r="SA104" s="113"/>
      <c r="SB104" s="4"/>
      <c r="SC104" s="69"/>
      <c r="SD104" s="69"/>
      <c r="SE104" s="70"/>
      <c r="SF104" s="113"/>
      <c r="SG104" s="4"/>
      <c r="SH104" s="69"/>
      <c r="SI104" s="69"/>
      <c r="SJ104" s="70"/>
      <c r="SK104" s="113"/>
      <c r="SL104" s="4"/>
      <c r="SM104" s="69"/>
      <c r="SN104" s="69"/>
      <c r="SO104" s="70"/>
      <c r="SP104" s="113"/>
      <c r="SQ104" s="4"/>
      <c r="SR104" s="69"/>
      <c r="SS104" s="69"/>
      <c r="ST104" s="70"/>
      <c r="SU104" s="55"/>
      <c r="SV104" s="126"/>
      <c r="SW104" s="127"/>
      <c r="SX104" s="122"/>
      <c r="SY104" s="122"/>
      <c r="SZ104" s="70"/>
      <c r="TA104" s="55"/>
      <c r="TB104" s="126"/>
      <c r="TC104" s="127"/>
      <c r="TD104" s="122"/>
      <c r="TE104" s="122"/>
      <c r="TF104" s="70"/>
      <c r="TG104" s="55"/>
      <c r="TH104" s="126"/>
      <c r="TI104" s="127"/>
      <c r="TJ104" s="122"/>
      <c r="TK104" s="122"/>
      <c r="TL104" s="70"/>
      <c r="TM104" s="55"/>
      <c r="TN104" s="126"/>
      <c r="TO104" s="127"/>
      <c r="TP104" s="122"/>
      <c r="TQ104" s="122"/>
      <c r="TR104" s="70"/>
      <c r="TS104" s="55"/>
      <c r="TT104" s="126"/>
      <c r="TU104" s="127"/>
      <c r="TV104" s="122"/>
      <c r="TW104" s="122"/>
      <c r="TX104" s="70"/>
      <c r="TY104" s="55"/>
      <c r="TZ104" s="126"/>
      <c r="UA104" s="127"/>
      <c r="UB104" s="122"/>
      <c r="UC104" s="122"/>
      <c r="UD104" s="70"/>
      <c r="UE104" s="55"/>
      <c r="UF104" s="126"/>
      <c r="UG104" s="127"/>
      <c r="UH104" s="122"/>
      <c r="UI104" s="122"/>
      <c r="UJ104" s="70"/>
      <c r="UK104" s="55"/>
      <c r="UL104" s="126"/>
      <c r="UM104" s="127"/>
      <c r="UN104" s="122"/>
      <c r="UO104" s="122"/>
      <c r="UP104" s="70"/>
      <c r="UQ104" s="55"/>
      <c r="UR104" s="126"/>
      <c r="US104" s="127"/>
      <c r="UT104" s="122"/>
      <c r="UU104" s="122"/>
      <c r="UV104" s="70"/>
      <c r="UW104" s="55"/>
      <c r="UX104" s="126"/>
      <c r="UY104" s="127"/>
      <c r="UZ104" s="122"/>
      <c r="VA104" s="122"/>
      <c r="VB104" s="70"/>
      <c r="VC104" s="55"/>
      <c r="VD104" s="126"/>
      <c r="VE104" s="127"/>
      <c r="VF104" s="122"/>
      <c r="VG104" s="122"/>
      <c r="VH104" s="70"/>
      <c r="VI104" s="55"/>
      <c r="VJ104" s="126"/>
      <c r="VK104" s="127"/>
      <c r="VL104" s="122"/>
      <c r="VM104" s="122"/>
      <c r="VN104" s="70"/>
      <c r="VO104" s="55"/>
    </row>
    <row r="105" spans="3:587" s="84" customFormat="1" x14ac:dyDescent="0.2">
      <c r="C105" s="186"/>
      <c r="D105" s="22"/>
      <c r="E105" s="46" t="s">
        <v>26</v>
      </c>
      <c r="F105" s="82"/>
      <c r="G105" s="83"/>
      <c r="H105" s="133" t="s">
        <v>248</v>
      </c>
      <c r="I105" s="120" t="s">
        <v>26</v>
      </c>
      <c r="J105" s="120" t="s">
        <v>27</v>
      </c>
      <c r="K105" s="122"/>
      <c r="L105" s="134"/>
      <c r="M105" s="83"/>
      <c r="N105" s="133" t="s">
        <v>248</v>
      </c>
      <c r="O105" s="120" t="s">
        <v>26</v>
      </c>
      <c r="P105" s="120" t="s">
        <v>27</v>
      </c>
      <c r="Q105" s="122"/>
      <c r="R105" s="134"/>
      <c r="S105" s="83"/>
      <c r="T105" s="114" t="s">
        <v>248</v>
      </c>
      <c r="U105" s="46" t="s">
        <v>26</v>
      </c>
      <c r="V105" s="46" t="s">
        <v>27</v>
      </c>
      <c r="W105" s="69"/>
      <c r="X105" s="82"/>
      <c r="Y105" s="114" t="s">
        <v>248</v>
      </c>
      <c r="Z105" s="46" t="s">
        <v>26</v>
      </c>
      <c r="AA105" s="46" t="s">
        <v>27</v>
      </c>
      <c r="AB105" s="69"/>
      <c r="AC105" s="82"/>
      <c r="AD105" s="114" t="s">
        <v>248</v>
      </c>
      <c r="AE105" s="46" t="s">
        <v>26</v>
      </c>
      <c r="AF105" s="46" t="s">
        <v>27</v>
      </c>
      <c r="AG105" s="69"/>
      <c r="AH105" s="82"/>
      <c r="AI105" s="114" t="s">
        <v>248</v>
      </c>
      <c r="AJ105" s="46" t="s">
        <v>26</v>
      </c>
      <c r="AK105" s="46" t="s">
        <v>27</v>
      </c>
      <c r="AL105" s="69"/>
      <c r="AM105" s="82"/>
      <c r="AN105" s="114" t="s">
        <v>248</v>
      </c>
      <c r="AO105" s="46" t="s">
        <v>26</v>
      </c>
      <c r="AP105" s="46" t="s">
        <v>27</v>
      </c>
      <c r="AQ105" s="69"/>
      <c r="AR105" s="82"/>
      <c r="AS105" s="114" t="s">
        <v>248</v>
      </c>
      <c r="AT105" s="46" t="s">
        <v>26</v>
      </c>
      <c r="AU105" s="46" t="s">
        <v>27</v>
      </c>
      <c r="AV105" s="69"/>
      <c r="AW105" s="82"/>
      <c r="AX105" s="114" t="s">
        <v>248</v>
      </c>
      <c r="AY105" s="46" t="s">
        <v>26</v>
      </c>
      <c r="AZ105" s="46" t="s">
        <v>27</v>
      </c>
      <c r="BA105" s="69"/>
      <c r="BB105" s="82"/>
      <c r="BC105" s="114" t="s">
        <v>248</v>
      </c>
      <c r="BD105" s="46" t="s">
        <v>26</v>
      </c>
      <c r="BE105" s="46" t="s">
        <v>27</v>
      </c>
      <c r="BF105" s="69"/>
      <c r="BG105" s="82"/>
      <c r="BH105" s="114" t="s">
        <v>248</v>
      </c>
      <c r="BI105" s="46" t="s">
        <v>26</v>
      </c>
      <c r="BJ105" s="46" t="s">
        <v>27</v>
      </c>
      <c r="BK105" s="69"/>
      <c r="BL105" s="82"/>
      <c r="BM105" s="114" t="s">
        <v>248</v>
      </c>
      <c r="BN105" s="46" t="s">
        <v>26</v>
      </c>
      <c r="BO105" s="46" t="s">
        <v>27</v>
      </c>
      <c r="BP105" s="69"/>
      <c r="BQ105" s="82"/>
      <c r="BR105" s="114" t="s">
        <v>248</v>
      </c>
      <c r="BS105" s="46" t="s">
        <v>26</v>
      </c>
      <c r="BT105" s="46" t="s">
        <v>27</v>
      </c>
      <c r="BU105" s="69"/>
      <c r="BV105" s="82"/>
      <c r="BW105" s="114" t="s">
        <v>248</v>
      </c>
      <c r="BX105" s="46" t="s">
        <v>26</v>
      </c>
      <c r="BY105" s="46" t="s">
        <v>27</v>
      </c>
      <c r="BZ105" s="69"/>
      <c r="CA105" s="82"/>
      <c r="CB105" s="114" t="s">
        <v>248</v>
      </c>
      <c r="CC105" s="46" t="s">
        <v>26</v>
      </c>
      <c r="CD105" s="46" t="s">
        <v>27</v>
      </c>
      <c r="CE105" s="69"/>
      <c r="CF105" s="82"/>
      <c r="CG105" s="114" t="s">
        <v>248</v>
      </c>
      <c r="CH105" s="46" t="s">
        <v>26</v>
      </c>
      <c r="CI105" s="46" t="s">
        <v>27</v>
      </c>
      <c r="CJ105" s="69"/>
      <c r="CK105" s="82"/>
      <c r="CL105" s="114" t="s">
        <v>248</v>
      </c>
      <c r="CM105" s="46" t="s">
        <v>26</v>
      </c>
      <c r="CN105" s="46" t="s">
        <v>27</v>
      </c>
      <c r="CO105" s="69"/>
      <c r="CP105" s="82"/>
      <c r="CQ105" s="114" t="s">
        <v>248</v>
      </c>
      <c r="CR105" s="46" t="s">
        <v>26</v>
      </c>
      <c r="CS105" s="46" t="s">
        <v>27</v>
      </c>
      <c r="CT105" s="69"/>
      <c r="CU105" s="82"/>
      <c r="CV105" s="114" t="s">
        <v>248</v>
      </c>
      <c r="CW105" s="46" t="s">
        <v>26</v>
      </c>
      <c r="CX105" s="46" t="s">
        <v>27</v>
      </c>
      <c r="CY105" s="69"/>
      <c r="CZ105" s="82"/>
      <c r="DA105" s="114" t="s">
        <v>248</v>
      </c>
      <c r="DB105" s="46" t="s">
        <v>26</v>
      </c>
      <c r="DC105" s="46" t="s">
        <v>27</v>
      </c>
      <c r="DD105" s="69"/>
      <c r="DE105" s="82"/>
      <c r="DF105" s="114" t="s">
        <v>248</v>
      </c>
      <c r="DG105" s="46" t="s">
        <v>26</v>
      </c>
      <c r="DH105" s="46" t="s">
        <v>27</v>
      </c>
      <c r="DI105" s="69"/>
      <c r="DJ105" s="82"/>
      <c r="DK105" s="114" t="s">
        <v>248</v>
      </c>
      <c r="DL105" s="46" t="s">
        <v>26</v>
      </c>
      <c r="DM105" s="46" t="s">
        <v>27</v>
      </c>
      <c r="DN105" s="69"/>
      <c r="DO105" s="82"/>
      <c r="DP105" s="114" t="s">
        <v>248</v>
      </c>
      <c r="DQ105" s="46" t="s">
        <v>26</v>
      </c>
      <c r="DR105" s="46" t="s">
        <v>27</v>
      </c>
      <c r="DS105" s="69"/>
      <c r="DT105" s="82"/>
      <c r="DU105" s="114" t="s">
        <v>248</v>
      </c>
      <c r="DV105" s="46" t="s">
        <v>26</v>
      </c>
      <c r="DW105" s="46" t="s">
        <v>27</v>
      </c>
      <c r="DX105" s="69"/>
      <c r="DY105" s="82"/>
      <c r="DZ105" s="114" t="s">
        <v>248</v>
      </c>
      <c r="EA105" s="46" t="s">
        <v>26</v>
      </c>
      <c r="EB105" s="46" t="s">
        <v>27</v>
      </c>
      <c r="EC105" s="69"/>
      <c r="ED105" s="82"/>
      <c r="EE105" s="114" t="s">
        <v>248</v>
      </c>
      <c r="EF105" s="46" t="s">
        <v>26</v>
      </c>
      <c r="EG105" s="46" t="s">
        <v>27</v>
      </c>
      <c r="EH105" s="69"/>
      <c r="EI105" s="82"/>
      <c r="EJ105" s="114" t="s">
        <v>248</v>
      </c>
      <c r="EK105" s="46" t="s">
        <v>26</v>
      </c>
      <c r="EL105" s="46" t="s">
        <v>27</v>
      </c>
      <c r="EM105" s="69"/>
      <c r="EN105" s="82"/>
      <c r="EO105" s="114" t="s">
        <v>248</v>
      </c>
      <c r="EP105" s="46" t="s">
        <v>26</v>
      </c>
      <c r="EQ105" s="46" t="s">
        <v>27</v>
      </c>
      <c r="ER105" s="69"/>
      <c r="ES105" s="82"/>
      <c r="ET105" s="114" t="s">
        <v>248</v>
      </c>
      <c r="EU105" s="46" t="s">
        <v>26</v>
      </c>
      <c r="EV105" s="46" t="s">
        <v>27</v>
      </c>
      <c r="EW105" s="69"/>
      <c r="EX105" s="82"/>
      <c r="EY105" s="114" t="s">
        <v>248</v>
      </c>
      <c r="EZ105" s="46" t="s">
        <v>26</v>
      </c>
      <c r="FA105" s="46" t="s">
        <v>27</v>
      </c>
      <c r="FB105" s="69"/>
      <c r="FC105" s="82"/>
      <c r="FD105" s="114" t="s">
        <v>248</v>
      </c>
      <c r="FE105" s="46" t="s">
        <v>26</v>
      </c>
      <c r="FF105" s="46" t="s">
        <v>27</v>
      </c>
      <c r="FG105" s="69"/>
      <c r="FH105" s="82"/>
      <c r="FI105" s="114" t="s">
        <v>248</v>
      </c>
      <c r="FJ105" s="46" t="s">
        <v>26</v>
      </c>
      <c r="FK105" s="46" t="s">
        <v>27</v>
      </c>
      <c r="FL105" s="69"/>
      <c r="FM105" s="82"/>
      <c r="FN105" s="114" t="s">
        <v>248</v>
      </c>
      <c r="FO105" s="46" t="s">
        <v>26</v>
      </c>
      <c r="FP105" s="46" t="s">
        <v>27</v>
      </c>
      <c r="FQ105" s="69"/>
      <c r="FR105" s="82"/>
      <c r="FS105" s="114" t="s">
        <v>248</v>
      </c>
      <c r="FT105" s="46" t="s">
        <v>26</v>
      </c>
      <c r="FU105" s="46" t="s">
        <v>27</v>
      </c>
      <c r="FV105" s="69"/>
      <c r="FW105" s="82"/>
      <c r="FX105" s="114" t="s">
        <v>248</v>
      </c>
      <c r="FY105" s="46" t="s">
        <v>26</v>
      </c>
      <c r="FZ105" s="46" t="s">
        <v>27</v>
      </c>
      <c r="GA105" s="69"/>
      <c r="GB105" s="82"/>
      <c r="GC105" s="114" t="s">
        <v>248</v>
      </c>
      <c r="GD105" s="46" t="s">
        <v>26</v>
      </c>
      <c r="GE105" s="46" t="s">
        <v>27</v>
      </c>
      <c r="GF105" s="69"/>
      <c r="GG105" s="82"/>
      <c r="GH105" s="114" t="s">
        <v>248</v>
      </c>
      <c r="GI105" s="46" t="s">
        <v>26</v>
      </c>
      <c r="GJ105" s="46" t="s">
        <v>27</v>
      </c>
      <c r="GK105" s="69"/>
      <c r="GL105" s="82"/>
      <c r="GM105" s="114" t="s">
        <v>248</v>
      </c>
      <c r="GN105" s="46" t="s">
        <v>26</v>
      </c>
      <c r="GO105" s="46" t="s">
        <v>27</v>
      </c>
      <c r="GP105" s="69"/>
      <c r="GQ105" s="82"/>
      <c r="GR105" s="114" t="s">
        <v>248</v>
      </c>
      <c r="GS105" s="46" t="s">
        <v>26</v>
      </c>
      <c r="GT105" s="46" t="s">
        <v>27</v>
      </c>
      <c r="GU105" s="69"/>
      <c r="GV105" s="82"/>
      <c r="GW105" s="114" t="s">
        <v>248</v>
      </c>
      <c r="GX105" s="46" t="s">
        <v>26</v>
      </c>
      <c r="GY105" s="46" t="s">
        <v>27</v>
      </c>
      <c r="GZ105" s="69"/>
      <c r="HA105" s="82"/>
      <c r="HB105" s="114" t="s">
        <v>248</v>
      </c>
      <c r="HC105" s="46" t="s">
        <v>26</v>
      </c>
      <c r="HD105" s="46" t="s">
        <v>27</v>
      </c>
      <c r="HE105" s="69"/>
      <c r="HF105" s="82"/>
      <c r="HG105" s="114" t="s">
        <v>248</v>
      </c>
      <c r="HH105" s="46" t="s">
        <v>26</v>
      </c>
      <c r="HI105" s="46" t="s">
        <v>27</v>
      </c>
      <c r="HJ105" s="69"/>
      <c r="HK105" s="82"/>
      <c r="HL105" s="114" t="s">
        <v>248</v>
      </c>
      <c r="HM105" s="46" t="s">
        <v>26</v>
      </c>
      <c r="HN105" s="46" t="s">
        <v>27</v>
      </c>
      <c r="HO105" s="69"/>
      <c r="HP105" s="82"/>
      <c r="HQ105" s="114" t="s">
        <v>248</v>
      </c>
      <c r="HR105" s="46" t="s">
        <v>26</v>
      </c>
      <c r="HS105" s="46" t="s">
        <v>27</v>
      </c>
      <c r="HT105" s="69"/>
      <c r="HU105" s="82"/>
      <c r="HV105" s="114" t="s">
        <v>248</v>
      </c>
      <c r="HW105" s="46" t="s">
        <v>26</v>
      </c>
      <c r="HX105" s="46" t="s">
        <v>27</v>
      </c>
      <c r="HY105" s="69"/>
      <c r="HZ105" s="82"/>
      <c r="IA105" s="114" t="s">
        <v>248</v>
      </c>
      <c r="IB105" s="46" t="s">
        <v>26</v>
      </c>
      <c r="IC105" s="46" t="s">
        <v>27</v>
      </c>
      <c r="ID105" s="69"/>
      <c r="IE105" s="82"/>
      <c r="IF105" s="114" t="s">
        <v>248</v>
      </c>
      <c r="IG105" s="46" t="s">
        <v>26</v>
      </c>
      <c r="IH105" s="46" t="s">
        <v>27</v>
      </c>
      <c r="II105" s="69"/>
      <c r="IJ105" s="82"/>
      <c r="IK105" s="114" t="s">
        <v>248</v>
      </c>
      <c r="IL105" s="46" t="s">
        <v>26</v>
      </c>
      <c r="IM105" s="46" t="s">
        <v>27</v>
      </c>
      <c r="IN105" s="69"/>
      <c r="IO105" s="82"/>
      <c r="IP105" s="114" t="s">
        <v>248</v>
      </c>
      <c r="IQ105" s="46" t="s">
        <v>26</v>
      </c>
      <c r="IR105" s="46" t="s">
        <v>27</v>
      </c>
      <c r="IS105" s="69"/>
      <c r="IT105" s="82"/>
      <c r="IU105" s="114" t="s">
        <v>248</v>
      </c>
      <c r="IV105" s="46" t="s">
        <v>26</v>
      </c>
      <c r="IW105" s="46" t="s">
        <v>27</v>
      </c>
      <c r="IX105" s="69"/>
      <c r="IY105" s="82"/>
      <c r="IZ105" s="114" t="s">
        <v>248</v>
      </c>
      <c r="JA105" s="46" t="s">
        <v>26</v>
      </c>
      <c r="JB105" s="46" t="s">
        <v>27</v>
      </c>
      <c r="JC105" s="69"/>
      <c r="JD105" s="82"/>
      <c r="JE105" s="114" t="s">
        <v>248</v>
      </c>
      <c r="JF105" s="46" t="s">
        <v>26</v>
      </c>
      <c r="JG105" s="46" t="s">
        <v>27</v>
      </c>
      <c r="JH105" s="69"/>
      <c r="JI105" s="82"/>
      <c r="JJ105" s="114" t="s">
        <v>248</v>
      </c>
      <c r="JK105" s="46" t="s">
        <v>26</v>
      </c>
      <c r="JL105" s="46" t="s">
        <v>27</v>
      </c>
      <c r="JM105" s="69"/>
      <c r="JN105" s="82"/>
      <c r="JO105" s="114" t="s">
        <v>248</v>
      </c>
      <c r="JP105" s="46" t="s">
        <v>26</v>
      </c>
      <c r="JQ105" s="46" t="s">
        <v>27</v>
      </c>
      <c r="JR105" s="69"/>
      <c r="JS105" s="82"/>
      <c r="JT105" s="114" t="s">
        <v>248</v>
      </c>
      <c r="JU105" s="46" t="s">
        <v>26</v>
      </c>
      <c r="JV105" s="46" t="s">
        <v>27</v>
      </c>
      <c r="JW105" s="69"/>
      <c r="JX105" s="82"/>
      <c r="JY105" s="114" t="s">
        <v>248</v>
      </c>
      <c r="JZ105" s="46" t="s">
        <v>26</v>
      </c>
      <c r="KA105" s="46" t="s">
        <v>27</v>
      </c>
      <c r="KB105" s="69"/>
      <c r="KC105" s="82"/>
      <c r="KD105" s="114" t="s">
        <v>248</v>
      </c>
      <c r="KE105" s="46" t="s">
        <v>26</v>
      </c>
      <c r="KF105" s="46" t="s">
        <v>27</v>
      </c>
      <c r="KG105" s="69"/>
      <c r="KH105" s="82"/>
      <c r="KI105" s="114" t="s">
        <v>248</v>
      </c>
      <c r="KJ105" s="46" t="s">
        <v>26</v>
      </c>
      <c r="KK105" s="46" t="s">
        <v>27</v>
      </c>
      <c r="KL105" s="69"/>
      <c r="KM105" s="82"/>
      <c r="KN105" s="114" t="s">
        <v>248</v>
      </c>
      <c r="KO105" s="46" t="s">
        <v>26</v>
      </c>
      <c r="KP105" s="46" t="s">
        <v>27</v>
      </c>
      <c r="KQ105" s="69"/>
      <c r="KR105" s="82"/>
      <c r="KS105" s="114" t="s">
        <v>248</v>
      </c>
      <c r="KT105" s="46" t="s">
        <v>26</v>
      </c>
      <c r="KU105" s="46" t="s">
        <v>27</v>
      </c>
      <c r="KV105" s="69"/>
      <c r="KW105" s="82"/>
      <c r="KX105" s="114" t="s">
        <v>248</v>
      </c>
      <c r="KY105" s="46" t="s">
        <v>26</v>
      </c>
      <c r="KZ105" s="46" t="s">
        <v>27</v>
      </c>
      <c r="LA105" s="69"/>
      <c r="LB105" s="82"/>
      <c r="LC105" s="114" t="s">
        <v>248</v>
      </c>
      <c r="LD105" s="46" t="s">
        <v>26</v>
      </c>
      <c r="LE105" s="46" t="s">
        <v>27</v>
      </c>
      <c r="LF105" s="69"/>
      <c r="LG105" s="82"/>
      <c r="LH105" s="114" t="s">
        <v>248</v>
      </c>
      <c r="LI105" s="46" t="s">
        <v>26</v>
      </c>
      <c r="LJ105" s="46" t="s">
        <v>27</v>
      </c>
      <c r="LK105" s="69"/>
      <c r="LL105" s="82"/>
      <c r="LM105" s="114" t="s">
        <v>248</v>
      </c>
      <c r="LN105" s="46" t="s">
        <v>26</v>
      </c>
      <c r="LO105" s="46" t="s">
        <v>27</v>
      </c>
      <c r="LP105" s="69"/>
      <c r="LQ105" s="82"/>
      <c r="LR105" s="114" t="s">
        <v>248</v>
      </c>
      <c r="LS105" s="46" t="s">
        <v>26</v>
      </c>
      <c r="LT105" s="46" t="s">
        <v>27</v>
      </c>
      <c r="LU105" s="69"/>
      <c r="LV105" s="82"/>
      <c r="LW105" s="114" t="s">
        <v>248</v>
      </c>
      <c r="LX105" s="46" t="s">
        <v>26</v>
      </c>
      <c r="LY105" s="46" t="s">
        <v>27</v>
      </c>
      <c r="LZ105" s="69"/>
      <c r="MA105" s="82"/>
      <c r="MB105" s="114" t="s">
        <v>248</v>
      </c>
      <c r="MC105" s="46" t="s">
        <v>26</v>
      </c>
      <c r="MD105" s="46" t="s">
        <v>27</v>
      </c>
      <c r="ME105" s="69"/>
      <c r="MF105" s="82"/>
      <c r="MG105" s="114" t="s">
        <v>248</v>
      </c>
      <c r="MH105" s="46" t="s">
        <v>26</v>
      </c>
      <c r="MI105" s="46" t="s">
        <v>27</v>
      </c>
      <c r="MJ105" s="69"/>
      <c r="MK105" s="82"/>
      <c r="ML105" s="114" t="s">
        <v>248</v>
      </c>
      <c r="MM105" s="46" t="s">
        <v>26</v>
      </c>
      <c r="MN105" s="46" t="s">
        <v>27</v>
      </c>
      <c r="MO105" s="69"/>
      <c r="MP105" s="82"/>
      <c r="MQ105" s="114" t="s">
        <v>248</v>
      </c>
      <c r="MR105" s="46" t="s">
        <v>26</v>
      </c>
      <c r="MS105" s="46" t="s">
        <v>27</v>
      </c>
      <c r="MT105" s="69"/>
      <c r="MU105" s="82"/>
      <c r="MV105" s="114" t="s">
        <v>248</v>
      </c>
      <c r="MW105" s="46" t="s">
        <v>26</v>
      </c>
      <c r="MX105" s="46" t="s">
        <v>27</v>
      </c>
      <c r="MY105" s="69"/>
      <c r="MZ105" s="82"/>
      <c r="NA105" s="114" t="s">
        <v>248</v>
      </c>
      <c r="NB105" s="46" t="s">
        <v>26</v>
      </c>
      <c r="NC105" s="46" t="s">
        <v>27</v>
      </c>
      <c r="ND105" s="69"/>
      <c r="NE105" s="82"/>
      <c r="NF105" s="114" t="s">
        <v>248</v>
      </c>
      <c r="NG105" s="46" t="s">
        <v>26</v>
      </c>
      <c r="NH105" s="46" t="s">
        <v>27</v>
      </c>
      <c r="NI105" s="69"/>
      <c r="NJ105" s="82"/>
      <c r="NK105" s="114" t="s">
        <v>248</v>
      </c>
      <c r="NL105" s="46" t="s">
        <v>26</v>
      </c>
      <c r="NM105" s="46" t="s">
        <v>27</v>
      </c>
      <c r="NN105" s="69"/>
      <c r="NO105" s="82"/>
      <c r="NP105" s="114" t="s">
        <v>248</v>
      </c>
      <c r="NQ105" s="46" t="s">
        <v>26</v>
      </c>
      <c r="NR105" s="46" t="s">
        <v>27</v>
      </c>
      <c r="NS105" s="69"/>
      <c r="NT105" s="82"/>
      <c r="NU105" s="114" t="s">
        <v>248</v>
      </c>
      <c r="NV105" s="46" t="s">
        <v>26</v>
      </c>
      <c r="NW105" s="46" t="s">
        <v>27</v>
      </c>
      <c r="NX105" s="69"/>
      <c r="NY105" s="82"/>
      <c r="NZ105" s="114" t="s">
        <v>248</v>
      </c>
      <c r="OA105" s="46" t="s">
        <v>26</v>
      </c>
      <c r="OB105" s="46" t="s">
        <v>27</v>
      </c>
      <c r="OC105" s="69"/>
      <c r="OD105" s="82"/>
      <c r="OE105" s="114" t="s">
        <v>248</v>
      </c>
      <c r="OF105" s="46" t="s">
        <v>26</v>
      </c>
      <c r="OG105" s="46" t="s">
        <v>27</v>
      </c>
      <c r="OH105" s="69"/>
      <c r="OI105" s="82"/>
      <c r="OJ105" s="114" t="s">
        <v>248</v>
      </c>
      <c r="OK105" s="46" t="s">
        <v>26</v>
      </c>
      <c r="OL105" s="46" t="s">
        <v>27</v>
      </c>
      <c r="OM105" s="69"/>
      <c r="ON105" s="82"/>
      <c r="OO105" s="114" t="s">
        <v>248</v>
      </c>
      <c r="OP105" s="46" t="s">
        <v>26</v>
      </c>
      <c r="OQ105" s="46" t="s">
        <v>27</v>
      </c>
      <c r="OR105" s="69"/>
      <c r="OS105" s="82"/>
      <c r="OT105" s="114" t="s">
        <v>248</v>
      </c>
      <c r="OU105" s="46" t="s">
        <v>26</v>
      </c>
      <c r="OV105" s="46" t="s">
        <v>27</v>
      </c>
      <c r="OW105" s="69"/>
      <c r="OX105" s="82"/>
      <c r="OY105" s="114" t="s">
        <v>248</v>
      </c>
      <c r="OZ105" s="46" t="s">
        <v>26</v>
      </c>
      <c r="PA105" s="46" t="s">
        <v>27</v>
      </c>
      <c r="PB105" s="69"/>
      <c r="PC105" s="82"/>
      <c r="PD105" s="114" t="s">
        <v>248</v>
      </c>
      <c r="PE105" s="46" t="s">
        <v>26</v>
      </c>
      <c r="PF105" s="46" t="s">
        <v>27</v>
      </c>
      <c r="PG105" s="69"/>
      <c r="PH105" s="82"/>
      <c r="PI105" s="114" t="s">
        <v>248</v>
      </c>
      <c r="PJ105" s="46" t="s">
        <v>26</v>
      </c>
      <c r="PK105" s="46" t="s">
        <v>27</v>
      </c>
      <c r="PL105" s="69"/>
      <c r="PM105" s="82"/>
      <c r="PN105" s="114" t="s">
        <v>248</v>
      </c>
      <c r="PO105" s="46" t="s">
        <v>26</v>
      </c>
      <c r="PP105" s="46" t="s">
        <v>27</v>
      </c>
      <c r="PQ105" s="69"/>
      <c r="PR105" s="82"/>
      <c r="PS105" s="114" t="s">
        <v>248</v>
      </c>
      <c r="PT105" s="46" t="s">
        <v>26</v>
      </c>
      <c r="PU105" s="46" t="s">
        <v>27</v>
      </c>
      <c r="PV105" s="69"/>
      <c r="PW105" s="82"/>
      <c r="PX105" s="114" t="s">
        <v>248</v>
      </c>
      <c r="PY105" s="46" t="s">
        <v>26</v>
      </c>
      <c r="PZ105" s="46" t="s">
        <v>27</v>
      </c>
      <c r="QA105" s="69"/>
      <c r="QB105" s="82"/>
      <c r="QC105" s="114" t="s">
        <v>248</v>
      </c>
      <c r="QD105" s="46" t="s">
        <v>26</v>
      </c>
      <c r="QE105" s="46" t="s">
        <v>27</v>
      </c>
      <c r="QF105" s="69"/>
      <c r="QG105" s="82"/>
      <c r="QH105" s="114" t="s">
        <v>248</v>
      </c>
      <c r="QI105" s="46" t="s">
        <v>26</v>
      </c>
      <c r="QJ105" s="46" t="s">
        <v>27</v>
      </c>
      <c r="QK105" s="69"/>
      <c r="QL105" s="82"/>
      <c r="QM105" s="114" t="s">
        <v>248</v>
      </c>
      <c r="QN105" s="46" t="s">
        <v>26</v>
      </c>
      <c r="QO105" s="46" t="s">
        <v>27</v>
      </c>
      <c r="QP105" s="69"/>
      <c r="QQ105" s="82"/>
      <c r="QR105" s="114" t="s">
        <v>248</v>
      </c>
      <c r="QS105" s="46" t="s">
        <v>26</v>
      </c>
      <c r="QT105" s="46" t="s">
        <v>27</v>
      </c>
      <c r="QU105" s="69"/>
      <c r="QV105" s="82"/>
      <c r="QW105" s="114" t="s">
        <v>248</v>
      </c>
      <c r="QX105" s="46" t="s">
        <v>26</v>
      </c>
      <c r="QY105" s="46" t="s">
        <v>27</v>
      </c>
      <c r="QZ105" s="69"/>
      <c r="RA105" s="82"/>
      <c r="RB105" s="114" t="s">
        <v>248</v>
      </c>
      <c r="RC105" s="46" t="s">
        <v>26</v>
      </c>
      <c r="RD105" s="46" t="s">
        <v>27</v>
      </c>
      <c r="RE105" s="69"/>
      <c r="RF105" s="82"/>
      <c r="RG105" s="114" t="s">
        <v>248</v>
      </c>
      <c r="RH105" s="46" t="s">
        <v>26</v>
      </c>
      <c r="RI105" s="46" t="s">
        <v>27</v>
      </c>
      <c r="RJ105" s="69"/>
      <c r="RK105" s="82"/>
      <c r="RL105" s="114" t="s">
        <v>248</v>
      </c>
      <c r="RM105" s="46" t="s">
        <v>26</v>
      </c>
      <c r="RN105" s="46" t="s">
        <v>27</v>
      </c>
      <c r="RO105" s="69"/>
      <c r="RP105" s="82"/>
      <c r="RQ105" s="114" t="s">
        <v>248</v>
      </c>
      <c r="RR105" s="46" t="s">
        <v>26</v>
      </c>
      <c r="RS105" s="46" t="s">
        <v>27</v>
      </c>
      <c r="RT105" s="69"/>
      <c r="RU105" s="82"/>
      <c r="RV105" s="114" t="s">
        <v>248</v>
      </c>
      <c r="RW105" s="46" t="s">
        <v>26</v>
      </c>
      <c r="RX105" s="46" t="s">
        <v>27</v>
      </c>
      <c r="RY105" s="69"/>
      <c r="RZ105" s="82"/>
      <c r="SA105" s="114" t="s">
        <v>248</v>
      </c>
      <c r="SB105" s="46" t="s">
        <v>26</v>
      </c>
      <c r="SC105" s="46" t="s">
        <v>27</v>
      </c>
      <c r="SD105" s="69"/>
      <c r="SE105" s="82"/>
      <c r="SF105" s="114" t="s">
        <v>248</v>
      </c>
      <c r="SG105" s="46" t="s">
        <v>26</v>
      </c>
      <c r="SH105" s="46" t="s">
        <v>27</v>
      </c>
      <c r="SI105" s="69"/>
      <c r="SJ105" s="82"/>
      <c r="SK105" s="114" t="s">
        <v>248</v>
      </c>
      <c r="SL105" s="46" t="s">
        <v>26</v>
      </c>
      <c r="SM105" s="46" t="s">
        <v>27</v>
      </c>
      <c r="SN105" s="69"/>
      <c r="SO105" s="82"/>
      <c r="SP105" s="114" t="s">
        <v>248</v>
      </c>
      <c r="SQ105" s="46" t="s">
        <v>26</v>
      </c>
      <c r="SR105" s="46" t="s">
        <v>27</v>
      </c>
      <c r="SS105" s="69"/>
      <c r="ST105" s="82"/>
      <c r="SU105" s="83"/>
      <c r="SV105" s="133" t="s">
        <v>248</v>
      </c>
      <c r="SW105" s="120" t="s">
        <v>26</v>
      </c>
      <c r="SX105" s="120" t="s">
        <v>27</v>
      </c>
      <c r="SY105" s="122"/>
      <c r="SZ105" s="134"/>
      <c r="TA105" s="83"/>
      <c r="TB105" s="133" t="s">
        <v>248</v>
      </c>
      <c r="TC105" s="120" t="s">
        <v>26</v>
      </c>
      <c r="TD105" s="120" t="s">
        <v>27</v>
      </c>
      <c r="TE105" s="122"/>
      <c r="TF105" s="134"/>
      <c r="TG105" s="83"/>
      <c r="TH105" s="133" t="s">
        <v>248</v>
      </c>
      <c r="TI105" s="120" t="s">
        <v>26</v>
      </c>
      <c r="TJ105" s="120" t="s">
        <v>27</v>
      </c>
      <c r="TK105" s="122"/>
      <c r="TL105" s="134"/>
      <c r="TM105" s="83"/>
      <c r="TN105" s="133" t="s">
        <v>248</v>
      </c>
      <c r="TO105" s="120" t="s">
        <v>26</v>
      </c>
      <c r="TP105" s="120" t="s">
        <v>27</v>
      </c>
      <c r="TQ105" s="122"/>
      <c r="TR105" s="134"/>
      <c r="TS105" s="83"/>
      <c r="TT105" s="133" t="s">
        <v>248</v>
      </c>
      <c r="TU105" s="120" t="s">
        <v>26</v>
      </c>
      <c r="TV105" s="120" t="s">
        <v>27</v>
      </c>
      <c r="TW105" s="122"/>
      <c r="TX105" s="134"/>
      <c r="TY105" s="83"/>
      <c r="TZ105" s="133" t="s">
        <v>248</v>
      </c>
      <c r="UA105" s="120" t="s">
        <v>26</v>
      </c>
      <c r="UB105" s="120" t="s">
        <v>27</v>
      </c>
      <c r="UC105" s="122"/>
      <c r="UD105" s="134"/>
      <c r="UE105" s="83"/>
      <c r="UF105" s="133" t="s">
        <v>248</v>
      </c>
      <c r="UG105" s="120" t="s">
        <v>26</v>
      </c>
      <c r="UH105" s="120" t="s">
        <v>27</v>
      </c>
      <c r="UI105" s="122"/>
      <c r="UJ105" s="134"/>
      <c r="UK105" s="83"/>
      <c r="UL105" s="133" t="s">
        <v>248</v>
      </c>
      <c r="UM105" s="120" t="s">
        <v>26</v>
      </c>
      <c r="UN105" s="120" t="s">
        <v>27</v>
      </c>
      <c r="UO105" s="122"/>
      <c r="UP105" s="134"/>
      <c r="UQ105" s="83"/>
      <c r="UR105" s="133" t="s">
        <v>248</v>
      </c>
      <c r="US105" s="120" t="s">
        <v>26</v>
      </c>
      <c r="UT105" s="120" t="s">
        <v>27</v>
      </c>
      <c r="UU105" s="122"/>
      <c r="UV105" s="134"/>
      <c r="UW105" s="83"/>
      <c r="UX105" s="133" t="s">
        <v>248</v>
      </c>
      <c r="UY105" s="120" t="s">
        <v>26</v>
      </c>
      <c r="UZ105" s="120" t="s">
        <v>27</v>
      </c>
      <c r="VA105" s="122"/>
      <c r="VB105" s="134"/>
      <c r="VC105" s="83"/>
      <c r="VD105" s="133" t="s">
        <v>248</v>
      </c>
      <c r="VE105" s="120" t="s">
        <v>26</v>
      </c>
      <c r="VF105" s="120" t="s">
        <v>27</v>
      </c>
      <c r="VG105" s="122"/>
      <c r="VH105" s="134"/>
      <c r="VI105" s="83"/>
      <c r="VJ105" s="133" t="s">
        <v>248</v>
      </c>
      <c r="VK105" s="120" t="s">
        <v>26</v>
      </c>
      <c r="VL105" s="120" t="s">
        <v>27</v>
      </c>
      <c r="VM105" s="122"/>
      <c r="VN105" s="134"/>
      <c r="VO105" s="83"/>
    </row>
    <row r="106" spans="3:587" s="1" customFormat="1" x14ac:dyDescent="0.2">
      <c r="C106" s="98"/>
      <c r="D106" s="22"/>
      <c r="E106" s="232">
        <v>35</v>
      </c>
      <c r="F106" s="23"/>
      <c r="G106" s="55"/>
      <c r="H106" s="135">
        <f>J106/H13</f>
        <v>0.17119995728929385</v>
      </c>
      <c r="I106" s="72">
        <f>$E$106</f>
        <v>35</v>
      </c>
      <c r="J106" s="136">
        <f>J103*I106</f>
        <v>342.3999145785877</v>
      </c>
      <c r="K106" s="122"/>
      <c r="L106" s="137"/>
      <c r="M106" s="55"/>
      <c r="N106" s="135">
        <f>P106/N13</f>
        <v>0.17119995728929385</v>
      </c>
      <c r="O106" s="72">
        <f>$E$106</f>
        <v>35</v>
      </c>
      <c r="P106" s="136">
        <f>P103*O106</f>
        <v>6012.5425000000005</v>
      </c>
      <c r="Q106" s="122"/>
      <c r="R106" s="137"/>
      <c r="S106" s="55"/>
      <c r="T106" s="115">
        <f>V106/T13</f>
        <v>0.1525</v>
      </c>
      <c r="U106" s="72">
        <f>$E$106</f>
        <v>35</v>
      </c>
      <c r="V106" s="73">
        <f>V103*U106</f>
        <v>640.5</v>
      </c>
      <c r="W106" s="69"/>
      <c r="X106" s="23"/>
      <c r="Y106" s="115">
        <f>AA106/Y13</f>
        <v>0.170625</v>
      </c>
      <c r="Z106" s="72">
        <f>$E$106</f>
        <v>35</v>
      </c>
      <c r="AA106" s="73">
        <f>AA103*Z106</f>
        <v>1023.75</v>
      </c>
      <c r="AB106" s="69"/>
      <c r="AC106" s="23"/>
      <c r="AD106" s="115">
        <f>AF106/AD13</f>
        <v>0.17499999999999999</v>
      </c>
      <c r="AE106" s="72">
        <f t="shared" ref="AE106" si="3794">$E$106</f>
        <v>35</v>
      </c>
      <c r="AF106" s="73">
        <f t="shared" ref="AF106" si="3795">AF103*AE106</f>
        <v>735</v>
      </c>
      <c r="AG106" s="69"/>
      <c r="AH106" s="23"/>
      <c r="AI106" s="115">
        <f>AK106/AI13</f>
        <v>0.16901694915254237</v>
      </c>
      <c r="AJ106" s="72">
        <f t="shared" ref="AJ106" si="3796">$E$106</f>
        <v>35</v>
      </c>
      <c r="AK106" s="73">
        <f t="shared" ref="AK106" si="3797">AK103*AJ106</f>
        <v>997.2</v>
      </c>
      <c r="AL106" s="69"/>
      <c r="AM106" s="23"/>
      <c r="AN106" s="115">
        <f>AP106/AN13</f>
        <v>0.19140625</v>
      </c>
      <c r="AO106" s="72">
        <f t="shared" ref="AO106" si="3798">$E$106</f>
        <v>35</v>
      </c>
      <c r="AP106" s="73">
        <f t="shared" ref="AP106" si="3799">AP103*AO106</f>
        <v>918.75</v>
      </c>
      <c r="AQ106" s="69"/>
      <c r="AR106" s="23"/>
      <c r="AS106" s="115">
        <f>AU106/AS13</f>
        <v>0.18926923076923077</v>
      </c>
      <c r="AT106" s="72">
        <f t="shared" ref="AT106" si="3800">$E$106</f>
        <v>35</v>
      </c>
      <c r="AU106" s="73">
        <f t="shared" ref="AU106" si="3801">AU103*AT106</f>
        <v>885.78</v>
      </c>
      <c r="AV106" s="69"/>
      <c r="AW106" s="23"/>
      <c r="AX106" s="115">
        <f>AZ106/AX13</f>
        <v>0.15197799625468164</v>
      </c>
      <c r="AY106" s="72">
        <f t="shared" ref="AY106" si="3802">$E$106</f>
        <v>35</v>
      </c>
      <c r="AZ106" s="73">
        <f t="shared" ref="AZ106" si="3803">AZ103*AY106</f>
        <v>811.5625</v>
      </c>
      <c r="BA106" s="69"/>
      <c r="BB106" s="23"/>
      <c r="BC106" s="115" t="e">
        <f>BE106/BC13</f>
        <v>#DIV/0!</v>
      </c>
      <c r="BD106" s="72">
        <f t="shared" ref="BD106" si="3804">$E$106</f>
        <v>35</v>
      </c>
      <c r="BE106" s="73">
        <f t="shared" ref="BE106" si="3805">BE103*BD106</f>
        <v>0</v>
      </c>
      <c r="BF106" s="69"/>
      <c r="BG106" s="23"/>
      <c r="BH106" s="115" t="e">
        <f>BJ106/BH13</f>
        <v>#DIV/0!</v>
      </c>
      <c r="BI106" s="72">
        <f t="shared" ref="BI106" si="3806">$E$106</f>
        <v>35</v>
      </c>
      <c r="BJ106" s="73">
        <f t="shared" ref="BJ106" si="3807">BJ103*BI106</f>
        <v>0</v>
      </c>
      <c r="BK106" s="69"/>
      <c r="BL106" s="23"/>
      <c r="BM106" s="115" t="e">
        <f>BO106/BM13</f>
        <v>#DIV/0!</v>
      </c>
      <c r="BN106" s="72">
        <f t="shared" ref="BN106" si="3808">$E$106</f>
        <v>35</v>
      </c>
      <c r="BO106" s="73">
        <f t="shared" ref="BO106" si="3809">BO103*BN106</f>
        <v>0</v>
      </c>
      <c r="BP106" s="69"/>
      <c r="BQ106" s="23"/>
      <c r="BR106" s="115" t="e">
        <f>BT106/BR13</f>
        <v>#DIV/0!</v>
      </c>
      <c r="BS106" s="72">
        <f t="shared" ref="BS106" si="3810">$E$106</f>
        <v>35</v>
      </c>
      <c r="BT106" s="73">
        <f t="shared" ref="BT106" si="3811">BT103*BS106</f>
        <v>0</v>
      </c>
      <c r="BU106" s="69"/>
      <c r="BV106" s="23"/>
      <c r="BW106" s="115" t="e">
        <f>BY106/BW13</f>
        <v>#DIV/0!</v>
      </c>
      <c r="BX106" s="72">
        <f t="shared" ref="BX106" si="3812">$E$106</f>
        <v>35</v>
      </c>
      <c r="BY106" s="73">
        <f t="shared" ref="BY106" si="3813">BY103*BX106</f>
        <v>0</v>
      </c>
      <c r="BZ106" s="69"/>
      <c r="CA106" s="23"/>
      <c r="CB106" s="115" t="e">
        <f>CD106/CB13</f>
        <v>#DIV/0!</v>
      </c>
      <c r="CC106" s="72">
        <f t="shared" ref="CC106" si="3814">$E$106</f>
        <v>35</v>
      </c>
      <c r="CD106" s="73">
        <f t="shared" ref="CD106" si="3815">CD103*CC106</f>
        <v>0</v>
      </c>
      <c r="CE106" s="69"/>
      <c r="CF106" s="23"/>
      <c r="CG106" s="115" t="e">
        <f>CI106/CG13</f>
        <v>#DIV/0!</v>
      </c>
      <c r="CH106" s="72">
        <f t="shared" ref="CH106" si="3816">$E$106</f>
        <v>35</v>
      </c>
      <c r="CI106" s="73">
        <f t="shared" ref="CI106" si="3817">CI103*CH106</f>
        <v>0</v>
      </c>
      <c r="CJ106" s="69"/>
      <c r="CK106" s="23"/>
      <c r="CL106" s="115" t="e">
        <f>CN106/CL13</f>
        <v>#DIV/0!</v>
      </c>
      <c r="CM106" s="72">
        <f t="shared" ref="CM106" si="3818">$E$106</f>
        <v>35</v>
      </c>
      <c r="CN106" s="73">
        <f t="shared" ref="CN106" si="3819">CN103*CM106</f>
        <v>0</v>
      </c>
      <c r="CO106" s="69"/>
      <c r="CP106" s="23"/>
      <c r="CQ106" s="115" t="e">
        <f>CS106/CQ13</f>
        <v>#DIV/0!</v>
      </c>
      <c r="CR106" s="72">
        <f t="shared" ref="CR106" si="3820">$E$106</f>
        <v>35</v>
      </c>
      <c r="CS106" s="73">
        <f t="shared" ref="CS106" si="3821">CS103*CR106</f>
        <v>0</v>
      </c>
      <c r="CT106" s="69"/>
      <c r="CU106" s="23"/>
      <c r="CV106" s="115" t="e">
        <f>CX106/CV13</f>
        <v>#DIV/0!</v>
      </c>
      <c r="CW106" s="72">
        <f t="shared" ref="CW106" si="3822">$E$106</f>
        <v>35</v>
      </c>
      <c r="CX106" s="73">
        <f t="shared" ref="CX106" si="3823">CX103*CW106</f>
        <v>0</v>
      </c>
      <c r="CY106" s="69"/>
      <c r="CZ106" s="23"/>
      <c r="DA106" s="115" t="e">
        <f>DC106/DA13</f>
        <v>#DIV/0!</v>
      </c>
      <c r="DB106" s="72">
        <f t="shared" ref="DB106" si="3824">$E$106</f>
        <v>35</v>
      </c>
      <c r="DC106" s="73">
        <f t="shared" ref="DC106" si="3825">DC103*DB106</f>
        <v>0</v>
      </c>
      <c r="DD106" s="69"/>
      <c r="DE106" s="23"/>
      <c r="DF106" s="115" t="e">
        <f>DH106/DF13</f>
        <v>#DIV/0!</v>
      </c>
      <c r="DG106" s="72">
        <f t="shared" ref="DG106" si="3826">$E$106</f>
        <v>35</v>
      </c>
      <c r="DH106" s="73">
        <f t="shared" ref="DH106" si="3827">DH103*DG106</f>
        <v>0</v>
      </c>
      <c r="DI106" s="69"/>
      <c r="DJ106" s="23"/>
      <c r="DK106" s="115" t="e">
        <f>DM106/DK13</f>
        <v>#DIV/0!</v>
      </c>
      <c r="DL106" s="72">
        <f t="shared" ref="DL106" si="3828">$E$106</f>
        <v>35</v>
      </c>
      <c r="DM106" s="73">
        <f t="shared" ref="DM106" si="3829">DM103*DL106</f>
        <v>0</v>
      </c>
      <c r="DN106" s="69"/>
      <c r="DO106" s="23"/>
      <c r="DP106" s="115" t="e">
        <f>DR106/DP13</f>
        <v>#DIV/0!</v>
      </c>
      <c r="DQ106" s="72">
        <f t="shared" ref="DQ106" si="3830">$E$106</f>
        <v>35</v>
      </c>
      <c r="DR106" s="73">
        <f t="shared" ref="DR106" si="3831">DR103*DQ106</f>
        <v>0</v>
      </c>
      <c r="DS106" s="69"/>
      <c r="DT106" s="23"/>
      <c r="DU106" s="115" t="e">
        <f>DW106/DU13</f>
        <v>#DIV/0!</v>
      </c>
      <c r="DV106" s="72">
        <f t="shared" ref="DV106" si="3832">$E$106</f>
        <v>35</v>
      </c>
      <c r="DW106" s="73">
        <f t="shared" ref="DW106" si="3833">DW103*DV106</f>
        <v>0</v>
      </c>
      <c r="DX106" s="69"/>
      <c r="DY106" s="23"/>
      <c r="DZ106" s="115" t="e">
        <f>EB106/DZ13</f>
        <v>#DIV/0!</v>
      </c>
      <c r="EA106" s="72">
        <f t="shared" ref="EA106" si="3834">$E$106</f>
        <v>35</v>
      </c>
      <c r="EB106" s="73">
        <f t="shared" ref="EB106" si="3835">EB103*EA106</f>
        <v>0</v>
      </c>
      <c r="EC106" s="69"/>
      <c r="ED106" s="23"/>
      <c r="EE106" s="115" t="e">
        <f>EG106/EE13</f>
        <v>#DIV/0!</v>
      </c>
      <c r="EF106" s="72">
        <f t="shared" ref="EF106" si="3836">$E$106</f>
        <v>35</v>
      </c>
      <c r="EG106" s="73">
        <f t="shared" ref="EG106" si="3837">EG103*EF106</f>
        <v>0</v>
      </c>
      <c r="EH106" s="69"/>
      <c r="EI106" s="23"/>
      <c r="EJ106" s="115" t="e">
        <f>EL106/EJ13</f>
        <v>#DIV/0!</v>
      </c>
      <c r="EK106" s="72">
        <f t="shared" ref="EK106" si="3838">$E$106</f>
        <v>35</v>
      </c>
      <c r="EL106" s="73">
        <f t="shared" ref="EL106" si="3839">EL103*EK106</f>
        <v>0</v>
      </c>
      <c r="EM106" s="69"/>
      <c r="EN106" s="23"/>
      <c r="EO106" s="115" t="e">
        <f>EQ106/EO13</f>
        <v>#DIV/0!</v>
      </c>
      <c r="EP106" s="72">
        <f t="shared" ref="EP106" si="3840">$E$106</f>
        <v>35</v>
      </c>
      <c r="EQ106" s="73">
        <f t="shared" ref="EQ106" si="3841">EQ103*EP106</f>
        <v>0</v>
      </c>
      <c r="ER106" s="69"/>
      <c r="ES106" s="23"/>
      <c r="ET106" s="115" t="e">
        <f>EV106/ET13</f>
        <v>#DIV/0!</v>
      </c>
      <c r="EU106" s="72">
        <f t="shared" ref="EU106" si="3842">$E$106</f>
        <v>35</v>
      </c>
      <c r="EV106" s="73">
        <f t="shared" ref="EV106" si="3843">EV103*EU106</f>
        <v>0</v>
      </c>
      <c r="EW106" s="69"/>
      <c r="EX106" s="23"/>
      <c r="EY106" s="115" t="e">
        <f>FA106/EY13</f>
        <v>#DIV/0!</v>
      </c>
      <c r="EZ106" s="72">
        <f t="shared" ref="EZ106" si="3844">$E$106</f>
        <v>35</v>
      </c>
      <c r="FA106" s="73">
        <f t="shared" ref="FA106" si="3845">FA103*EZ106</f>
        <v>0</v>
      </c>
      <c r="FB106" s="69"/>
      <c r="FC106" s="23"/>
      <c r="FD106" s="115" t="e">
        <f>FF106/FD13</f>
        <v>#DIV/0!</v>
      </c>
      <c r="FE106" s="72">
        <f t="shared" ref="FE106" si="3846">$E$106</f>
        <v>35</v>
      </c>
      <c r="FF106" s="73">
        <f t="shared" ref="FF106" si="3847">FF103*FE106</f>
        <v>0</v>
      </c>
      <c r="FG106" s="69"/>
      <c r="FH106" s="23"/>
      <c r="FI106" s="115" t="e">
        <f>FK106/FI13</f>
        <v>#DIV/0!</v>
      </c>
      <c r="FJ106" s="72">
        <f t="shared" ref="FJ106" si="3848">$E$106</f>
        <v>35</v>
      </c>
      <c r="FK106" s="73">
        <f t="shared" ref="FK106" si="3849">FK103*FJ106</f>
        <v>0</v>
      </c>
      <c r="FL106" s="69"/>
      <c r="FM106" s="23"/>
      <c r="FN106" s="115" t="e">
        <f>FP106/FN13</f>
        <v>#DIV/0!</v>
      </c>
      <c r="FO106" s="72">
        <f t="shared" ref="FO106" si="3850">$E$106</f>
        <v>35</v>
      </c>
      <c r="FP106" s="73">
        <f t="shared" ref="FP106" si="3851">FP103*FO106</f>
        <v>0</v>
      </c>
      <c r="FQ106" s="69"/>
      <c r="FR106" s="23"/>
      <c r="FS106" s="115" t="e">
        <f>FU106/FS13</f>
        <v>#DIV/0!</v>
      </c>
      <c r="FT106" s="72">
        <f t="shared" ref="FT106" si="3852">$E$106</f>
        <v>35</v>
      </c>
      <c r="FU106" s="73">
        <f t="shared" ref="FU106" si="3853">FU103*FT106</f>
        <v>0</v>
      </c>
      <c r="FV106" s="69"/>
      <c r="FW106" s="23"/>
      <c r="FX106" s="115" t="e">
        <f>FZ106/FX13</f>
        <v>#DIV/0!</v>
      </c>
      <c r="FY106" s="72">
        <f t="shared" ref="FY106" si="3854">$E$106</f>
        <v>35</v>
      </c>
      <c r="FZ106" s="73">
        <f t="shared" ref="FZ106" si="3855">FZ103*FY106</f>
        <v>0</v>
      </c>
      <c r="GA106" s="69"/>
      <c r="GB106" s="23"/>
      <c r="GC106" s="115" t="e">
        <f>GE106/GC13</f>
        <v>#DIV/0!</v>
      </c>
      <c r="GD106" s="72">
        <f t="shared" ref="GD106" si="3856">$E$106</f>
        <v>35</v>
      </c>
      <c r="GE106" s="73">
        <f t="shared" ref="GE106" si="3857">GE103*GD106</f>
        <v>0</v>
      </c>
      <c r="GF106" s="69"/>
      <c r="GG106" s="23"/>
      <c r="GH106" s="115" t="e">
        <f>GJ106/GH13</f>
        <v>#DIV/0!</v>
      </c>
      <c r="GI106" s="72">
        <f t="shared" ref="GI106" si="3858">$E$106</f>
        <v>35</v>
      </c>
      <c r="GJ106" s="73">
        <f t="shared" ref="GJ106" si="3859">GJ103*GI106</f>
        <v>0</v>
      </c>
      <c r="GK106" s="69"/>
      <c r="GL106" s="23"/>
      <c r="GM106" s="115" t="e">
        <f>GO106/GM13</f>
        <v>#DIV/0!</v>
      </c>
      <c r="GN106" s="72">
        <f t="shared" ref="GN106" si="3860">$E$106</f>
        <v>35</v>
      </c>
      <c r="GO106" s="73">
        <f t="shared" ref="GO106" si="3861">GO103*GN106</f>
        <v>0</v>
      </c>
      <c r="GP106" s="69"/>
      <c r="GQ106" s="23"/>
      <c r="GR106" s="115" t="e">
        <f>GT106/GR13</f>
        <v>#DIV/0!</v>
      </c>
      <c r="GS106" s="72">
        <f t="shared" ref="GS106" si="3862">$E$106</f>
        <v>35</v>
      </c>
      <c r="GT106" s="73">
        <f t="shared" ref="GT106" si="3863">GT103*GS106</f>
        <v>0</v>
      </c>
      <c r="GU106" s="69"/>
      <c r="GV106" s="23"/>
      <c r="GW106" s="115" t="e">
        <f>GY106/GW13</f>
        <v>#DIV/0!</v>
      </c>
      <c r="GX106" s="72">
        <f t="shared" ref="GX106" si="3864">$E$106</f>
        <v>35</v>
      </c>
      <c r="GY106" s="73">
        <f t="shared" ref="GY106" si="3865">GY103*GX106</f>
        <v>0</v>
      </c>
      <c r="GZ106" s="69"/>
      <c r="HA106" s="23"/>
      <c r="HB106" s="115" t="e">
        <f>HD106/HB13</f>
        <v>#DIV/0!</v>
      </c>
      <c r="HC106" s="72">
        <f t="shared" ref="HC106" si="3866">$E$106</f>
        <v>35</v>
      </c>
      <c r="HD106" s="73">
        <f t="shared" ref="HD106" si="3867">HD103*HC106</f>
        <v>0</v>
      </c>
      <c r="HE106" s="69"/>
      <c r="HF106" s="23"/>
      <c r="HG106" s="115" t="e">
        <f>HI106/HG13</f>
        <v>#DIV/0!</v>
      </c>
      <c r="HH106" s="72">
        <f t="shared" ref="HH106" si="3868">$E$106</f>
        <v>35</v>
      </c>
      <c r="HI106" s="73">
        <f t="shared" ref="HI106" si="3869">HI103*HH106</f>
        <v>0</v>
      </c>
      <c r="HJ106" s="69"/>
      <c r="HK106" s="23"/>
      <c r="HL106" s="115" t="e">
        <f>HN106/HL13</f>
        <v>#DIV/0!</v>
      </c>
      <c r="HM106" s="72">
        <f t="shared" ref="HM106" si="3870">$E$106</f>
        <v>35</v>
      </c>
      <c r="HN106" s="73">
        <f t="shared" ref="HN106" si="3871">HN103*HM106</f>
        <v>0</v>
      </c>
      <c r="HO106" s="69"/>
      <c r="HP106" s="23"/>
      <c r="HQ106" s="115" t="e">
        <f>HS106/HQ13</f>
        <v>#DIV/0!</v>
      </c>
      <c r="HR106" s="72">
        <f t="shared" ref="HR106" si="3872">$E$106</f>
        <v>35</v>
      </c>
      <c r="HS106" s="73">
        <f t="shared" ref="HS106" si="3873">HS103*HR106</f>
        <v>0</v>
      </c>
      <c r="HT106" s="69"/>
      <c r="HU106" s="23"/>
      <c r="HV106" s="115" t="e">
        <f>HX106/HV13</f>
        <v>#DIV/0!</v>
      </c>
      <c r="HW106" s="72">
        <f t="shared" ref="HW106" si="3874">$E$106</f>
        <v>35</v>
      </c>
      <c r="HX106" s="73">
        <f t="shared" ref="HX106" si="3875">HX103*HW106</f>
        <v>0</v>
      </c>
      <c r="HY106" s="69"/>
      <c r="HZ106" s="23"/>
      <c r="IA106" s="115" t="e">
        <f>IC106/IA13</f>
        <v>#DIV/0!</v>
      </c>
      <c r="IB106" s="72">
        <f t="shared" ref="IB106" si="3876">$E$106</f>
        <v>35</v>
      </c>
      <c r="IC106" s="73">
        <f t="shared" ref="IC106" si="3877">IC103*IB106</f>
        <v>0</v>
      </c>
      <c r="ID106" s="69"/>
      <c r="IE106" s="23"/>
      <c r="IF106" s="115" t="e">
        <f>IH106/IF13</f>
        <v>#DIV/0!</v>
      </c>
      <c r="IG106" s="72">
        <f t="shared" ref="IG106" si="3878">$E$106</f>
        <v>35</v>
      </c>
      <c r="IH106" s="73">
        <f t="shared" ref="IH106" si="3879">IH103*IG106</f>
        <v>0</v>
      </c>
      <c r="II106" s="69"/>
      <c r="IJ106" s="23"/>
      <c r="IK106" s="115" t="e">
        <f>IM106/IK13</f>
        <v>#DIV/0!</v>
      </c>
      <c r="IL106" s="72">
        <f t="shared" ref="IL106" si="3880">$E$106</f>
        <v>35</v>
      </c>
      <c r="IM106" s="73">
        <f t="shared" ref="IM106" si="3881">IM103*IL106</f>
        <v>0</v>
      </c>
      <c r="IN106" s="69"/>
      <c r="IO106" s="23"/>
      <c r="IP106" s="115" t="e">
        <f>IR106/IP13</f>
        <v>#DIV/0!</v>
      </c>
      <c r="IQ106" s="72">
        <f t="shared" ref="IQ106" si="3882">$E$106</f>
        <v>35</v>
      </c>
      <c r="IR106" s="73">
        <f t="shared" ref="IR106" si="3883">IR103*IQ106</f>
        <v>0</v>
      </c>
      <c r="IS106" s="69"/>
      <c r="IT106" s="23"/>
      <c r="IU106" s="115" t="e">
        <f>IW106/IU13</f>
        <v>#DIV/0!</v>
      </c>
      <c r="IV106" s="72">
        <f t="shared" ref="IV106" si="3884">$E$106</f>
        <v>35</v>
      </c>
      <c r="IW106" s="73">
        <f t="shared" ref="IW106" si="3885">IW103*IV106</f>
        <v>0</v>
      </c>
      <c r="IX106" s="69"/>
      <c r="IY106" s="23"/>
      <c r="IZ106" s="115" t="e">
        <f>JB106/IZ13</f>
        <v>#DIV/0!</v>
      </c>
      <c r="JA106" s="72">
        <f t="shared" ref="JA106" si="3886">$E$106</f>
        <v>35</v>
      </c>
      <c r="JB106" s="73">
        <f t="shared" ref="JB106" si="3887">JB103*JA106</f>
        <v>0</v>
      </c>
      <c r="JC106" s="69"/>
      <c r="JD106" s="23"/>
      <c r="JE106" s="115" t="e">
        <f>JG106/JE13</f>
        <v>#DIV/0!</v>
      </c>
      <c r="JF106" s="72">
        <f t="shared" ref="JF106" si="3888">$E$106</f>
        <v>35</v>
      </c>
      <c r="JG106" s="73">
        <f t="shared" ref="JG106" si="3889">JG103*JF106</f>
        <v>0</v>
      </c>
      <c r="JH106" s="69"/>
      <c r="JI106" s="23"/>
      <c r="JJ106" s="115" t="e">
        <f>JL106/JJ13</f>
        <v>#DIV/0!</v>
      </c>
      <c r="JK106" s="72">
        <f t="shared" ref="JK106" si="3890">$E$106</f>
        <v>35</v>
      </c>
      <c r="JL106" s="73">
        <f t="shared" ref="JL106" si="3891">JL103*JK106</f>
        <v>0</v>
      </c>
      <c r="JM106" s="69"/>
      <c r="JN106" s="23"/>
      <c r="JO106" s="115" t="e">
        <f>JQ106/JO13</f>
        <v>#DIV/0!</v>
      </c>
      <c r="JP106" s="72">
        <f t="shared" ref="JP106" si="3892">$E$106</f>
        <v>35</v>
      </c>
      <c r="JQ106" s="73">
        <f t="shared" ref="JQ106" si="3893">JQ103*JP106</f>
        <v>0</v>
      </c>
      <c r="JR106" s="69"/>
      <c r="JS106" s="23"/>
      <c r="JT106" s="115" t="e">
        <f>JV106/JT13</f>
        <v>#DIV/0!</v>
      </c>
      <c r="JU106" s="72">
        <f t="shared" ref="JU106" si="3894">$E$106</f>
        <v>35</v>
      </c>
      <c r="JV106" s="73">
        <f t="shared" ref="JV106" si="3895">JV103*JU106</f>
        <v>0</v>
      </c>
      <c r="JW106" s="69"/>
      <c r="JX106" s="23"/>
      <c r="JY106" s="115" t="e">
        <f>KA106/JY13</f>
        <v>#DIV/0!</v>
      </c>
      <c r="JZ106" s="72">
        <f t="shared" ref="JZ106" si="3896">$E$106</f>
        <v>35</v>
      </c>
      <c r="KA106" s="73">
        <f t="shared" ref="KA106" si="3897">KA103*JZ106</f>
        <v>0</v>
      </c>
      <c r="KB106" s="69"/>
      <c r="KC106" s="23"/>
      <c r="KD106" s="115" t="e">
        <f>KF106/KD13</f>
        <v>#DIV/0!</v>
      </c>
      <c r="KE106" s="72">
        <f t="shared" ref="KE106" si="3898">$E$106</f>
        <v>35</v>
      </c>
      <c r="KF106" s="73">
        <f t="shared" ref="KF106" si="3899">KF103*KE106</f>
        <v>0</v>
      </c>
      <c r="KG106" s="69"/>
      <c r="KH106" s="23"/>
      <c r="KI106" s="115" t="e">
        <f>KK106/KI13</f>
        <v>#DIV/0!</v>
      </c>
      <c r="KJ106" s="72">
        <f t="shared" ref="KJ106" si="3900">$E$106</f>
        <v>35</v>
      </c>
      <c r="KK106" s="73">
        <f t="shared" ref="KK106" si="3901">KK103*KJ106</f>
        <v>0</v>
      </c>
      <c r="KL106" s="69"/>
      <c r="KM106" s="23"/>
      <c r="KN106" s="115" t="e">
        <f>KP106/KN13</f>
        <v>#DIV/0!</v>
      </c>
      <c r="KO106" s="72">
        <f t="shared" ref="KO106" si="3902">$E$106</f>
        <v>35</v>
      </c>
      <c r="KP106" s="73">
        <f t="shared" ref="KP106" si="3903">KP103*KO106</f>
        <v>0</v>
      </c>
      <c r="KQ106" s="69"/>
      <c r="KR106" s="23"/>
      <c r="KS106" s="115" t="e">
        <f>KU106/KS13</f>
        <v>#DIV/0!</v>
      </c>
      <c r="KT106" s="72">
        <f t="shared" ref="KT106" si="3904">$E$106</f>
        <v>35</v>
      </c>
      <c r="KU106" s="73">
        <f t="shared" ref="KU106" si="3905">KU103*KT106</f>
        <v>0</v>
      </c>
      <c r="KV106" s="69"/>
      <c r="KW106" s="23"/>
      <c r="KX106" s="115" t="e">
        <f>KZ106/KX13</f>
        <v>#DIV/0!</v>
      </c>
      <c r="KY106" s="72">
        <f t="shared" ref="KY106" si="3906">$E$106</f>
        <v>35</v>
      </c>
      <c r="KZ106" s="73">
        <f t="shared" ref="KZ106" si="3907">KZ103*KY106</f>
        <v>0</v>
      </c>
      <c r="LA106" s="69"/>
      <c r="LB106" s="23"/>
      <c r="LC106" s="115" t="e">
        <f>LE106/LC13</f>
        <v>#DIV/0!</v>
      </c>
      <c r="LD106" s="72">
        <f t="shared" ref="LD106" si="3908">$E$106</f>
        <v>35</v>
      </c>
      <c r="LE106" s="73">
        <f t="shared" ref="LE106" si="3909">LE103*LD106</f>
        <v>0</v>
      </c>
      <c r="LF106" s="69"/>
      <c r="LG106" s="23"/>
      <c r="LH106" s="115" t="e">
        <f>LJ106/LH13</f>
        <v>#DIV/0!</v>
      </c>
      <c r="LI106" s="72">
        <f t="shared" ref="LI106" si="3910">$E$106</f>
        <v>35</v>
      </c>
      <c r="LJ106" s="73">
        <f t="shared" ref="LJ106" si="3911">LJ103*LI106</f>
        <v>0</v>
      </c>
      <c r="LK106" s="69"/>
      <c r="LL106" s="23"/>
      <c r="LM106" s="115" t="e">
        <f>LO106/LM13</f>
        <v>#DIV/0!</v>
      </c>
      <c r="LN106" s="72">
        <f t="shared" ref="LN106" si="3912">$E$106</f>
        <v>35</v>
      </c>
      <c r="LO106" s="73">
        <f t="shared" ref="LO106" si="3913">LO103*LN106</f>
        <v>0</v>
      </c>
      <c r="LP106" s="69"/>
      <c r="LQ106" s="23"/>
      <c r="LR106" s="115" t="e">
        <f>LT106/LR13</f>
        <v>#DIV/0!</v>
      </c>
      <c r="LS106" s="72">
        <f t="shared" ref="LS106" si="3914">$E$106</f>
        <v>35</v>
      </c>
      <c r="LT106" s="73">
        <f t="shared" ref="LT106" si="3915">LT103*LS106</f>
        <v>0</v>
      </c>
      <c r="LU106" s="69"/>
      <c r="LV106" s="23"/>
      <c r="LW106" s="115" t="e">
        <f>LY106/LW13</f>
        <v>#DIV/0!</v>
      </c>
      <c r="LX106" s="72">
        <f t="shared" ref="LX106" si="3916">$E$106</f>
        <v>35</v>
      </c>
      <c r="LY106" s="73">
        <f t="shared" ref="LY106" si="3917">LY103*LX106</f>
        <v>0</v>
      </c>
      <c r="LZ106" s="69"/>
      <c r="MA106" s="23"/>
      <c r="MB106" s="115" t="e">
        <f>MD106/MB13</f>
        <v>#DIV/0!</v>
      </c>
      <c r="MC106" s="72">
        <f t="shared" ref="MC106" si="3918">$E$106</f>
        <v>35</v>
      </c>
      <c r="MD106" s="73">
        <f t="shared" ref="MD106" si="3919">MD103*MC106</f>
        <v>0</v>
      </c>
      <c r="ME106" s="69"/>
      <c r="MF106" s="23"/>
      <c r="MG106" s="115" t="e">
        <f>MI106/MG13</f>
        <v>#DIV/0!</v>
      </c>
      <c r="MH106" s="72">
        <f t="shared" ref="MH106" si="3920">$E$106</f>
        <v>35</v>
      </c>
      <c r="MI106" s="73">
        <f t="shared" ref="MI106" si="3921">MI103*MH106</f>
        <v>0</v>
      </c>
      <c r="MJ106" s="69"/>
      <c r="MK106" s="23"/>
      <c r="ML106" s="115" t="e">
        <f>MN106/ML13</f>
        <v>#DIV/0!</v>
      </c>
      <c r="MM106" s="72">
        <f t="shared" ref="MM106" si="3922">$E$106</f>
        <v>35</v>
      </c>
      <c r="MN106" s="73">
        <f t="shared" ref="MN106" si="3923">MN103*MM106</f>
        <v>0</v>
      </c>
      <c r="MO106" s="69"/>
      <c r="MP106" s="23"/>
      <c r="MQ106" s="115" t="e">
        <f>MS106/MQ13</f>
        <v>#DIV/0!</v>
      </c>
      <c r="MR106" s="72">
        <f t="shared" ref="MR106" si="3924">$E$106</f>
        <v>35</v>
      </c>
      <c r="MS106" s="73">
        <f t="shared" ref="MS106" si="3925">MS103*MR106</f>
        <v>0</v>
      </c>
      <c r="MT106" s="69"/>
      <c r="MU106" s="23"/>
      <c r="MV106" s="115" t="e">
        <f>MX106/MV13</f>
        <v>#DIV/0!</v>
      </c>
      <c r="MW106" s="72">
        <f t="shared" ref="MW106" si="3926">$E$106</f>
        <v>35</v>
      </c>
      <c r="MX106" s="73">
        <f t="shared" ref="MX106" si="3927">MX103*MW106</f>
        <v>0</v>
      </c>
      <c r="MY106" s="69"/>
      <c r="MZ106" s="23"/>
      <c r="NA106" s="115" t="e">
        <f>NC106/NA13</f>
        <v>#DIV/0!</v>
      </c>
      <c r="NB106" s="72">
        <f t="shared" ref="NB106" si="3928">$E$106</f>
        <v>35</v>
      </c>
      <c r="NC106" s="73">
        <f t="shared" ref="NC106" si="3929">NC103*NB106</f>
        <v>0</v>
      </c>
      <c r="ND106" s="69"/>
      <c r="NE106" s="23"/>
      <c r="NF106" s="115" t="e">
        <f>NH106/NF13</f>
        <v>#DIV/0!</v>
      </c>
      <c r="NG106" s="72">
        <f t="shared" ref="NG106" si="3930">$E$106</f>
        <v>35</v>
      </c>
      <c r="NH106" s="73">
        <f t="shared" ref="NH106" si="3931">NH103*NG106</f>
        <v>0</v>
      </c>
      <c r="NI106" s="69"/>
      <c r="NJ106" s="23"/>
      <c r="NK106" s="115" t="e">
        <f>NM106/NK13</f>
        <v>#DIV/0!</v>
      </c>
      <c r="NL106" s="72">
        <f t="shared" ref="NL106" si="3932">$E$106</f>
        <v>35</v>
      </c>
      <c r="NM106" s="73">
        <f t="shared" ref="NM106" si="3933">NM103*NL106</f>
        <v>0</v>
      </c>
      <c r="NN106" s="69"/>
      <c r="NO106" s="23"/>
      <c r="NP106" s="115" t="e">
        <f>NR106/NP13</f>
        <v>#DIV/0!</v>
      </c>
      <c r="NQ106" s="72">
        <f t="shared" ref="NQ106" si="3934">$E$106</f>
        <v>35</v>
      </c>
      <c r="NR106" s="73">
        <f t="shared" ref="NR106" si="3935">NR103*NQ106</f>
        <v>0</v>
      </c>
      <c r="NS106" s="69"/>
      <c r="NT106" s="23"/>
      <c r="NU106" s="115" t="e">
        <f>NW106/NU13</f>
        <v>#DIV/0!</v>
      </c>
      <c r="NV106" s="72">
        <f t="shared" ref="NV106" si="3936">$E$106</f>
        <v>35</v>
      </c>
      <c r="NW106" s="73">
        <f t="shared" ref="NW106" si="3937">NW103*NV106</f>
        <v>0</v>
      </c>
      <c r="NX106" s="69"/>
      <c r="NY106" s="23"/>
      <c r="NZ106" s="115" t="e">
        <f>OB106/NZ13</f>
        <v>#DIV/0!</v>
      </c>
      <c r="OA106" s="72">
        <f t="shared" ref="OA106" si="3938">$E$106</f>
        <v>35</v>
      </c>
      <c r="OB106" s="73">
        <f t="shared" ref="OB106" si="3939">OB103*OA106</f>
        <v>0</v>
      </c>
      <c r="OC106" s="69"/>
      <c r="OD106" s="23"/>
      <c r="OE106" s="115" t="e">
        <f>OG106/OE13</f>
        <v>#DIV/0!</v>
      </c>
      <c r="OF106" s="72">
        <f t="shared" ref="OF106" si="3940">$E$106</f>
        <v>35</v>
      </c>
      <c r="OG106" s="73">
        <f t="shared" ref="OG106" si="3941">OG103*OF106</f>
        <v>0</v>
      </c>
      <c r="OH106" s="69"/>
      <c r="OI106" s="23"/>
      <c r="OJ106" s="115" t="e">
        <f>OL106/OJ13</f>
        <v>#DIV/0!</v>
      </c>
      <c r="OK106" s="72">
        <f t="shared" ref="OK106" si="3942">$E$106</f>
        <v>35</v>
      </c>
      <c r="OL106" s="73">
        <f t="shared" ref="OL106" si="3943">OL103*OK106</f>
        <v>0</v>
      </c>
      <c r="OM106" s="69"/>
      <c r="ON106" s="23"/>
      <c r="OO106" s="115" t="e">
        <f>OQ106/OO13</f>
        <v>#DIV/0!</v>
      </c>
      <c r="OP106" s="72">
        <f t="shared" ref="OP106" si="3944">$E$106</f>
        <v>35</v>
      </c>
      <c r="OQ106" s="73">
        <f t="shared" ref="OQ106" si="3945">OQ103*OP106</f>
        <v>0</v>
      </c>
      <c r="OR106" s="69"/>
      <c r="OS106" s="23"/>
      <c r="OT106" s="115" t="e">
        <f>OV106/OT13</f>
        <v>#DIV/0!</v>
      </c>
      <c r="OU106" s="72">
        <f t="shared" ref="OU106" si="3946">$E$106</f>
        <v>35</v>
      </c>
      <c r="OV106" s="73">
        <f t="shared" ref="OV106" si="3947">OV103*OU106</f>
        <v>0</v>
      </c>
      <c r="OW106" s="69"/>
      <c r="OX106" s="23"/>
      <c r="OY106" s="115" t="e">
        <f>PA106/OY13</f>
        <v>#DIV/0!</v>
      </c>
      <c r="OZ106" s="72">
        <f t="shared" ref="OZ106" si="3948">$E$106</f>
        <v>35</v>
      </c>
      <c r="PA106" s="73">
        <f t="shared" ref="PA106" si="3949">PA103*OZ106</f>
        <v>0</v>
      </c>
      <c r="PB106" s="69"/>
      <c r="PC106" s="23"/>
      <c r="PD106" s="115" t="e">
        <f>PF106/PD13</f>
        <v>#DIV/0!</v>
      </c>
      <c r="PE106" s="72">
        <f t="shared" ref="PE106" si="3950">$E$106</f>
        <v>35</v>
      </c>
      <c r="PF106" s="73">
        <f t="shared" ref="PF106" si="3951">PF103*PE106</f>
        <v>0</v>
      </c>
      <c r="PG106" s="69"/>
      <c r="PH106" s="23"/>
      <c r="PI106" s="115" t="e">
        <f>PK106/PI13</f>
        <v>#DIV/0!</v>
      </c>
      <c r="PJ106" s="72">
        <f t="shared" ref="PJ106" si="3952">$E$106</f>
        <v>35</v>
      </c>
      <c r="PK106" s="73">
        <f t="shared" ref="PK106" si="3953">PK103*PJ106</f>
        <v>0</v>
      </c>
      <c r="PL106" s="69"/>
      <c r="PM106" s="23"/>
      <c r="PN106" s="115" t="e">
        <f>PP106/PN13</f>
        <v>#DIV/0!</v>
      </c>
      <c r="PO106" s="72">
        <f t="shared" ref="PO106" si="3954">$E$106</f>
        <v>35</v>
      </c>
      <c r="PP106" s="73">
        <f t="shared" ref="PP106" si="3955">PP103*PO106</f>
        <v>0</v>
      </c>
      <c r="PQ106" s="69"/>
      <c r="PR106" s="23"/>
      <c r="PS106" s="115" t="e">
        <f>PU106/PS13</f>
        <v>#DIV/0!</v>
      </c>
      <c r="PT106" s="72">
        <f t="shared" ref="PT106" si="3956">$E$106</f>
        <v>35</v>
      </c>
      <c r="PU106" s="73">
        <f t="shared" ref="PU106" si="3957">PU103*PT106</f>
        <v>0</v>
      </c>
      <c r="PV106" s="69"/>
      <c r="PW106" s="23"/>
      <c r="PX106" s="115" t="e">
        <f>PZ106/PX13</f>
        <v>#DIV/0!</v>
      </c>
      <c r="PY106" s="72">
        <f t="shared" ref="PY106" si="3958">$E$106</f>
        <v>35</v>
      </c>
      <c r="PZ106" s="73">
        <f t="shared" ref="PZ106" si="3959">PZ103*PY106</f>
        <v>0</v>
      </c>
      <c r="QA106" s="69"/>
      <c r="QB106" s="23"/>
      <c r="QC106" s="115" t="e">
        <f>QE106/QC13</f>
        <v>#DIV/0!</v>
      </c>
      <c r="QD106" s="72">
        <f t="shared" ref="QD106" si="3960">$E$106</f>
        <v>35</v>
      </c>
      <c r="QE106" s="73">
        <f t="shared" ref="QE106" si="3961">QE103*QD106</f>
        <v>0</v>
      </c>
      <c r="QF106" s="69"/>
      <c r="QG106" s="23"/>
      <c r="QH106" s="115" t="e">
        <f>QJ106/QH13</f>
        <v>#DIV/0!</v>
      </c>
      <c r="QI106" s="72">
        <f t="shared" ref="QI106" si="3962">$E$106</f>
        <v>35</v>
      </c>
      <c r="QJ106" s="73">
        <f t="shared" ref="QJ106" si="3963">QJ103*QI106</f>
        <v>0</v>
      </c>
      <c r="QK106" s="69"/>
      <c r="QL106" s="23"/>
      <c r="QM106" s="115" t="e">
        <f>QO106/QM13</f>
        <v>#DIV/0!</v>
      </c>
      <c r="QN106" s="72">
        <f t="shared" ref="QN106" si="3964">$E$106</f>
        <v>35</v>
      </c>
      <c r="QO106" s="73">
        <f t="shared" ref="QO106" si="3965">QO103*QN106</f>
        <v>0</v>
      </c>
      <c r="QP106" s="69"/>
      <c r="QQ106" s="23"/>
      <c r="QR106" s="115" t="e">
        <f>QT106/QR13</f>
        <v>#DIV/0!</v>
      </c>
      <c r="QS106" s="72">
        <f t="shared" ref="QS106" si="3966">$E$106</f>
        <v>35</v>
      </c>
      <c r="QT106" s="73">
        <f t="shared" ref="QT106" si="3967">QT103*QS106</f>
        <v>0</v>
      </c>
      <c r="QU106" s="69"/>
      <c r="QV106" s="23"/>
      <c r="QW106" s="115" t="e">
        <f>QY106/QW13</f>
        <v>#DIV/0!</v>
      </c>
      <c r="QX106" s="72">
        <f t="shared" ref="QX106" si="3968">$E$106</f>
        <v>35</v>
      </c>
      <c r="QY106" s="73">
        <f t="shared" ref="QY106" si="3969">QY103*QX106</f>
        <v>0</v>
      </c>
      <c r="QZ106" s="69"/>
      <c r="RA106" s="23"/>
      <c r="RB106" s="115" t="e">
        <f>RD106/RB13</f>
        <v>#DIV/0!</v>
      </c>
      <c r="RC106" s="72">
        <f t="shared" ref="RC106" si="3970">$E$106</f>
        <v>35</v>
      </c>
      <c r="RD106" s="73">
        <f t="shared" ref="RD106" si="3971">RD103*RC106</f>
        <v>0</v>
      </c>
      <c r="RE106" s="69"/>
      <c r="RF106" s="23"/>
      <c r="RG106" s="115" t="e">
        <f>RI106/RG13</f>
        <v>#DIV/0!</v>
      </c>
      <c r="RH106" s="72">
        <f t="shared" ref="RH106" si="3972">$E$106</f>
        <v>35</v>
      </c>
      <c r="RI106" s="73">
        <f t="shared" ref="RI106" si="3973">RI103*RH106</f>
        <v>0</v>
      </c>
      <c r="RJ106" s="69"/>
      <c r="RK106" s="23"/>
      <c r="RL106" s="115" t="e">
        <f>RN106/RL13</f>
        <v>#DIV/0!</v>
      </c>
      <c r="RM106" s="72">
        <f t="shared" ref="RM106" si="3974">$E$106</f>
        <v>35</v>
      </c>
      <c r="RN106" s="73">
        <f t="shared" ref="RN106" si="3975">RN103*RM106</f>
        <v>0</v>
      </c>
      <c r="RO106" s="69"/>
      <c r="RP106" s="23"/>
      <c r="RQ106" s="115" t="e">
        <f>RS106/RQ13</f>
        <v>#DIV/0!</v>
      </c>
      <c r="RR106" s="72">
        <f t="shared" ref="RR106" si="3976">$E$106</f>
        <v>35</v>
      </c>
      <c r="RS106" s="73">
        <f t="shared" ref="RS106" si="3977">RS103*RR106</f>
        <v>0</v>
      </c>
      <c r="RT106" s="69"/>
      <c r="RU106" s="23"/>
      <c r="RV106" s="115" t="e">
        <f>RX106/RV13</f>
        <v>#DIV/0!</v>
      </c>
      <c r="RW106" s="72">
        <f t="shared" ref="RW106" si="3978">$E$106</f>
        <v>35</v>
      </c>
      <c r="RX106" s="73">
        <f t="shared" ref="RX106" si="3979">RX103*RW106</f>
        <v>0</v>
      </c>
      <c r="RY106" s="69"/>
      <c r="RZ106" s="23"/>
      <c r="SA106" s="115" t="e">
        <f>SC106/SA13</f>
        <v>#DIV/0!</v>
      </c>
      <c r="SB106" s="72">
        <f t="shared" ref="SB106" si="3980">$E$106</f>
        <v>35</v>
      </c>
      <c r="SC106" s="73">
        <f t="shared" ref="SC106" si="3981">SC103*SB106</f>
        <v>0</v>
      </c>
      <c r="SD106" s="69"/>
      <c r="SE106" s="23"/>
      <c r="SF106" s="115" t="e">
        <f>SH106/SF13</f>
        <v>#DIV/0!</v>
      </c>
      <c r="SG106" s="72">
        <f t="shared" ref="SG106" si="3982">$E$106</f>
        <v>35</v>
      </c>
      <c r="SH106" s="73">
        <f t="shared" ref="SH106" si="3983">SH103*SG106</f>
        <v>0</v>
      </c>
      <c r="SI106" s="69"/>
      <c r="SJ106" s="23"/>
      <c r="SK106" s="115" t="e">
        <f>SM106/SK13</f>
        <v>#DIV/0!</v>
      </c>
      <c r="SL106" s="72">
        <f t="shared" ref="SL106" si="3984">$E$106</f>
        <v>35</v>
      </c>
      <c r="SM106" s="73">
        <f t="shared" ref="SM106" si="3985">SM103*SL106</f>
        <v>0</v>
      </c>
      <c r="SN106" s="69"/>
      <c r="SO106" s="23"/>
      <c r="SP106" s="115" t="e">
        <f>SR106/SP13</f>
        <v>#DIV/0!</v>
      </c>
      <c r="SQ106" s="72">
        <f t="shared" ref="SQ106" si="3986">$E$106</f>
        <v>35</v>
      </c>
      <c r="SR106" s="73">
        <f t="shared" ref="SR106" si="3987">SR103*SQ106</f>
        <v>0</v>
      </c>
      <c r="SS106" s="69"/>
      <c r="ST106" s="23"/>
      <c r="SU106" s="55"/>
      <c r="SV106" s="135">
        <f>SX106/SV13</f>
        <v>0.15250000000000002</v>
      </c>
      <c r="SW106" s="72">
        <f>$E$106</f>
        <v>35</v>
      </c>
      <c r="SX106" s="136">
        <f>SX103*SW106</f>
        <v>305.00000000000006</v>
      </c>
      <c r="SY106" s="122"/>
      <c r="SZ106" s="137"/>
      <c r="TA106" s="55"/>
      <c r="TB106" s="135">
        <f>TD106/TB13</f>
        <v>0.170625</v>
      </c>
      <c r="TC106" s="72">
        <f>$E$106</f>
        <v>35</v>
      </c>
      <c r="TD106" s="136">
        <f>TD103*TC106</f>
        <v>341.25</v>
      </c>
      <c r="TE106" s="122"/>
      <c r="TF106" s="137"/>
      <c r="TG106" s="55"/>
      <c r="TH106" s="135" t="e">
        <f>TJ106/TH13</f>
        <v>#DIV/0!</v>
      </c>
      <c r="TI106" s="72">
        <f>$E$106</f>
        <v>35</v>
      </c>
      <c r="TJ106" s="136" t="e">
        <f>TJ103*TI106</f>
        <v>#DIV/0!</v>
      </c>
      <c r="TK106" s="122"/>
      <c r="TL106" s="137"/>
      <c r="TM106" s="55"/>
      <c r="TN106" s="135">
        <f>TP106/TN13</f>
        <v>0.17499999999999999</v>
      </c>
      <c r="TO106" s="72">
        <f>$E$106</f>
        <v>35</v>
      </c>
      <c r="TP106" s="136">
        <f>TP103*TO106</f>
        <v>350</v>
      </c>
      <c r="TQ106" s="122"/>
      <c r="TR106" s="137"/>
      <c r="TS106" s="55"/>
      <c r="TT106" s="135" t="e">
        <f>TV106/TT13</f>
        <v>#DIV/0!</v>
      </c>
      <c r="TU106" s="72">
        <f>$E$106</f>
        <v>35</v>
      </c>
      <c r="TV106" s="136" t="e">
        <f>TV103*TU106</f>
        <v>#DIV/0!</v>
      </c>
      <c r="TW106" s="122"/>
      <c r="TX106" s="137"/>
      <c r="TY106" s="55"/>
      <c r="TZ106" s="135">
        <f>UB106/TZ13</f>
        <v>0.16901694915254237</v>
      </c>
      <c r="UA106" s="72">
        <f>$E$106</f>
        <v>35</v>
      </c>
      <c r="UB106" s="136">
        <f>UB103*UA106</f>
        <v>338.03389830508473</v>
      </c>
      <c r="UC106" s="122"/>
      <c r="UD106" s="137"/>
      <c r="UE106" s="55"/>
      <c r="UF106" s="135">
        <f>UH106/UF13</f>
        <v>0.19140625</v>
      </c>
      <c r="UG106" s="72">
        <f>$E$106</f>
        <v>35</v>
      </c>
      <c r="UH106" s="136">
        <f>UH103*UG106</f>
        <v>382.8125</v>
      </c>
      <c r="UI106" s="122"/>
      <c r="UJ106" s="137"/>
      <c r="UK106" s="55"/>
      <c r="UL106" s="135" t="e">
        <f>UN106/UL13</f>
        <v>#DIV/0!</v>
      </c>
      <c r="UM106" s="72">
        <f>$E$106</f>
        <v>35</v>
      </c>
      <c r="UN106" s="136" t="e">
        <f>UN103*UM106</f>
        <v>#DIV/0!</v>
      </c>
      <c r="UO106" s="122"/>
      <c r="UP106" s="137"/>
      <c r="UQ106" s="55"/>
      <c r="UR106" s="135" t="e">
        <f>UT106/UR13</f>
        <v>#DIV/0!</v>
      </c>
      <c r="US106" s="72">
        <f>$E$106</f>
        <v>35</v>
      </c>
      <c r="UT106" s="136" t="e">
        <f>UT103*US106</f>
        <v>#DIV/0!</v>
      </c>
      <c r="UU106" s="122"/>
      <c r="UV106" s="137"/>
      <c r="UW106" s="55"/>
      <c r="UX106" s="135">
        <f>UZ106/UX13</f>
        <v>0.16939545908183631</v>
      </c>
      <c r="UY106" s="72">
        <f>$E$106</f>
        <v>35</v>
      </c>
      <c r="UZ106" s="136">
        <f>UZ103*UY106</f>
        <v>338.79091816367264</v>
      </c>
      <c r="VA106" s="122"/>
      <c r="VB106" s="137"/>
      <c r="VC106" s="55"/>
      <c r="VD106" s="135" t="e">
        <f>VF106/VD13</f>
        <v>#DIV/0!</v>
      </c>
      <c r="VE106" s="72">
        <f>$E$106</f>
        <v>35</v>
      </c>
      <c r="VF106" s="136" t="e">
        <f>VF103*VE106</f>
        <v>#DIV/0!</v>
      </c>
      <c r="VG106" s="122"/>
      <c r="VH106" s="137"/>
      <c r="VI106" s="55"/>
      <c r="VJ106" s="135" t="e">
        <f>VL106/VJ13</f>
        <v>#DIV/0!</v>
      </c>
      <c r="VK106" s="72">
        <f>$E$106</f>
        <v>35</v>
      </c>
      <c r="VL106" s="136" t="e">
        <f>VL103*VK106</f>
        <v>#DIV/0!</v>
      </c>
      <c r="VM106" s="122"/>
      <c r="VN106" s="137"/>
      <c r="VO106" s="55"/>
    </row>
    <row r="107" spans="3:587" s="1" customFormat="1" x14ac:dyDescent="0.2">
      <c r="C107" s="98"/>
      <c r="D107" s="22"/>
      <c r="E107" s="18"/>
      <c r="F107" s="23"/>
      <c r="G107" s="55"/>
      <c r="H107" s="138"/>
      <c r="I107" s="41"/>
      <c r="J107" s="78"/>
      <c r="K107" s="78"/>
      <c r="L107" s="139" t="s">
        <v>45</v>
      </c>
      <c r="M107" s="55"/>
      <c r="N107" s="138"/>
      <c r="O107" s="41"/>
      <c r="P107" s="78"/>
      <c r="Q107" s="78"/>
      <c r="R107" s="139" t="s">
        <v>45</v>
      </c>
      <c r="S107" s="55"/>
      <c r="T107" s="116"/>
      <c r="U107" s="41"/>
      <c r="V107" s="30"/>
      <c r="W107" s="30"/>
      <c r="X107" s="36" t="s">
        <v>45</v>
      </c>
      <c r="Y107" s="116"/>
      <c r="Z107" s="41"/>
      <c r="AA107" s="30"/>
      <c r="AB107" s="30"/>
      <c r="AC107" s="36" t="s">
        <v>45</v>
      </c>
      <c r="AD107" s="116"/>
      <c r="AE107" s="41"/>
      <c r="AF107" s="30"/>
      <c r="AG107" s="30"/>
      <c r="AH107" s="36" t="s">
        <v>45</v>
      </c>
      <c r="AI107" s="116"/>
      <c r="AJ107" s="41"/>
      <c r="AK107" s="30"/>
      <c r="AL107" s="30"/>
      <c r="AM107" s="36" t="s">
        <v>45</v>
      </c>
      <c r="AN107" s="116"/>
      <c r="AO107" s="41"/>
      <c r="AP107" s="30"/>
      <c r="AQ107" s="30"/>
      <c r="AR107" s="36" t="s">
        <v>45</v>
      </c>
      <c r="AS107" s="116"/>
      <c r="AT107" s="41"/>
      <c r="AU107" s="30"/>
      <c r="AV107" s="30"/>
      <c r="AW107" s="36" t="s">
        <v>45</v>
      </c>
      <c r="AX107" s="116"/>
      <c r="AY107" s="41"/>
      <c r="AZ107" s="30"/>
      <c r="BA107" s="30"/>
      <c r="BB107" s="36" t="s">
        <v>45</v>
      </c>
      <c r="BC107" s="116"/>
      <c r="BD107" s="41"/>
      <c r="BE107" s="30"/>
      <c r="BF107" s="30"/>
      <c r="BG107" s="36" t="s">
        <v>45</v>
      </c>
      <c r="BH107" s="116"/>
      <c r="BI107" s="41"/>
      <c r="BJ107" s="30"/>
      <c r="BK107" s="30"/>
      <c r="BL107" s="36" t="s">
        <v>45</v>
      </c>
      <c r="BM107" s="116"/>
      <c r="BN107" s="41"/>
      <c r="BO107" s="30"/>
      <c r="BP107" s="30"/>
      <c r="BQ107" s="36" t="s">
        <v>45</v>
      </c>
      <c r="BR107" s="116"/>
      <c r="BS107" s="41"/>
      <c r="BT107" s="30"/>
      <c r="BU107" s="30"/>
      <c r="BV107" s="36" t="s">
        <v>45</v>
      </c>
      <c r="BW107" s="116"/>
      <c r="BX107" s="41"/>
      <c r="BY107" s="30"/>
      <c r="BZ107" s="30"/>
      <c r="CA107" s="36" t="s">
        <v>45</v>
      </c>
      <c r="CB107" s="116"/>
      <c r="CC107" s="41"/>
      <c r="CD107" s="30"/>
      <c r="CE107" s="30"/>
      <c r="CF107" s="36" t="s">
        <v>45</v>
      </c>
      <c r="CG107" s="116"/>
      <c r="CH107" s="41"/>
      <c r="CI107" s="30"/>
      <c r="CJ107" s="30"/>
      <c r="CK107" s="36" t="s">
        <v>45</v>
      </c>
      <c r="CL107" s="116"/>
      <c r="CM107" s="41"/>
      <c r="CN107" s="30"/>
      <c r="CO107" s="30"/>
      <c r="CP107" s="36" t="s">
        <v>45</v>
      </c>
      <c r="CQ107" s="116"/>
      <c r="CR107" s="41"/>
      <c r="CS107" s="30"/>
      <c r="CT107" s="30"/>
      <c r="CU107" s="36" t="s">
        <v>45</v>
      </c>
      <c r="CV107" s="116"/>
      <c r="CW107" s="41"/>
      <c r="CX107" s="30"/>
      <c r="CY107" s="30"/>
      <c r="CZ107" s="36" t="s">
        <v>45</v>
      </c>
      <c r="DA107" s="116"/>
      <c r="DB107" s="41"/>
      <c r="DC107" s="30"/>
      <c r="DD107" s="30"/>
      <c r="DE107" s="36" t="s">
        <v>45</v>
      </c>
      <c r="DF107" s="116"/>
      <c r="DG107" s="41"/>
      <c r="DH107" s="30"/>
      <c r="DI107" s="30"/>
      <c r="DJ107" s="36" t="s">
        <v>45</v>
      </c>
      <c r="DK107" s="116"/>
      <c r="DL107" s="41"/>
      <c r="DM107" s="30"/>
      <c r="DN107" s="30"/>
      <c r="DO107" s="36" t="s">
        <v>45</v>
      </c>
      <c r="DP107" s="116"/>
      <c r="DQ107" s="41"/>
      <c r="DR107" s="30"/>
      <c r="DS107" s="30"/>
      <c r="DT107" s="36" t="s">
        <v>45</v>
      </c>
      <c r="DU107" s="116"/>
      <c r="DV107" s="41"/>
      <c r="DW107" s="30"/>
      <c r="DX107" s="30"/>
      <c r="DY107" s="36" t="s">
        <v>45</v>
      </c>
      <c r="DZ107" s="116"/>
      <c r="EA107" s="41"/>
      <c r="EB107" s="30"/>
      <c r="EC107" s="30"/>
      <c r="ED107" s="36" t="s">
        <v>45</v>
      </c>
      <c r="EE107" s="116"/>
      <c r="EF107" s="41"/>
      <c r="EG107" s="30"/>
      <c r="EH107" s="30"/>
      <c r="EI107" s="36" t="s">
        <v>45</v>
      </c>
      <c r="EJ107" s="116"/>
      <c r="EK107" s="41"/>
      <c r="EL107" s="30"/>
      <c r="EM107" s="30"/>
      <c r="EN107" s="36" t="s">
        <v>45</v>
      </c>
      <c r="EO107" s="116"/>
      <c r="EP107" s="41"/>
      <c r="EQ107" s="30"/>
      <c r="ER107" s="30"/>
      <c r="ES107" s="36" t="s">
        <v>45</v>
      </c>
      <c r="ET107" s="116"/>
      <c r="EU107" s="41"/>
      <c r="EV107" s="30"/>
      <c r="EW107" s="30"/>
      <c r="EX107" s="36" t="s">
        <v>45</v>
      </c>
      <c r="EY107" s="116"/>
      <c r="EZ107" s="41"/>
      <c r="FA107" s="30"/>
      <c r="FB107" s="30"/>
      <c r="FC107" s="36" t="s">
        <v>45</v>
      </c>
      <c r="FD107" s="116"/>
      <c r="FE107" s="41"/>
      <c r="FF107" s="30"/>
      <c r="FG107" s="30"/>
      <c r="FH107" s="36" t="s">
        <v>45</v>
      </c>
      <c r="FI107" s="116"/>
      <c r="FJ107" s="41"/>
      <c r="FK107" s="30"/>
      <c r="FL107" s="30"/>
      <c r="FM107" s="36" t="s">
        <v>45</v>
      </c>
      <c r="FN107" s="116"/>
      <c r="FO107" s="41"/>
      <c r="FP107" s="30"/>
      <c r="FQ107" s="30"/>
      <c r="FR107" s="36" t="s">
        <v>45</v>
      </c>
      <c r="FS107" s="116"/>
      <c r="FT107" s="41"/>
      <c r="FU107" s="30"/>
      <c r="FV107" s="30"/>
      <c r="FW107" s="36" t="s">
        <v>45</v>
      </c>
      <c r="FX107" s="116"/>
      <c r="FY107" s="41"/>
      <c r="FZ107" s="30"/>
      <c r="GA107" s="30"/>
      <c r="GB107" s="36" t="s">
        <v>45</v>
      </c>
      <c r="GC107" s="116"/>
      <c r="GD107" s="41"/>
      <c r="GE107" s="30"/>
      <c r="GF107" s="30"/>
      <c r="GG107" s="36" t="s">
        <v>45</v>
      </c>
      <c r="GH107" s="116"/>
      <c r="GI107" s="41"/>
      <c r="GJ107" s="30"/>
      <c r="GK107" s="30"/>
      <c r="GL107" s="36" t="s">
        <v>45</v>
      </c>
      <c r="GM107" s="116"/>
      <c r="GN107" s="41"/>
      <c r="GO107" s="30"/>
      <c r="GP107" s="30"/>
      <c r="GQ107" s="36" t="s">
        <v>45</v>
      </c>
      <c r="GR107" s="116"/>
      <c r="GS107" s="41"/>
      <c r="GT107" s="30"/>
      <c r="GU107" s="30"/>
      <c r="GV107" s="36" t="s">
        <v>45</v>
      </c>
      <c r="GW107" s="116"/>
      <c r="GX107" s="41"/>
      <c r="GY107" s="30"/>
      <c r="GZ107" s="30"/>
      <c r="HA107" s="36" t="s">
        <v>45</v>
      </c>
      <c r="HB107" s="116"/>
      <c r="HC107" s="41"/>
      <c r="HD107" s="30"/>
      <c r="HE107" s="30"/>
      <c r="HF107" s="36" t="s">
        <v>45</v>
      </c>
      <c r="HG107" s="116"/>
      <c r="HH107" s="41"/>
      <c r="HI107" s="30"/>
      <c r="HJ107" s="30"/>
      <c r="HK107" s="36" t="s">
        <v>45</v>
      </c>
      <c r="HL107" s="116"/>
      <c r="HM107" s="41"/>
      <c r="HN107" s="30"/>
      <c r="HO107" s="30"/>
      <c r="HP107" s="36" t="s">
        <v>45</v>
      </c>
      <c r="HQ107" s="116"/>
      <c r="HR107" s="41"/>
      <c r="HS107" s="30"/>
      <c r="HT107" s="30"/>
      <c r="HU107" s="36" t="s">
        <v>45</v>
      </c>
      <c r="HV107" s="116"/>
      <c r="HW107" s="41"/>
      <c r="HX107" s="30"/>
      <c r="HY107" s="30"/>
      <c r="HZ107" s="36" t="s">
        <v>45</v>
      </c>
      <c r="IA107" s="116"/>
      <c r="IB107" s="41"/>
      <c r="IC107" s="30"/>
      <c r="ID107" s="30"/>
      <c r="IE107" s="36" t="s">
        <v>45</v>
      </c>
      <c r="IF107" s="116"/>
      <c r="IG107" s="41"/>
      <c r="IH107" s="30"/>
      <c r="II107" s="30"/>
      <c r="IJ107" s="36" t="s">
        <v>45</v>
      </c>
      <c r="IK107" s="116"/>
      <c r="IL107" s="41"/>
      <c r="IM107" s="30"/>
      <c r="IN107" s="30"/>
      <c r="IO107" s="36" t="s">
        <v>45</v>
      </c>
      <c r="IP107" s="116"/>
      <c r="IQ107" s="41"/>
      <c r="IR107" s="30"/>
      <c r="IS107" s="30"/>
      <c r="IT107" s="36" t="s">
        <v>45</v>
      </c>
      <c r="IU107" s="116"/>
      <c r="IV107" s="41"/>
      <c r="IW107" s="30"/>
      <c r="IX107" s="30"/>
      <c r="IY107" s="36" t="s">
        <v>45</v>
      </c>
      <c r="IZ107" s="116"/>
      <c r="JA107" s="41"/>
      <c r="JB107" s="30"/>
      <c r="JC107" s="30"/>
      <c r="JD107" s="36" t="s">
        <v>45</v>
      </c>
      <c r="JE107" s="116"/>
      <c r="JF107" s="41"/>
      <c r="JG107" s="30"/>
      <c r="JH107" s="30"/>
      <c r="JI107" s="36" t="s">
        <v>45</v>
      </c>
      <c r="JJ107" s="116"/>
      <c r="JK107" s="41"/>
      <c r="JL107" s="30"/>
      <c r="JM107" s="30"/>
      <c r="JN107" s="36" t="s">
        <v>45</v>
      </c>
      <c r="JO107" s="116"/>
      <c r="JP107" s="41"/>
      <c r="JQ107" s="30"/>
      <c r="JR107" s="30"/>
      <c r="JS107" s="36" t="s">
        <v>45</v>
      </c>
      <c r="JT107" s="116"/>
      <c r="JU107" s="41"/>
      <c r="JV107" s="30"/>
      <c r="JW107" s="30"/>
      <c r="JX107" s="36" t="s">
        <v>45</v>
      </c>
      <c r="JY107" s="116"/>
      <c r="JZ107" s="41"/>
      <c r="KA107" s="30"/>
      <c r="KB107" s="30"/>
      <c r="KC107" s="36" t="s">
        <v>45</v>
      </c>
      <c r="KD107" s="116"/>
      <c r="KE107" s="41"/>
      <c r="KF107" s="30"/>
      <c r="KG107" s="30"/>
      <c r="KH107" s="36" t="s">
        <v>45</v>
      </c>
      <c r="KI107" s="116"/>
      <c r="KJ107" s="41"/>
      <c r="KK107" s="30"/>
      <c r="KL107" s="30"/>
      <c r="KM107" s="36" t="s">
        <v>45</v>
      </c>
      <c r="KN107" s="116"/>
      <c r="KO107" s="41"/>
      <c r="KP107" s="30"/>
      <c r="KQ107" s="30"/>
      <c r="KR107" s="36" t="s">
        <v>45</v>
      </c>
      <c r="KS107" s="116"/>
      <c r="KT107" s="41"/>
      <c r="KU107" s="30"/>
      <c r="KV107" s="30"/>
      <c r="KW107" s="36" t="s">
        <v>45</v>
      </c>
      <c r="KX107" s="116"/>
      <c r="KY107" s="41"/>
      <c r="KZ107" s="30"/>
      <c r="LA107" s="30"/>
      <c r="LB107" s="36" t="s">
        <v>45</v>
      </c>
      <c r="LC107" s="116"/>
      <c r="LD107" s="41"/>
      <c r="LE107" s="30"/>
      <c r="LF107" s="30"/>
      <c r="LG107" s="36" t="s">
        <v>45</v>
      </c>
      <c r="LH107" s="116"/>
      <c r="LI107" s="41"/>
      <c r="LJ107" s="30"/>
      <c r="LK107" s="30"/>
      <c r="LL107" s="36" t="s">
        <v>45</v>
      </c>
      <c r="LM107" s="116"/>
      <c r="LN107" s="41"/>
      <c r="LO107" s="30"/>
      <c r="LP107" s="30"/>
      <c r="LQ107" s="36" t="s">
        <v>45</v>
      </c>
      <c r="LR107" s="116"/>
      <c r="LS107" s="41"/>
      <c r="LT107" s="30"/>
      <c r="LU107" s="30"/>
      <c r="LV107" s="36" t="s">
        <v>45</v>
      </c>
      <c r="LW107" s="116"/>
      <c r="LX107" s="41"/>
      <c r="LY107" s="30"/>
      <c r="LZ107" s="30"/>
      <c r="MA107" s="36" t="s">
        <v>45</v>
      </c>
      <c r="MB107" s="116"/>
      <c r="MC107" s="41"/>
      <c r="MD107" s="30"/>
      <c r="ME107" s="30"/>
      <c r="MF107" s="36" t="s">
        <v>45</v>
      </c>
      <c r="MG107" s="116"/>
      <c r="MH107" s="41"/>
      <c r="MI107" s="30"/>
      <c r="MJ107" s="30"/>
      <c r="MK107" s="36" t="s">
        <v>45</v>
      </c>
      <c r="ML107" s="116"/>
      <c r="MM107" s="41"/>
      <c r="MN107" s="30"/>
      <c r="MO107" s="30"/>
      <c r="MP107" s="36" t="s">
        <v>45</v>
      </c>
      <c r="MQ107" s="116"/>
      <c r="MR107" s="41"/>
      <c r="MS107" s="30"/>
      <c r="MT107" s="30"/>
      <c r="MU107" s="36" t="s">
        <v>45</v>
      </c>
      <c r="MV107" s="116"/>
      <c r="MW107" s="41"/>
      <c r="MX107" s="30"/>
      <c r="MY107" s="30"/>
      <c r="MZ107" s="36" t="s">
        <v>45</v>
      </c>
      <c r="NA107" s="116"/>
      <c r="NB107" s="41"/>
      <c r="NC107" s="30"/>
      <c r="ND107" s="30"/>
      <c r="NE107" s="36" t="s">
        <v>45</v>
      </c>
      <c r="NF107" s="116"/>
      <c r="NG107" s="41"/>
      <c r="NH107" s="30"/>
      <c r="NI107" s="30"/>
      <c r="NJ107" s="36" t="s">
        <v>45</v>
      </c>
      <c r="NK107" s="116"/>
      <c r="NL107" s="41"/>
      <c r="NM107" s="30"/>
      <c r="NN107" s="30"/>
      <c r="NO107" s="36" t="s">
        <v>45</v>
      </c>
      <c r="NP107" s="116"/>
      <c r="NQ107" s="41"/>
      <c r="NR107" s="30"/>
      <c r="NS107" s="30"/>
      <c r="NT107" s="36" t="s">
        <v>45</v>
      </c>
      <c r="NU107" s="116"/>
      <c r="NV107" s="41"/>
      <c r="NW107" s="30"/>
      <c r="NX107" s="30"/>
      <c r="NY107" s="36" t="s">
        <v>45</v>
      </c>
      <c r="NZ107" s="116"/>
      <c r="OA107" s="41"/>
      <c r="OB107" s="30"/>
      <c r="OC107" s="30"/>
      <c r="OD107" s="36" t="s">
        <v>45</v>
      </c>
      <c r="OE107" s="116"/>
      <c r="OF107" s="41"/>
      <c r="OG107" s="30"/>
      <c r="OH107" s="30"/>
      <c r="OI107" s="36" t="s">
        <v>45</v>
      </c>
      <c r="OJ107" s="116"/>
      <c r="OK107" s="41"/>
      <c r="OL107" s="30"/>
      <c r="OM107" s="30"/>
      <c r="ON107" s="36" t="s">
        <v>45</v>
      </c>
      <c r="OO107" s="116"/>
      <c r="OP107" s="41"/>
      <c r="OQ107" s="30"/>
      <c r="OR107" s="30"/>
      <c r="OS107" s="36" t="s">
        <v>45</v>
      </c>
      <c r="OT107" s="116"/>
      <c r="OU107" s="41"/>
      <c r="OV107" s="30"/>
      <c r="OW107" s="30"/>
      <c r="OX107" s="36" t="s">
        <v>45</v>
      </c>
      <c r="OY107" s="116"/>
      <c r="OZ107" s="41"/>
      <c r="PA107" s="30"/>
      <c r="PB107" s="30"/>
      <c r="PC107" s="36" t="s">
        <v>45</v>
      </c>
      <c r="PD107" s="116"/>
      <c r="PE107" s="41"/>
      <c r="PF107" s="30"/>
      <c r="PG107" s="30"/>
      <c r="PH107" s="36" t="s">
        <v>45</v>
      </c>
      <c r="PI107" s="116"/>
      <c r="PJ107" s="41"/>
      <c r="PK107" s="30"/>
      <c r="PL107" s="30"/>
      <c r="PM107" s="36" t="s">
        <v>45</v>
      </c>
      <c r="PN107" s="116"/>
      <c r="PO107" s="41"/>
      <c r="PP107" s="30"/>
      <c r="PQ107" s="30"/>
      <c r="PR107" s="36" t="s">
        <v>45</v>
      </c>
      <c r="PS107" s="116"/>
      <c r="PT107" s="41"/>
      <c r="PU107" s="30"/>
      <c r="PV107" s="30"/>
      <c r="PW107" s="36" t="s">
        <v>45</v>
      </c>
      <c r="PX107" s="116"/>
      <c r="PY107" s="41"/>
      <c r="PZ107" s="30"/>
      <c r="QA107" s="30"/>
      <c r="QB107" s="36" t="s">
        <v>45</v>
      </c>
      <c r="QC107" s="116"/>
      <c r="QD107" s="41"/>
      <c r="QE107" s="30"/>
      <c r="QF107" s="30"/>
      <c r="QG107" s="36" t="s">
        <v>45</v>
      </c>
      <c r="QH107" s="116"/>
      <c r="QI107" s="41"/>
      <c r="QJ107" s="30"/>
      <c r="QK107" s="30"/>
      <c r="QL107" s="36" t="s">
        <v>45</v>
      </c>
      <c r="QM107" s="116"/>
      <c r="QN107" s="41"/>
      <c r="QO107" s="30"/>
      <c r="QP107" s="30"/>
      <c r="QQ107" s="36" t="s">
        <v>45</v>
      </c>
      <c r="QR107" s="116"/>
      <c r="QS107" s="41"/>
      <c r="QT107" s="30"/>
      <c r="QU107" s="30"/>
      <c r="QV107" s="36" t="s">
        <v>45</v>
      </c>
      <c r="QW107" s="116"/>
      <c r="QX107" s="41"/>
      <c r="QY107" s="30"/>
      <c r="QZ107" s="30"/>
      <c r="RA107" s="36" t="s">
        <v>45</v>
      </c>
      <c r="RB107" s="116"/>
      <c r="RC107" s="41"/>
      <c r="RD107" s="30"/>
      <c r="RE107" s="30"/>
      <c r="RF107" s="36" t="s">
        <v>45</v>
      </c>
      <c r="RG107" s="116"/>
      <c r="RH107" s="41"/>
      <c r="RI107" s="30"/>
      <c r="RJ107" s="30"/>
      <c r="RK107" s="36" t="s">
        <v>45</v>
      </c>
      <c r="RL107" s="116"/>
      <c r="RM107" s="41"/>
      <c r="RN107" s="30"/>
      <c r="RO107" s="30"/>
      <c r="RP107" s="36" t="s">
        <v>45</v>
      </c>
      <c r="RQ107" s="116"/>
      <c r="RR107" s="41"/>
      <c r="RS107" s="30"/>
      <c r="RT107" s="30"/>
      <c r="RU107" s="36" t="s">
        <v>45</v>
      </c>
      <c r="RV107" s="116"/>
      <c r="RW107" s="41"/>
      <c r="RX107" s="30"/>
      <c r="RY107" s="30"/>
      <c r="RZ107" s="36" t="s">
        <v>45</v>
      </c>
      <c r="SA107" s="116"/>
      <c r="SB107" s="41"/>
      <c r="SC107" s="30"/>
      <c r="SD107" s="30"/>
      <c r="SE107" s="36" t="s">
        <v>45</v>
      </c>
      <c r="SF107" s="116"/>
      <c r="SG107" s="41"/>
      <c r="SH107" s="30"/>
      <c r="SI107" s="30"/>
      <c r="SJ107" s="36" t="s">
        <v>45</v>
      </c>
      <c r="SK107" s="116"/>
      <c r="SL107" s="41"/>
      <c r="SM107" s="30"/>
      <c r="SN107" s="30"/>
      <c r="SO107" s="36" t="s">
        <v>45</v>
      </c>
      <c r="SP107" s="116"/>
      <c r="SQ107" s="41"/>
      <c r="SR107" s="30"/>
      <c r="SS107" s="30"/>
      <c r="ST107" s="36" t="s">
        <v>45</v>
      </c>
      <c r="SU107" s="55"/>
      <c r="SV107" s="138"/>
      <c r="SW107" s="41"/>
      <c r="SX107" s="78"/>
      <c r="SY107" s="78"/>
      <c r="SZ107" s="139" t="s">
        <v>45</v>
      </c>
      <c r="TA107" s="55"/>
      <c r="TB107" s="138"/>
      <c r="TC107" s="41"/>
      <c r="TD107" s="78"/>
      <c r="TE107" s="78"/>
      <c r="TF107" s="139" t="s">
        <v>45</v>
      </c>
      <c r="TG107" s="55"/>
      <c r="TH107" s="138"/>
      <c r="TI107" s="41"/>
      <c r="TJ107" s="78"/>
      <c r="TK107" s="78"/>
      <c r="TL107" s="139" t="s">
        <v>45</v>
      </c>
      <c r="TM107" s="55"/>
      <c r="TN107" s="138"/>
      <c r="TO107" s="41"/>
      <c r="TP107" s="78"/>
      <c r="TQ107" s="78"/>
      <c r="TR107" s="139" t="s">
        <v>45</v>
      </c>
      <c r="TS107" s="55"/>
      <c r="TT107" s="138"/>
      <c r="TU107" s="41"/>
      <c r="TV107" s="78"/>
      <c r="TW107" s="78"/>
      <c r="TX107" s="139" t="s">
        <v>45</v>
      </c>
      <c r="TY107" s="55"/>
      <c r="TZ107" s="138"/>
      <c r="UA107" s="41"/>
      <c r="UB107" s="78"/>
      <c r="UC107" s="78"/>
      <c r="UD107" s="139" t="s">
        <v>45</v>
      </c>
      <c r="UE107" s="55"/>
      <c r="UF107" s="138"/>
      <c r="UG107" s="41"/>
      <c r="UH107" s="78"/>
      <c r="UI107" s="78"/>
      <c r="UJ107" s="139" t="s">
        <v>45</v>
      </c>
      <c r="UK107" s="55"/>
      <c r="UL107" s="138"/>
      <c r="UM107" s="41"/>
      <c r="UN107" s="78"/>
      <c r="UO107" s="78"/>
      <c r="UP107" s="139" t="s">
        <v>45</v>
      </c>
      <c r="UQ107" s="55"/>
      <c r="UR107" s="138"/>
      <c r="US107" s="41"/>
      <c r="UT107" s="78"/>
      <c r="UU107" s="78"/>
      <c r="UV107" s="139" t="s">
        <v>45</v>
      </c>
      <c r="UW107" s="55"/>
      <c r="UX107" s="138"/>
      <c r="UY107" s="41"/>
      <c r="UZ107" s="78"/>
      <c r="VA107" s="78"/>
      <c r="VB107" s="139" t="s">
        <v>45</v>
      </c>
      <c r="VC107" s="55"/>
      <c r="VD107" s="138"/>
      <c r="VE107" s="41"/>
      <c r="VF107" s="78"/>
      <c r="VG107" s="78"/>
      <c r="VH107" s="139" t="s">
        <v>45</v>
      </c>
      <c r="VI107" s="55"/>
      <c r="VJ107" s="138"/>
      <c r="VK107" s="41"/>
      <c r="VL107" s="78"/>
      <c r="VM107" s="78"/>
      <c r="VN107" s="139" t="s">
        <v>45</v>
      </c>
      <c r="VO107" s="55"/>
    </row>
    <row r="108" spans="3:587" s="1" customFormat="1" x14ac:dyDescent="0.2">
      <c r="C108" s="98" t="s">
        <v>44</v>
      </c>
      <c r="D108" s="22"/>
      <c r="E108" s="18"/>
      <c r="F108" s="23"/>
      <c r="G108" s="55"/>
      <c r="H108" s="140">
        <f t="shared" ref="H108" si="3988">SUMIF($M$2:$S$2,H$2,$M108:$S108)/$P$13*$J$13</f>
        <v>0.74031890660592248</v>
      </c>
      <c r="I108" s="41"/>
      <c r="J108" s="141" t="s">
        <v>49</v>
      </c>
      <c r="K108" s="141"/>
      <c r="L108" s="142">
        <f>J13/H108</f>
        <v>1350.7692307692309</v>
      </c>
      <c r="M108" s="55"/>
      <c r="N108" s="140">
        <f>SUMIF($S$2:$SU$2,N$2,$S108:$SU108)</f>
        <v>13</v>
      </c>
      <c r="O108" s="41"/>
      <c r="P108" s="141" t="s">
        <v>49</v>
      </c>
      <c r="Q108" s="141"/>
      <c r="R108" s="142">
        <f>P13/N108</f>
        <v>1350.7692307692307</v>
      </c>
      <c r="S108" s="55"/>
      <c r="T108" s="117">
        <v>1.5</v>
      </c>
      <c r="U108" s="41"/>
      <c r="V108" s="43" t="s">
        <v>49</v>
      </c>
      <c r="W108" s="43"/>
      <c r="X108" s="74">
        <f>V13/T108</f>
        <v>1400</v>
      </c>
      <c r="Y108" s="117">
        <v>2.25</v>
      </c>
      <c r="Z108" s="41"/>
      <c r="AA108" s="43" t="s">
        <v>49</v>
      </c>
      <c r="AB108" s="43"/>
      <c r="AC108" s="74">
        <f>AA13/Y108</f>
        <v>1333.3333333333333</v>
      </c>
      <c r="AD108" s="117">
        <v>1.5</v>
      </c>
      <c r="AE108" s="41"/>
      <c r="AF108" s="43" t="s">
        <v>49</v>
      </c>
      <c r="AG108" s="43"/>
      <c r="AH108" s="74">
        <f>AF13/AD108</f>
        <v>1400</v>
      </c>
      <c r="AI108" s="117">
        <v>2.25</v>
      </c>
      <c r="AJ108" s="41"/>
      <c r="AK108" s="43" t="s">
        <v>49</v>
      </c>
      <c r="AL108" s="43"/>
      <c r="AM108" s="74">
        <f>AK13/AI108</f>
        <v>1311.1111111111111</v>
      </c>
      <c r="AN108" s="117">
        <v>1.75</v>
      </c>
      <c r="AO108" s="41"/>
      <c r="AP108" s="43" t="s">
        <v>49</v>
      </c>
      <c r="AQ108" s="43"/>
      <c r="AR108" s="74">
        <f>AP13/AN108</f>
        <v>1371.4285714285713</v>
      </c>
      <c r="AS108" s="117">
        <v>1.75</v>
      </c>
      <c r="AT108" s="41"/>
      <c r="AU108" s="43" t="s">
        <v>49</v>
      </c>
      <c r="AV108" s="43"/>
      <c r="AW108" s="74">
        <f>AU13/AS108</f>
        <v>1337.1428571428571</v>
      </c>
      <c r="AX108" s="117">
        <v>2</v>
      </c>
      <c r="AY108" s="41"/>
      <c r="AZ108" s="43" t="s">
        <v>49</v>
      </c>
      <c r="BA108" s="43"/>
      <c r="BB108" s="74">
        <f>AZ13/AX108</f>
        <v>1335</v>
      </c>
      <c r="BC108" s="117"/>
      <c r="BD108" s="41"/>
      <c r="BE108" s="43" t="s">
        <v>49</v>
      </c>
      <c r="BF108" s="43"/>
      <c r="BG108" s="74" t="e">
        <f>BE13/BC108</f>
        <v>#DIV/0!</v>
      </c>
      <c r="BH108" s="117"/>
      <c r="BI108" s="41"/>
      <c r="BJ108" s="43" t="s">
        <v>49</v>
      </c>
      <c r="BK108" s="43"/>
      <c r="BL108" s="74" t="e">
        <f>BJ13/BH108</f>
        <v>#DIV/0!</v>
      </c>
      <c r="BM108" s="117"/>
      <c r="BN108" s="41"/>
      <c r="BO108" s="43" t="s">
        <v>49</v>
      </c>
      <c r="BP108" s="43"/>
      <c r="BQ108" s="74" t="e">
        <f>BO13/BM108</f>
        <v>#DIV/0!</v>
      </c>
      <c r="BR108" s="117"/>
      <c r="BS108" s="41"/>
      <c r="BT108" s="43" t="s">
        <v>49</v>
      </c>
      <c r="BU108" s="43"/>
      <c r="BV108" s="74" t="e">
        <f>BT13/BR108</f>
        <v>#DIV/0!</v>
      </c>
      <c r="BW108" s="117"/>
      <c r="BX108" s="41"/>
      <c r="BY108" s="43" t="s">
        <v>49</v>
      </c>
      <c r="BZ108" s="43"/>
      <c r="CA108" s="74" t="e">
        <f>BY13/BW108</f>
        <v>#DIV/0!</v>
      </c>
      <c r="CB108" s="117"/>
      <c r="CC108" s="41"/>
      <c r="CD108" s="43" t="s">
        <v>49</v>
      </c>
      <c r="CE108" s="43"/>
      <c r="CF108" s="74" t="e">
        <f>CD13/CB108</f>
        <v>#DIV/0!</v>
      </c>
      <c r="CG108" s="117"/>
      <c r="CH108" s="41"/>
      <c r="CI108" s="43" t="s">
        <v>49</v>
      </c>
      <c r="CJ108" s="43"/>
      <c r="CK108" s="74" t="e">
        <f>CI13/CG108</f>
        <v>#DIV/0!</v>
      </c>
      <c r="CL108" s="117"/>
      <c r="CM108" s="41"/>
      <c r="CN108" s="43" t="s">
        <v>49</v>
      </c>
      <c r="CO108" s="43"/>
      <c r="CP108" s="74" t="e">
        <f>CN13/CL108</f>
        <v>#DIV/0!</v>
      </c>
      <c r="CQ108" s="117"/>
      <c r="CR108" s="41"/>
      <c r="CS108" s="43" t="s">
        <v>49</v>
      </c>
      <c r="CT108" s="43"/>
      <c r="CU108" s="74" t="e">
        <f>CS13/CQ108</f>
        <v>#DIV/0!</v>
      </c>
      <c r="CV108" s="117"/>
      <c r="CW108" s="41"/>
      <c r="CX108" s="43" t="s">
        <v>49</v>
      </c>
      <c r="CY108" s="43"/>
      <c r="CZ108" s="74" t="e">
        <f>CX13/CV108</f>
        <v>#DIV/0!</v>
      </c>
      <c r="DA108" s="117"/>
      <c r="DB108" s="41"/>
      <c r="DC108" s="43" t="s">
        <v>49</v>
      </c>
      <c r="DD108" s="43"/>
      <c r="DE108" s="74" t="e">
        <f>DC13/DA108</f>
        <v>#DIV/0!</v>
      </c>
      <c r="DF108" s="117"/>
      <c r="DG108" s="41"/>
      <c r="DH108" s="43" t="s">
        <v>49</v>
      </c>
      <c r="DI108" s="43"/>
      <c r="DJ108" s="74" t="e">
        <f>DH13/DF108</f>
        <v>#DIV/0!</v>
      </c>
      <c r="DK108" s="117"/>
      <c r="DL108" s="41"/>
      <c r="DM108" s="43" t="s">
        <v>49</v>
      </c>
      <c r="DN108" s="43"/>
      <c r="DO108" s="74" t="e">
        <f>DM13/DK108</f>
        <v>#DIV/0!</v>
      </c>
      <c r="DP108" s="117"/>
      <c r="DQ108" s="41"/>
      <c r="DR108" s="43" t="s">
        <v>49</v>
      </c>
      <c r="DS108" s="43"/>
      <c r="DT108" s="74" t="e">
        <f>DR13/DP108</f>
        <v>#DIV/0!</v>
      </c>
      <c r="DU108" s="117"/>
      <c r="DV108" s="41"/>
      <c r="DW108" s="43" t="s">
        <v>49</v>
      </c>
      <c r="DX108" s="43"/>
      <c r="DY108" s="74" t="e">
        <f>DW13/DU108</f>
        <v>#DIV/0!</v>
      </c>
      <c r="DZ108" s="117"/>
      <c r="EA108" s="41"/>
      <c r="EB108" s="43" t="s">
        <v>49</v>
      </c>
      <c r="EC108" s="43"/>
      <c r="ED108" s="74" t="e">
        <f>EB13/DZ108</f>
        <v>#DIV/0!</v>
      </c>
      <c r="EE108" s="117"/>
      <c r="EF108" s="41"/>
      <c r="EG108" s="43" t="s">
        <v>49</v>
      </c>
      <c r="EH108" s="43"/>
      <c r="EI108" s="74" t="e">
        <f>EG13/EE108</f>
        <v>#DIV/0!</v>
      </c>
      <c r="EJ108" s="117"/>
      <c r="EK108" s="41"/>
      <c r="EL108" s="43" t="s">
        <v>49</v>
      </c>
      <c r="EM108" s="43"/>
      <c r="EN108" s="74" t="e">
        <f>EL13/EJ108</f>
        <v>#DIV/0!</v>
      </c>
      <c r="EO108" s="117"/>
      <c r="EP108" s="41"/>
      <c r="EQ108" s="43" t="s">
        <v>49</v>
      </c>
      <c r="ER108" s="43"/>
      <c r="ES108" s="74" t="e">
        <f>EQ13/EO108</f>
        <v>#DIV/0!</v>
      </c>
      <c r="ET108" s="117"/>
      <c r="EU108" s="41"/>
      <c r="EV108" s="43" t="s">
        <v>49</v>
      </c>
      <c r="EW108" s="43"/>
      <c r="EX108" s="74" t="e">
        <f>EV13/ET108</f>
        <v>#DIV/0!</v>
      </c>
      <c r="EY108" s="117"/>
      <c r="EZ108" s="41"/>
      <c r="FA108" s="43" t="s">
        <v>49</v>
      </c>
      <c r="FB108" s="43"/>
      <c r="FC108" s="74" t="e">
        <f>FA13/EY108</f>
        <v>#DIV/0!</v>
      </c>
      <c r="FD108" s="117"/>
      <c r="FE108" s="41"/>
      <c r="FF108" s="43" t="s">
        <v>49</v>
      </c>
      <c r="FG108" s="43"/>
      <c r="FH108" s="74" t="e">
        <f>FF13/FD108</f>
        <v>#DIV/0!</v>
      </c>
      <c r="FI108" s="117"/>
      <c r="FJ108" s="41"/>
      <c r="FK108" s="43" t="s">
        <v>49</v>
      </c>
      <c r="FL108" s="43"/>
      <c r="FM108" s="74" t="e">
        <f>FK13/FI108</f>
        <v>#DIV/0!</v>
      </c>
      <c r="FN108" s="117"/>
      <c r="FO108" s="41"/>
      <c r="FP108" s="43" t="s">
        <v>49</v>
      </c>
      <c r="FQ108" s="43"/>
      <c r="FR108" s="74" t="e">
        <f>FP13/FN108</f>
        <v>#DIV/0!</v>
      </c>
      <c r="FS108" s="117"/>
      <c r="FT108" s="41"/>
      <c r="FU108" s="43" t="s">
        <v>49</v>
      </c>
      <c r="FV108" s="43"/>
      <c r="FW108" s="74" t="e">
        <f>FU13/FS108</f>
        <v>#DIV/0!</v>
      </c>
      <c r="FX108" s="117"/>
      <c r="FY108" s="41"/>
      <c r="FZ108" s="43" t="s">
        <v>49</v>
      </c>
      <c r="GA108" s="43"/>
      <c r="GB108" s="74" t="e">
        <f>FZ13/FX108</f>
        <v>#DIV/0!</v>
      </c>
      <c r="GC108" s="117"/>
      <c r="GD108" s="41"/>
      <c r="GE108" s="43" t="s">
        <v>49</v>
      </c>
      <c r="GF108" s="43"/>
      <c r="GG108" s="74" t="e">
        <f>GE13/GC108</f>
        <v>#DIV/0!</v>
      </c>
      <c r="GH108" s="117"/>
      <c r="GI108" s="41"/>
      <c r="GJ108" s="43" t="s">
        <v>49</v>
      </c>
      <c r="GK108" s="43"/>
      <c r="GL108" s="74" t="e">
        <f>GJ13/GH108</f>
        <v>#DIV/0!</v>
      </c>
      <c r="GM108" s="117"/>
      <c r="GN108" s="41"/>
      <c r="GO108" s="43" t="s">
        <v>49</v>
      </c>
      <c r="GP108" s="43"/>
      <c r="GQ108" s="74" t="e">
        <f>GO13/GM108</f>
        <v>#DIV/0!</v>
      </c>
      <c r="GR108" s="117"/>
      <c r="GS108" s="41"/>
      <c r="GT108" s="43" t="s">
        <v>49</v>
      </c>
      <c r="GU108" s="43"/>
      <c r="GV108" s="74" t="e">
        <f>GT13/GR108</f>
        <v>#DIV/0!</v>
      </c>
      <c r="GW108" s="117"/>
      <c r="GX108" s="41"/>
      <c r="GY108" s="43" t="s">
        <v>49</v>
      </c>
      <c r="GZ108" s="43"/>
      <c r="HA108" s="74" t="e">
        <f>GY13/GW108</f>
        <v>#DIV/0!</v>
      </c>
      <c r="HB108" s="117"/>
      <c r="HC108" s="41"/>
      <c r="HD108" s="43" t="s">
        <v>49</v>
      </c>
      <c r="HE108" s="43"/>
      <c r="HF108" s="74" t="e">
        <f>HD13/HB108</f>
        <v>#DIV/0!</v>
      </c>
      <c r="HG108" s="117"/>
      <c r="HH108" s="41"/>
      <c r="HI108" s="43" t="s">
        <v>49</v>
      </c>
      <c r="HJ108" s="43"/>
      <c r="HK108" s="74" t="e">
        <f>HI13/HG108</f>
        <v>#DIV/0!</v>
      </c>
      <c r="HL108" s="117"/>
      <c r="HM108" s="41"/>
      <c r="HN108" s="43" t="s">
        <v>49</v>
      </c>
      <c r="HO108" s="43"/>
      <c r="HP108" s="74" t="e">
        <f>HN13/HL108</f>
        <v>#DIV/0!</v>
      </c>
      <c r="HQ108" s="117"/>
      <c r="HR108" s="41"/>
      <c r="HS108" s="43" t="s">
        <v>49</v>
      </c>
      <c r="HT108" s="43"/>
      <c r="HU108" s="74" t="e">
        <f>HS13/HQ108</f>
        <v>#DIV/0!</v>
      </c>
      <c r="HV108" s="117"/>
      <c r="HW108" s="41"/>
      <c r="HX108" s="43" t="s">
        <v>49</v>
      </c>
      <c r="HY108" s="43"/>
      <c r="HZ108" s="74" t="e">
        <f>HX13/HV108</f>
        <v>#DIV/0!</v>
      </c>
      <c r="IA108" s="117"/>
      <c r="IB108" s="41"/>
      <c r="IC108" s="43" t="s">
        <v>49</v>
      </c>
      <c r="ID108" s="43"/>
      <c r="IE108" s="74" t="e">
        <f>IC13/IA108</f>
        <v>#DIV/0!</v>
      </c>
      <c r="IF108" s="117"/>
      <c r="IG108" s="41"/>
      <c r="IH108" s="43" t="s">
        <v>49</v>
      </c>
      <c r="II108" s="43"/>
      <c r="IJ108" s="74" t="e">
        <f>IH13/IF108</f>
        <v>#DIV/0!</v>
      </c>
      <c r="IK108" s="117"/>
      <c r="IL108" s="41"/>
      <c r="IM108" s="43" t="s">
        <v>49</v>
      </c>
      <c r="IN108" s="43"/>
      <c r="IO108" s="74" t="e">
        <f>IM13/IK108</f>
        <v>#DIV/0!</v>
      </c>
      <c r="IP108" s="117"/>
      <c r="IQ108" s="41"/>
      <c r="IR108" s="43" t="s">
        <v>49</v>
      </c>
      <c r="IS108" s="43"/>
      <c r="IT108" s="74" t="e">
        <f>IR13/IP108</f>
        <v>#DIV/0!</v>
      </c>
      <c r="IU108" s="117"/>
      <c r="IV108" s="41"/>
      <c r="IW108" s="43" t="s">
        <v>49</v>
      </c>
      <c r="IX108" s="43"/>
      <c r="IY108" s="74" t="e">
        <f>IW13/IU108</f>
        <v>#DIV/0!</v>
      </c>
      <c r="IZ108" s="117"/>
      <c r="JA108" s="41"/>
      <c r="JB108" s="43" t="s">
        <v>49</v>
      </c>
      <c r="JC108" s="43"/>
      <c r="JD108" s="74" t="e">
        <f>JB13/IZ108</f>
        <v>#DIV/0!</v>
      </c>
      <c r="JE108" s="117"/>
      <c r="JF108" s="41"/>
      <c r="JG108" s="43" t="s">
        <v>49</v>
      </c>
      <c r="JH108" s="43"/>
      <c r="JI108" s="74" t="e">
        <f>JG13/JE108</f>
        <v>#DIV/0!</v>
      </c>
      <c r="JJ108" s="117"/>
      <c r="JK108" s="41"/>
      <c r="JL108" s="43" t="s">
        <v>49</v>
      </c>
      <c r="JM108" s="43"/>
      <c r="JN108" s="74" t="e">
        <f>JL13/JJ108</f>
        <v>#DIV/0!</v>
      </c>
      <c r="JO108" s="117"/>
      <c r="JP108" s="41"/>
      <c r="JQ108" s="43" t="s">
        <v>49</v>
      </c>
      <c r="JR108" s="43"/>
      <c r="JS108" s="74" t="e">
        <f>JQ13/JO108</f>
        <v>#DIV/0!</v>
      </c>
      <c r="JT108" s="117"/>
      <c r="JU108" s="41"/>
      <c r="JV108" s="43" t="s">
        <v>49</v>
      </c>
      <c r="JW108" s="43"/>
      <c r="JX108" s="74" t="e">
        <f>JV13/JT108</f>
        <v>#DIV/0!</v>
      </c>
      <c r="JY108" s="117"/>
      <c r="JZ108" s="41"/>
      <c r="KA108" s="43" t="s">
        <v>49</v>
      </c>
      <c r="KB108" s="43"/>
      <c r="KC108" s="74" t="e">
        <f>KA13/JY108</f>
        <v>#DIV/0!</v>
      </c>
      <c r="KD108" s="117"/>
      <c r="KE108" s="41"/>
      <c r="KF108" s="43" t="s">
        <v>49</v>
      </c>
      <c r="KG108" s="43"/>
      <c r="KH108" s="74" t="e">
        <f>KF13/KD108</f>
        <v>#DIV/0!</v>
      </c>
      <c r="KI108" s="117"/>
      <c r="KJ108" s="41"/>
      <c r="KK108" s="43" t="s">
        <v>49</v>
      </c>
      <c r="KL108" s="43"/>
      <c r="KM108" s="74" t="e">
        <f>KK13/KI108</f>
        <v>#DIV/0!</v>
      </c>
      <c r="KN108" s="117"/>
      <c r="KO108" s="41"/>
      <c r="KP108" s="43" t="s">
        <v>49</v>
      </c>
      <c r="KQ108" s="43"/>
      <c r="KR108" s="74" t="e">
        <f>KP13/KN108</f>
        <v>#DIV/0!</v>
      </c>
      <c r="KS108" s="117"/>
      <c r="KT108" s="41"/>
      <c r="KU108" s="43" t="s">
        <v>49</v>
      </c>
      <c r="KV108" s="43"/>
      <c r="KW108" s="74" t="e">
        <f>KU13/KS108</f>
        <v>#DIV/0!</v>
      </c>
      <c r="KX108" s="117"/>
      <c r="KY108" s="41"/>
      <c r="KZ108" s="43" t="s">
        <v>49</v>
      </c>
      <c r="LA108" s="43"/>
      <c r="LB108" s="74" t="e">
        <f>KZ13/KX108</f>
        <v>#DIV/0!</v>
      </c>
      <c r="LC108" s="117"/>
      <c r="LD108" s="41"/>
      <c r="LE108" s="43" t="s">
        <v>49</v>
      </c>
      <c r="LF108" s="43"/>
      <c r="LG108" s="74" t="e">
        <f>LE13/LC108</f>
        <v>#DIV/0!</v>
      </c>
      <c r="LH108" s="117"/>
      <c r="LI108" s="41"/>
      <c r="LJ108" s="43" t="s">
        <v>49</v>
      </c>
      <c r="LK108" s="43"/>
      <c r="LL108" s="74" t="e">
        <f>LJ13/LH108</f>
        <v>#DIV/0!</v>
      </c>
      <c r="LM108" s="117"/>
      <c r="LN108" s="41"/>
      <c r="LO108" s="43" t="s">
        <v>49</v>
      </c>
      <c r="LP108" s="43"/>
      <c r="LQ108" s="74" t="e">
        <f>LO13/LM108</f>
        <v>#DIV/0!</v>
      </c>
      <c r="LR108" s="117"/>
      <c r="LS108" s="41"/>
      <c r="LT108" s="43" t="s">
        <v>49</v>
      </c>
      <c r="LU108" s="43"/>
      <c r="LV108" s="74" t="e">
        <f>LT13/LR108</f>
        <v>#DIV/0!</v>
      </c>
      <c r="LW108" s="117"/>
      <c r="LX108" s="41"/>
      <c r="LY108" s="43" t="s">
        <v>49</v>
      </c>
      <c r="LZ108" s="43"/>
      <c r="MA108" s="74" t="e">
        <f>LY13/LW108</f>
        <v>#DIV/0!</v>
      </c>
      <c r="MB108" s="117"/>
      <c r="MC108" s="41"/>
      <c r="MD108" s="43" t="s">
        <v>49</v>
      </c>
      <c r="ME108" s="43"/>
      <c r="MF108" s="74" t="e">
        <f>MD13/MB108</f>
        <v>#DIV/0!</v>
      </c>
      <c r="MG108" s="117"/>
      <c r="MH108" s="41"/>
      <c r="MI108" s="43" t="s">
        <v>49</v>
      </c>
      <c r="MJ108" s="43"/>
      <c r="MK108" s="74" t="e">
        <f>MI13/MG108</f>
        <v>#DIV/0!</v>
      </c>
      <c r="ML108" s="117"/>
      <c r="MM108" s="41"/>
      <c r="MN108" s="43" t="s">
        <v>49</v>
      </c>
      <c r="MO108" s="43"/>
      <c r="MP108" s="74" t="e">
        <f>MN13/ML108</f>
        <v>#DIV/0!</v>
      </c>
      <c r="MQ108" s="117"/>
      <c r="MR108" s="41"/>
      <c r="MS108" s="43" t="s">
        <v>49</v>
      </c>
      <c r="MT108" s="43"/>
      <c r="MU108" s="74" t="e">
        <f>MS13/MQ108</f>
        <v>#DIV/0!</v>
      </c>
      <c r="MV108" s="117"/>
      <c r="MW108" s="41"/>
      <c r="MX108" s="43" t="s">
        <v>49</v>
      </c>
      <c r="MY108" s="43"/>
      <c r="MZ108" s="74" t="e">
        <f>MX13/MV108</f>
        <v>#DIV/0!</v>
      </c>
      <c r="NA108" s="117"/>
      <c r="NB108" s="41"/>
      <c r="NC108" s="43" t="s">
        <v>49</v>
      </c>
      <c r="ND108" s="43"/>
      <c r="NE108" s="74" t="e">
        <f>NC13/NA108</f>
        <v>#DIV/0!</v>
      </c>
      <c r="NF108" s="117"/>
      <c r="NG108" s="41"/>
      <c r="NH108" s="43" t="s">
        <v>49</v>
      </c>
      <c r="NI108" s="43"/>
      <c r="NJ108" s="74" t="e">
        <f>NH13/NF108</f>
        <v>#DIV/0!</v>
      </c>
      <c r="NK108" s="117"/>
      <c r="NL108" s="41"/>
      <c r="NM108" s="43" t="s">
        <v>49</v>
      </c>
      <c r="NN108" s="43"/>
      <c r="NO108" s="74" t="e">
        <f>NM13/NK108</f>
        <v>#DIV/0!</v>
      </c>
      <c r="NP108" s="117"/>
      <c r="NQ108" s="41"/>
      <c r="NR108" s="43" t="s">
        <v>49</v>
      </c>
      <c r="NS108" s="43"/>
      <c r="NT108" s="74" t="e">
        <f>NR13/NP108</f>
        <v>#DIV/0!</v>
      </c>
      <c r="NU108" s="117"/>
      <c r="NV108" s="41"/>
      <c r="NW108" s="43" t="s">
        <v>49</v>
      </c>
      <c r="NX108" s="43"/>
      <c r="NY108" s="74" t="e">
        <f>NW13/NU108</f>
        <v>#DIV/0!</v>
      </c>
      <c r="NZ108" s="117"/>
      <c r="OA108" s="41"/>
      <c r="OB108" s="43" t="s">
        <v>49</v>
      </c>
      <c r="OC108" s="43"/>
      <c r="OD108" s="74" t="e">
        <f>OB13/NZ108</f>
        <v>#DIV/0!</v>
      </c>
      <c r="OE108" s="117"/>
      <c r="OF108" s="41"/>
      <c r="OG108" s="43" t="s">
        <v>49</v>
      </c>
      <c r="OH108" s="43"/>
      <c r="OI108" s="74" t="e">
        <f>OG13/OE108</f>
        <v>#DIV/0!</v>
      </c>
      <c r="OJ108" s="117"/>
      <c r="OK108" s="41"/>
      <c r="OL108" s="43" t="s">
        <v>49</v>
      </c>
      <c r="OM108" s="43"/>
      <c r="ON108" s="74" t="e">
        <f>OL13/OJ108</f>
        <v>#DIV/0!</v>
      </c>
      <c r="OO108" s="117"/>
      <c r="OP108" s="41"/>
      <c r="OQ108" s="43" t="s">
        <v>49</v>
      </c>
      <c r="OR108" s="43"/>
      <c r="OS108" s="74" t="e">
        <f>OQ13/OO108</f>
        <v>#DIV/0!</v>
      </c>
      <c r="OT108" s="117"/>
      <c r="OU108" s="41"/>
      <c r="OV108" s="43" t="s">
        <v>49</v>
      </c>
      <c r="OW108" s="43"/>
      <c r="OX108" s="74" t="e">
        <f>OV13/OT108</f>
        <v>#DIV/0!</v>
      </c>
      <c r="OY108" s="117"/>
      <c r="OZ108" s="41"/>
      <c r="PA108" s="43" t="s">
        <v>49</v>
      </c>
      <c r="PB108" s="43"/>
      <c r="PC108" s="74" t="e">
        <f>PA13/OY108</f>
        <v>#DIV/0!</v>
      </c>
      <c r="PD108" s="117"/>
      <c r="PE108" s="41"/>
      <c r="PF108" s="43" t="s">
        <v>49</v>
      </c>
      <c r="PG108" s="43"/>
      <c r="PH108" s="74" t="e">
        <f>PF13/PD108</f>
        <v>#DIV/0!</v>
      </c>
      <c r="PI108" s="117"/>
      <c r="PJ108" s="41"/>
      <c r="PK108" s="43" t="s">
        <v>49</v>
      </c>
      <c r="PL108" s="43"/>
      <c r="PM108" s="74" t="e">
        <f>PK13/PI108</f>
        <v>#DIV/0!</v>
      </c>
      <c r="PN108" s="117"/>
      <c r="PO108" s="41"/>
      <c r="PP108" s="43" t="s">
        <v>49</v>
      </c>
      <c r="PQ108" s="43"/>
      <c r="PR108" s="74" t="e">
        <f>PP13/PN108</f>
        <v>#DIV/0!</v>
      </c>
      <c r="PS108" s="117"/>
      <c r="PT108" s="41"/>
      <c r="PU108" s="43" t="s">
        <v>49</v>
      </c>
      <c r="PV108" s="43"/>
      <c r="PW108" s="74" t="e">
        <f>PU13/PS108</f>
        <v>#DIV/0!</v>
      </c>
      <c r="PX108" s="117"/>
      <c r="PY108" s="41"/>
      <c r="PZ108" s="43" t="s">
        <v>49</v>
      </c>
      <c r="QA108" s="43"/>
      <c r="QB108" s="74" t="e">
        <f>PZ13/PX108</f>
        <v>#DIV/0!</v>
      </c>
      <c r="QC108" s="117"/>
      <c r="QD108" s="41"/>
      <c r="QE108" s="43" t="s">
        <v>49</v>
      </c>
      <c r="QF108" s="43"/>
      <c r="QG108" s="74" t="e">
        <f>QE13/QC108</f>
        <v>#DIV/0!</v>
      </c>
      <c r="QH108" s="117"/>
      <c r="QI108" s="41"/>
      <c r="QJ108" s="43" t="s">
        <v>49</v>
      </c>
      <c r="QK108" s="43"/>
      <c r="QL108" s="74" t="e">
        <f>QJ13/QH108</f>
        <v>#DIV/0!</v>
      </c>
      <c r="QM108" s="117"/>
      <c r="QN108" s="41"/>
      <c r="QO108" s="43" t="s">
        <v>49</v>
      </c>
      <c r="QP108" s="43"/>
      <c r="QQ108" s="74" t="e">
        <f>QO13/QM108</f>
        <v>#DIV/0!</v>
      </c>
      <c r="QR108" s="117"/>
      <c r="QS108" s="41"/>
      <c r="QT108" s="43" t="s">
        <v>49</v>
      </c>
      <c r="QU108" s="43"/>
      <c r="QV108" s="74" t="e">
        <f>QT13/QR108</f>
        <v>#DIV/0!</v>
      </c>
      <c r="QW108" s="117"/>
      <c r="QX108" s="41"/>
      <c r="QY108" s="43" t="s">
        <v>49</v>
      </c>
      <c r="QZ108" s="43"/>
      <c r="RA108" s="74" t="e">
        <f>QY13/QW108</f>
        <v>#DIV/0!</v>
      </c>
      <c r="RB108" s="117"/>
      <c r="RC108" s="41"/>
      <c r="RD108" s="43" t="s">
        <v>49</v>
      </c>
      <c r="RE108" s="43"/>
      <c r="RF108" s="74" t="e">
        <f>RD13/RB108</f>
        <v>#DIV/0!</v>
      </c>
      <c r="RG108" s="117"/>
      <c r="RH108" s="41"/>
      <c r="RI108" s="43" t="s">
        <v>49</v>
      </c>
      <c r="RJ108" s="43"/>
      <c r="RK108" s="74" t="e">
        <f>RI13/RG108</f>
        <v>#DIV/0!</v>
      </c>
      <c r="RL108" s="117"/>
      <c r="RM108" s="41"/>
      <c r="RN108" s="43" t="s">
        <v>49</v>
      </c>
      <c r="RO108" s="43"/>
      <c r="RP108" s="74" t="e">
        <f>RN13/RL108</f>
        <v>#DIV/0!</v>
      </c>
      <c r="RQ108" s="117"/>
      <c r="RR108" s="41"/>
      <c r="RS108" s="43" t="s">
        <v>49</v>
      </c>
      <c r="RT108" s="43"/>
      <c r="RU108" s="74" t="e">
        <f>RS13/RQ108</f>
        <v>#DIV/0!</v>
      </c>
      <c r="RV108" s="117"/>
      <c r="RW108" s="41"/>
      <c r="RX108" s="43" t="s">
        <v>49</v>
      </c>
      <c r="RY108" s="43"/>
      <c r="RZ108" s="74" t="e">
        <f>RX13/RV108</f>
        <v>#DIV/0!</v>
      </c>
      <c r="SA108" s="117"/>
      <c r="SB108" s="41"/>
      <c r="SC108" s="43" t="s">
        <v>49</v>
      </c>
      <c r="SD108" s="43"/>
      <c r="SE108" s="74" t="e">
        <f>SC13/SA108</f>
        <v>#DIV/0!</v>
      </c>
      <c r="SF108" s="117"/>
      <c r="SG108" s="41"/>
      <c r="SH108" s="43" t="s">
        <v>49</v>
      </c>
      <c r="SI108" s="43"/>
      <c r="SJ108" s="74" t="e">
        <f>SH13/SF108</f>
        <v>#DIV/0!</v>
      </c>
      <c r="SK108" s="117"/>
      <c r="SL108" s="41"/>
      <c r="SM108" s="43" t="s">
        <v>49</v>
      </c>
      <c r="SN108" s="43"/>
      <c r="SO108" s="74" t="e">
        <f>SM13/SK108</f>
        <v>#DIV/0!</v>
      </c>
      <c r="SP108" s="117"/>
      <c r="SQ108" s="41"/>
      <c r="SR108" s="43" t="s">
        <v>49</v>
      </c>
      <c r="SS108" s="43"/>
      <c r="ST108" s="74" t="e">
        <f>SR13/SP108</f>
        <v>#DIV/0!</v>
      </c>
      <c r="SU108" s="55"/>
      <c r="SV108" s="140"/>
      <c r="SW108" s="41"/>
      <c r="SX108" s="141" t="s">
        <v>49</v>
      </c>
      <c r="SY108" s="141"/>
      <c r="SZ108" s="142">
        <f>SX1/SUMIFS($S108:$SU108,$S$2:$SU$2,SV$2,$S$1:$SU$1,SW$11)</f>
        <v>1400</v>
      </c>
      <c r="TA108" s="55"/>
      <c r="TB108" s="140"/>
      <c r="TC108" s="41"/>
      <c r="TD108" s="141" t="s">
        <v>49</v>
      </c>
      <c r="TE108" s="141"/>
      <c r="TF108" s="142">
        <f>TD1/SUMIFS($S108:$SU108,$S$2:$SU$2,TB$2,$S$1:$SU$1,TC$11)</f>
        <v>1333.3333333333333</v>
      </c>
      <c r="TG108" s="55"/>
      <c r="TH108" s="140"/>
      <c r="TI108" s="41"/>
      <c r="TJ108" s="141" t="s">
        <v>49</v>
      </c>
      <c r="TK108" s="141"/>
      <c r="TL108" s="142" t="e">
        <f>TJ1/SUMIFS($S108:$SU108,$S$2:$SU$2,TH$2,$S$1:$SU$1,TI$11)</f>
        <v>#DIV/0!</v>
      </c>
      <c r="TM108" s="55"/>
      <c r="TN108" s="140"/>
      <c r="TO108" s="41"/>
      <c r="TP108" s="141" t="s">
        <v>49</v>
      </c>
      <c r="TQ108" s="141"/>
      <c r="TR108" s="142">
        <f>TP1/SUMIFS($S108:$SU108,$S$2:$SU$2,TN$2,$S$1:$SU$1,TO$11)</f>
        <v>1400</v>
      </c>
      <c r="TS108" s="55"/>
      <c r="TT108" s="140"/>
      <c r="TU108" s="41"/>
      <c r="TV108" s="141" t="s">
        <v>49</v>
      </c>
      <c r="TW108" s="141"/>
      <c r="TX108" s="142" t="e">
        <f>TV1/SUMIFS($S108:$SU108,$S$2:$SU$2,TT$2,$S$1:$SU$1,TU$11)</f>
        <v>#DIV/0!</v>
      </c>
      <c r="TY108" s="55"/>
      <c r="TZ108" s="140"/>
      <c r="UA108" s="41"/>
      <c r="UB108" s="141" t="s">
        <v>49</v>
      </c>
      <c r="UC108" s="141"/>
      <c r="UD108" s="142">
        <f>UB1/SUMIFS($S108:$SU108,$S$2:$SU$2,TZ$2,$S$1:$SU$1,UA$11)</f>
        <v>1311.1111111111111</v>
      </c>
      <c r="UE108" s="55"/>
      <c r="UF108" s="140"/>
      <c r="UG108" s="41"/>
      <c r="UH108" s="141" t="s">
        <v>49</v>
      </c>
      <c r="UI108" s="141"/>
      <c r="UJ108" s="142">
        <f>UH1/SUMIFS($S108:$SU108,$S$2:$SU$2,UF$2,$S$1:$SU$1,UG$11)</f>
        <v>1371.4285714285713</v>
      </c>
      <c r="UK108" s="55"/>
      <c r="UL108" s="140"/>
      <c r="UM108" s="41"/>
      <c r="UN108" s="141" t="s">
        <v>49</v>
      </c>
      <c r="UO108" s="141"/>
      <c r="UP108" s="142" t="e">
        <f>UN1/SUMIFS($S108:$SU108,$S$2:$SU$2,UL$2,$S$1:$SU$1,UM$11)</f>
        <v>#DIV/0!</v>
      </c>
      <c r="UQ108" s="55"/>
      <c r="UR108" s="140"/>
      <c r="US108" s="41"/>
      <c r="UT108" s="141" t="s">
        <v>49</v>
      </c>
      <c r="UU108" s="141"/>
      <c r="UV108" s="142" t="e">
        <f>UT1/SUMIFS($S108:$SU108,$S$2:$SU$2,UR$2,$S$1:$SU$1,US$11)</f>
        <v>#DIV/0!</v>
      </c>
      <c r="UW108" s="55"/>
      <c r="UX108" s="140"/>
      <c r="UY108" s="41"/>
      <c r="UZ108" s="141" t="s">
        <v>49</v>
      </c>
      <c r="VA108" s="141"/>
      <c r="VB108" s="142">
        <f>UZ1/SUMIFS($S108:$SU108,$S$2:$SU$2,UX$2,$S$1:$SU$1,UY$11)</f>
        <v>1336</v>
      </c>
      <c r="VC108" s="55"/>
      <c r="VD108" s="140"/>
      <c r="VE108" s="41"/>
      <c r="VF108" s="141" t="s">
        <v>49</v>
      </c>
      <c r="VG108" s="141"/>
      <c r="VH108" s="142" t="e">
        <f>VF1/SUMIFS($S108:$SU108,$S$2:$SU$2,VD$2,$S$1:$SU$1,VE$11)</f>
        <v>#DIV/0!</v>
      </c>
      <c r="VI108" s="55"/>
      <c r="VJ108" s="140"/>
      <c r="VK108" s="41"/>
      <c r="VL108" s="141" t="s">
        <v>49</v>
      </c>
      <c r="VM108" s="141"/>
      <c r="VN108" s="142" t="e">
        <f>VL1/SUMIFS($S108:$SU108,$S$2:$SU$2,VJ$2,$S$1:$SU$1,VK$11)</f>
        <v>#DIV/0!</v>
      </c>
      <c r="VO108" s="55"/>
    </row>
    <row r="109" spans="3:587" s="1" customFormat="1" x14ac:dyDescent="0.2">
      <c r="C109" s="98"/>
      <c r="D109" s="22"/>
      <c r="E109" s="18"/>
      <c r="F109" s="23"/>
      <c r="G109" s="55"/>
      <c r="H109" s="138"/>
      <c r="I109" s="41"/>
      <c r="J109" s="141" t="s">
        <v>50</v>
      </c>
      <c r="K109" s="141"/>
      <c r="L109" s="142">
        <f>H13/H108</f>
        <v>2701.5384615384619</v>
      </c>
      <c r="M109" s="55"/>
      <c r="N109" s="138"/>
      <c r="O109" s="41"/>
      <c r="P109" s="141" t="s">
        <v>50</v>
      </c>
      <c r="Q109" s="141"/>
      <c r="R109" s="142">
        <f>N13/N108</f>
        <v>2701.5384615384614</v>
      </c>
      <c r="S109" s="55"/>
      <c r="T109" s="116"/>
      <c r="U109" s="41"/>
      <c r="V109" s="43" t="s">
        <v>50</v>
      </c>
      <c r="W109" s="43"/>
      <c r="X109" s="74">
        <f>T13/T108</f>
        <v>2800</v>
      </c>
      <c r="Y109" s="116"/>
      <c r="Z109" s="41"/>
      <c r="AA109" s="43" t="s">
        <v>50</v>
      </c>
      <c r="AB109" s="43"/>
      <c r="AC109" s="74">
        <f>Y13/Y108</f>
        <v>2666.6666666666665</v>
      </c>
      <c r="AD109" s="116"/>
      <c r="AE109" s="41"/>
      <c r="AF109" s="43" t="s">
        <v>50</v>
      </c>
      <c r="AG109" s="43"/>
      <c r="AH109" s="74">
        <f>AD13/AD108</f>
        <v>2800</v>
      </c>
      <c r="AI109" s="116"/>
      <c r="AJ109" s="41"/>
      <c r="AK109" s="43" t="s">
        <v>50</v>
      </c>
      <c r="AL109" s="43"/>
      <c r="AM109" s="74">
        <f>AI13/AI108</f>
        <v>2622.2222222222222</v>
      </c>
      <c r="AN109" s="116"/>
      <c r="AO109" s="41"/>
      <c r="AP109" s="43" t="s">
        <v>50</v>
      </c>
      <c r="AQ109" s="43"/>
      <c r="AR109" s="74">
        <f>AN13/AN108</f>
        <v>2742.8571428571427</v>
      </c>
      <c r="AS109" s="116"/>
      <c r="AT109" s="41"/>
      <c r="AU109" s="43" t="s">
        <v>50</v>
      </c>
      <c r="AV109" s="43"/>
      <c r="AW109" s="74">
        <f>AS13/AS108</f>
        <v>2674.2857142857142</v>
      </c>
      <c r="AX109" s="116"/>
      <c r="AY109" s="41"/>
      <c r="AZ109" s="43" t="s">
        <v>50</v>
      </c>
      <c r="BA109" s="43"/>
      <c r="BB109" s="74">
        <f>AX13/AX108</f>
        <v>2670</v>
      </c>
      <c r="BC109" s="116"/>
      <c r="BD109" s="41"/>
      <c r="BE109" s="43" t="s">
        <v>50</v>
      </c>
      <c r="BF109" s="43"/>
      <c r="BG109" s="74" t="e">
        <f>BC13/BC108</f>
        <v>#DIV/0!</v>
      </c>
      <c r="BH109" s="116"/>
      <c r="BI109" s="41"/>
      <c r="BJ109" s="43" t="s">
        <v>50</v>
      </c>
      <c r="BK109" s="43"/>
      <c r="BL109" s="74" t="e">
        <f>BH13/BH108</f>
        <v>#DIV/0!</v>
      </c>
      <c r="BM109" s="116"/>
      <c r="BN109" s="41"/>
      <c r="BO109" s="43" t="s">
        <v>50</v>
      </c>
      <c r="BP109" s="43"/>
      <c r="BQ109" s="74" t="e">
        <f>BM13/BM108</f>
        <v>#DIV/0!</v>
      </c>
      <c r="BR109" s="116"/>
      <c r="BS109" s="41"/>
      <c r="BT109" s="43" t="s">
        <v>50</v>
      </c>
      <c r="BU109" s="43"/>
      <c r="BV109" s="74" t="e">
        <f>BR13/BR108</f>
        <v>#DIV/0!</v>
      </c>
      <c r="BW109" s="116"/>
      <c r="BX109" s="41"/>
      <c r="BY109" s="43" t="s">
        <v>50</v>
      </c>
      <c r="BZ109" s="43"/>
      <c r="CA109" s="74" t="e">
        <f>BW13/BW108</f>
        <v>#DIV/0!</v>
      </c>
      <c r="CB109" s="116"/>
      <c r="CC109" s="41"/>
      <c r="CD109" s="43" t="s">
        <v>50</v>
      </c>
      <c r="CE109" s="43"/>
      <c r="CF109" s="74" t="e">
        <f>CB13/CB108</f>
        <v>#DIV/0!</v>
      </c>
      <c r="CG109" s="116"/>
      <c r="CH109" s="41"/>
      <c r="CI109" s="43" t="s">
        <v>50</v>
      </c>
      <c r="CJ109" s="43"/>
      <c r="CK109" s="74" t="e">
        <f>CG13/CG108</f>
        <v>#DIV/0!</v>
      </c>
      <c r="CL109" s="116"/>
      <c r="CM109" s="41"/>
      <c r="CN109" s="43" t="s">
        <v>50</v>
      </c>
      <c r="CO109" s="43"/>
      <c r="CP109" s="74" t="e">
        <f>CL13/CL108</f>
        <v>#DIV/0!</v>
      </c>
      <c r="CQ109" s="116"/>
      <c r="CR109" s="41"/>
      <c r="CS109" s="43" t="s">
        <v>50</v>
      </c>
      <c r="CT109" s="43"/>
      <c r="CU109" s="74" t="e">
        <f>CQ13/CQ108</f>
        <v>#DIV/0!</v>
      </c>
      <c r="CV109" s="116"/>
      <c r="CW109" s="41"/>
      <c r="CX109" s="43" t="s">
        <v>50</v>
      </c>
      <c r="CY109" s="43"/>
      <c r="CZ109" s="74" t="e">
        <f>CV13/CV108</f>
        <v>#DIV/0!</v>
      </c>
      <c r="DA109" s="116"/>
      <c r="DB109" s="41"/>
      <c r="DC109" s="43" t="s">
        <v>50</v>
      </c>
      <c r="DD109" s="43"/>
      <c r="DE109" s="74" t="e">
        <f>DA13/DA108</f>
        <v>#DIV/0!</v>
      </c>
      <c r="DF109" s="116"/>
      <c r="DG109" s="41"/>
      <c r="DH109" s="43" t="s">
        <v>50</v>
      </c>
      <c r="DI109" s="43"/>
      <c r="DJ109" s="74" t="e">
        <f>DF13/DF108</f>
        <v>#DIV/0!</v>
      </c>
      <c r="DK109" s="116"/>
      <c r="DL109" s="41"/>
      <c r="DM109" s="43" t="s">
        <v>50</v>
      </c>
      <c r="DN109" s="43"/>
      <c r="DO109" s="74" t="e">
        <f>DK13/DK108</f>
        <v>#DIV/0!</v>
      </c>
      <c r="DP109" s="116"/>
      <c r="DQ109" s="41"/>
      <c r="DR109" s="43" t="s">
        <v>50</v>
      </c>
      <c r="DS109" s="43"/>
      <c r="DT109" s="74" t="e">
        <f>DP13/DP108</f>
        <v>#DIV/0!</v>
      </c>
      <c r="DU109" s="116"/>
      <c r="DV109" s="41"/>
      <c r="DW109" s="43" t="s">
        <v>50</v>
      </c>
      <c r="DX109" s="43"/>
      <c r="DY109" s="74" t="e">
        <f>DU13/DU108</f>
        <v>#DIV/0!</v>
      </c>
      <c r="DZ109" s="116"/>
      <c r="EA109" s="41"/>
      <c r="EB109" s="43" t="s">
        <v>50</v>
      </c>
      <c r="EC109" s="43"/>
      <c r="ED109" s="74" t="e">
        <f>DZ13/DZ108</f>
        <v>#DIV/0!</v>
      </c>
      <c r="EE109" s="116"/>
      <c r="EF109" s="41"/>
      <c r="EG109" s="43" t="s">
        <v>50</v>
      </c>
      <c r="EH109" s="43"/>
      <c r="EI109" s="74" t="e">
        <f>EE13/EE108</f>
        <v>#DIV/0!</v>
      </c>
      <c r="EJ109" s="116"/>
      <c r="EK109" s="41"/>
      <c r="EL109" s="43" t="s">
        <v>50</v>
      </c>
      <c r="EM109" s="43"/>
      <c r="EN109" s="74" t="e">
        <f>EJ13/EJ108</f>
        <v>#DIV/0!</v>
      </c>
      <c r="EO109" s="116"/>
      <c r="EP109" s="41"/>
      <c r="EQ109" s="43" t="s">
        <v>50</v>
      </c>
      <c r="ER109" s="43"/>
      <c r="ES109" s="74" t="e">
        <f>EO13/EO108</f>
        <v>#DIV/0!</v>
      </c>
      <c r="ET109" s="116"/>
      <c r="EU109" s="41"/>
      <c r="EV109" s="43" t="s">
        <v>50</v>
      </c>
      <c r="EW109" s="43"/>
      <c r="EX109" s="74" t="e">
        <f>ET13/ET108</f>
        <v>#DIV/0!</v>
      </c>
      <c r="EY109" s="116"/>
      <c r="EZ109" s="41"/>
      <c r="FA109" s="43" t="s">
        <v>50</v>
      </c>
      <c r="FB109" s="43"/>
      <c r="FC109" s="74" t="e">
        <f>EY13/EY108</f>
        <v>#DIV/0!</v>
      </c>
      <c r="FD109" s="116"/>
      <c r="FE109" s="41"/>
      <c r="FF109" s="43" t="s">
        <v>50</v>
      </c>
      <c r="FG109" s="43"/>
      <c r="FH109" s="74" t="e">
        <f>FD13/FD108</f>
        <v>#DIV/0!</v>
      </c>
      <c r="FI109" s="116"/>
      <c r="FJ109" s="41"/>
      <c r="FK109" s="43" t="s">
        <v>50</v>
      </c>
      <c r="FL109" s="43"/>
      <c r="FM109" s="74" t="e">
        <f>FI13/FI108</f>
        <v>#DIV/0!</v>
      </c>
      <c r="FN109" s="116"/>
      <c r="FO109" s="41"/>
      <c r="FP109" s="43" t="s">
        <v>50</v>
      </c>
      <c r="FQ109" s="43"/>
      <c r="FR109" s="74" t="e">
        <f>FN13/FN108</f>
        <v>#DIV/0!</v>
      </c>
      <c r="FS109" s="116"/>
      <c r="FT109" s="41"/>
      <c r="FU109" s="43" t="s">
        <v>50</v>
      </c>
      <c r="FV109" s="43"/>
      <c r="FW109" s="74" t="e">
        <f>FS13/FS108</f>
        <v>#DIV/0!</v>
      </c>
      <c r="FX109" s="116"/>
      <c r="FY109" s="41"/>
      <c r="FZ109" s="43" t="s">
        <v>50</v>
      </c>
      <c r="GA109" s="43"/>
      <c r="GB109" s="74" t="e">
        <f>FX13/FX108</f>
        <v>#DIV/0!</v>
      </c>
      <c r="GC109" s="116"/>
      <c r="GD109" s="41"/>
      <c r="GE109" s="43" t="s">
        <v>50</v>
      </c>
      <c r="GF109" s="43"/>
      <c r="GG109" s="74" t="e">
        <f>GC13/GC108</f>
        <v>#DIV/0!</v>
      </c>
      <c r="GH109" s="116"/>
      <c r="GI109" s="41"/>
      <c r="GJ109" s="43" t="s">
        <v>50</v>
      </c>
      <c r="GK109" s="43"/>
      <c r="GL109" s="74" t="e">
        <f>GH13/GH108</f>
        <v>#DIV/0!</v>
      </c>
      <c r="GM109" s="116"/>
      <c r="GN109" s="41"/>
      <c r="GO109" s="43" t="s">
        <v>50</v>
      </c>
      <c r="GP109" s="43"/>
      <c r="GQ109" s="74" t="e">
        <f>GM13/GM108</f>
        <v>#DIV/0!</v>
      </c>
      <c r="GR109" s="116"/>
      <c r="GS109" s="41"/>
      <c r="GT109" s="43" t="s">
        <v>50</v>
      </c>
      <c r="GU109" s="43"/>
      <c r="GV109" s="74" t="e">
        <f>GR13/GR108</f>
        <v>#DIV/0!</v>
      </c>
      <c r="GW109" s="116"/>
      <c r="GX109" s="41"/>
      <c r="GY109" s="43" t="s">
        <v>50</v>
      </c>
      <c r="GZ109" s="43"/>
      <c r="HA109" s="74" t="e">
        <f>GW13/GW108</f>
        <v>#DIV/0!</v>
      </c>
      <c r="HB109" s="116"/>
      <c r="HC109" s="41"/>
      <c r="HD109" s="43" t="s">
        <v>50</v>
      </c>
      <c r="HE109" s="43"/>
      <c r="HF109" s="74" t="e">
        <f>HB13/HB108</f>
        <v>#DIV/0!</v>
      </c>
      <c r="HG109" s="116"/>
      <c r="HH109" s="41"/>
      <c r="HI109" s="43" t="s">
        <v>50</v>
      </c>
      <c r="HJ109" s="43"/>
      <c r="HK109" s="74" t="e">
        <f>HG13/HG108</f>
        <v>#DIV/0!</v>
      </c>
      <c r="HL109" s="116"/>
      <c r="HM109" s="41"/>
      <c r="HN109" s="43" t="s">
        <v>50</v>
      </c>
      <c r="HO109" s="43"/>
      <c r="HP109" s="74" t="e">
        <f>HL13/HL108</f>
        <v>#DIV/0!</v>
      </c>
      <c r="HQ109" s="116"/>
      <c r="HR109" s="41"/>
      <c r="HS109" s="43" t="s">
        <v>50</v>
      </c>
      <c r="HT109" s="43"/>
      <c r="HU109" s="74" t="e">
        <f>HQ13/HQ108</f>
        <v>#DIV/0!</v>
      </c>
      <c r="HV109" s="116"/>
      <c r="HW109" s="41"/>
      <c r="HX109" s="43" t="s">
        <v>50</v>
      </c>
      <c r="HY109" s="43"/>
      <c r="HZ109" s="74" t="e">
        <f>HV13/HV108</f>
        <v>#DIV/0!</v>
      </c>
      <c r="IA109" s="116"/>
      <c r="IB109" s="41"/>
      <c r="IC109" s="43" t="s">
        <v>50</v>
      </c>
      <c r="ID109" s="43"/>
      <c r="IE109" s="74" t="e">
        <f>IA13/IA108</f>
        <v>#DIV/0!</v>
      </c>
      <c r="IF109" s="116"/>
      <c r="IG109" s="41"/>
      <c r="IH109" s="43" t="s">
        <v>50</v>
      </c>
      <c r="II109" s="43"/>
      <c r="IJ109" s="74" t="e">
        <f>IF13/IF108</f>
        <v>#DIV/0!</v>
      </c>
      <c r="IK109" s="116"/>
      <c r="IL109" s="41"/>
      <c r="IM109" s="43" t="s">
        <v>50</v>
      </c>
      <c r="IN109" s="43"/>
      <c r="IO109" s="74" t="e">
        <f>IK13/IK108</f>
        <v>#DIV/0!</v>
      </c>
      <c r="IP109" s="116"/>
      <c r="IQ109" s="41"/>
      <c r="IR109" s="43" t="s">
        <v>50</v>
      </c>
      <c r="IS109" s="43"/>
      <c r="IT109" s="74" t="e">
        <f>IP13/IP108</f>
        <v>#DIV/0!</v>
      </c>
      <c r="IU109" s="116"/>
      <c r="IV109" s="41"/>
      <c r="IW109" s="43" t="s">
        <v>50</v>
      </c>
      <c r="IX109" s="43"/>
      <c r="IY109" s="74" t="e">
        <f>IU13/IU108</f>
        <v>#DIV/0!</v>
      </c>
      <c r="IZ109" s="116"/>
      <c r="JA109" s="41"/>
      <c r="JB109" s="43" t="s">
        <v>50</v>
      </c>
      <c r="JC109" s="43"/>
      <c r="JD109" s="74" t="e">
        <f>IZ13/IZ108</f>
        <v>#DIV/0!</v>
      </c>
      <c r="JE109" s="116"/>
      <c r="JF109" s="41"/>
      <c r="JG109" s="43" t="s">
        <v>50</v>
      </c>
      <c r="JH109" s="43"/>
      <c r="JI109" s="74" t="e">
        <f>JE13/JE108</f>
        <v>#DIV/0!</v>
      </c>
      <c r="JJ109" s="116"/>
      <c r="JK109" s="41"/>
      <c r="JL109" s="43" t="s">
        <v>50</v>
      </c>
      <c r="JM109" s="43"/>
      <c r="JN109" s="74" t="e">
        <f>JJ13/JJ108</f>
        <v>#DIV/0!</v>
      </c>
      <c r="JO109" s="116"/>
      <c r="JP109" s="41"/>
      <c r="JQ109" s="43" t="s">
        <v>50</v>
      </c>
      <c r="JR109" s="43"/>
      <c r="JS109" s="74" t="e">
        <f>JO13/JO108</f>
        <v>#DIV/0!</v>
      </c>
      <c r="JT109" s="116"/>
      <c r="JU109" s="41"/>
      <c r="JV109" s="43" t="s">
        <v>50</v>
      </c>
      <c r="JW109" s="43"/>
      <c r="JX109" s="74" t="e">
        <f>JT13/JT108</f>
        <v>#DIV/0!</v>
      </c>
      <c r="JY109" s="116"/>
      <c r="JZ109" s="41"/>
      <c r="KA109" s="43" t="s">
        <v>50</v>
      </c>
      <c r="KB109" s="43"/>
      <c r="KC109" s="74" t="e">
        <f>JY13/JY108</f>
        <v>#DIV/0!</v>
      </c>
      <c r="KD109" s="116"/>
      <c r="KE109" s="41"/>
      <c r="KF109" s="43" t="s">
        <v>50</v>
      </c>
      <c r="KG109" s="43"/>
      <c r="KH109" s="74" t="e">
        <f>KD13/KD108</f>
        <v>#DIV/0!</v>
      </c>
      <c r="KI109" s="116"/>
      <c r="KJ109" s="41"/>
      <c r="KK109" s="43" t="s">
        <v>50</v>
      </c>
      <c r="KL109" s="43"/>
      <c r="KM109" s="74" t="e">
        <f>KI13/KI108</f>
        <v>#DIV/0!</v>
      </c>
      <c r="KN109" s="116"/>
      <c r="KO109" s="41"/>
      <c r="KP109" s="43" t="s">
        <v>50</v>
      </c>
      <c r="KQ109" s="43"/>
      <c r="KR109" s="74" t="e">
        <f>KN13/KN108</f>
        <v>#DIV/0!</v>
      </c>
      <c r="KS109" s="116"/>
      <c r="KT109" s="41"/>
      <c r="KU109" s="43" t="s">
        <v>50</v>
      </c>
      <c r="KV109" s="43"/>
      <c r="KW109" s="74" t="e">
        <f>KS13/KS108</f>
        <v>#DIV/0!</v>
      </c>
      <c r="KX109" s="116"/>
      <c r="KY109" s="41"/>
      <c r="KZ109" s="43" t="s">
        <v>50</v>
      </c>
      <c r="LA109" s="43"/>
      <c r="LB109" s="74" t="e">
        <f>KX13/KX108</f>
        <v>#DIV/0!</v>
      </c>
      <c r="LC109" s="116"/>
      <c r="LD109" s="41"/>
      <c r="LE109" s="43" t="s">
        <v>50</v>
      </c>
      <c r="LF109" s="43"/>
      <c r="LG109" s="74" t="e">
        <f>LC13/LC108</f>
        <v>#DIV/0!</v>
      </c>
      <c r="LH109" s="116"/>
      <c r="LI109" s="41"/>
      <c r="LJ109" s="43" t="s">
        <v>50</v>
      </c>
      <c r="LK109" s="43"/>
      <c r="LL109" s="74" t="e">
        <f>LH13/LH108</f>
        <v>#DIV/0!</v>
      </c>
      <c r="LM109" s="116"/>
      <c r="LN109" s="41"/>
      <c r="LO109" s="43" t="s">
        <v>50</v>
      </c>
      <c r="LP109" s="43"/>
      <c r="LQ109" s="74" t="e">
        <f>LM13/LM108</f>
        <v>#DIV/0!</v>
      </c>
      <c r="LR109" s="116"/>
      <c r="LS109" s="41"/>
      <c r="LT109" s="43" t="s">
        <v>50</v>
      </c>
      <c r="LU109" s="43"/>
      <c r="LV109" s="74" t="e">
        <f>LR13/LR108</f>
        <v>#DIV/0!</v>
      </c>
      <c r="LW109" s="116"/>
      <c r="LX109" s="41"/>
      <c r="LY109" s="43" t="s">
        <v>50</v>
      </c>
      <c r="LZ109" s="43"/>
      <c r="MA109" s="74" t="e">
        <f>LW13/LW108</f>
        <v>#DIV/0!</v>
      </c>
      <c r="MB109" s="116"/>
      <c r="MC109" s="41"/>
      <c r="MD109" s="43" t="s">
        <v>50</v>
      </c>
      <c r="ME109" s="43"/>
      <c r="MF109" s="74" t="e">
        <f>MB13/MB108</f>
        <v>#DIV/0!</v>
      </c>
      <c r="MG109" s="116"/>
      <c r="MH109" s="41"/>
      <c r="MI109" s="43" t="s">
        <v>50</v>
      </c>
      <c r="MJ109" s="43"/>
      <c r="MK109" s="74" t="e">
        <f>MG13/MG108</f>
        <v>#DIV/0!</v>
      </c>
      <c r="ML109" s="116"/>
      <c r="MM109" s="41"/>
      <c r="MN109" s="43" t="s">
        <v>50</v>
      </c>
      <c r="MO109" s="43"/>
      <c r="MP109" s="74" t="e">
        <f>ML13/ML108</f>
        <v>#DIV/0!</v>
      </c>
      <c r="MQ109" s="116"/>
      <c r="MR109" s="41"/>
      <c r="MS109" s="43" t="s">
        <v>50</v>
      </c>
      <c r="MT109" s="43"/>
      <c r="MU109" s="74" t="e">
        <f>MQ13/MQ108</f>
        <v>#DIV/0!</v>
      </c>
      <c r="MV109" s="116"/>
      <c r="MW109" s="41"/>
      <c r="MX109" s="43" t="s">
        <v>50</v>
      </c>
      <c r="MY109" s="43"/>
      <c r="MZ109" s="74" t="e">
        <f>MV13/MV108</f>
        <v>#DIV/0!</v>
      </c>
      <c r="NA109" s="116"/>
      <c r="NB109" s="41"/>
      <c r="NC109" s="43" t="s">
        <v>50</v>
      </c>
      <c r="ND109" s="43"/>
      <c r="NE109" s="74" t="e">
        <f>NA13/NA108</f>
        <v>#DIV/0!</v>
      </c>
      <c r="NF109" s="116"/>
      <c r="NG109" s="41"/>
      <c r="NH109" s="43" t="s">
        <v>50</v>
      </c>
      <c r="NI109" s="43"/>
      <c r="NJ109" s="74" t="e">
        <f>NF13/NF108</f>
        <v>#DIV/0!</v>
      </c>
      <c r="NK109" s="116"/>
      <c r="NL109" s="41"/>
      <c r="NM109" s="43" t="s">
        <v>50</v>
      </c>
      <c r="NN109" s="43"/>
      <c r="NO109" s="74" t="e">
        <f>NK13/NK108</f>
        <v>#DIV/0!</v>
      </c>
      <c r="NP109" s="116"/>
      <c r="NQ109" s="41"/>
      <c r="NR109" s="43" t="s">
        <v>50</v>
      </c>
      <c r="NS109" s="43"/>
      <c r="NT109" s="74" t="e">
        <f>NP13/NP108</f>
        <v>#DIV/0!</v>
      </c>
      <c r="NU109" s="116"/>
      <c r="NV109" s="41"/>
      <c r="NW109" s="43" t="s">
        <v>50</v>
      </c>
      <c r="NX109" s="43"/>
      <c r="NY109" s="74" t="e">
        <f>NU13/NU108</f>
        <v>#DIV/0!</v>
      </c>
      <c r="NZ109" s="116"/>
      <c r="OA109" s="41"/>
      <c r="OB109" s="43" t="s">
        <v>50</v>
      </c>
      <c r="OC109" s="43"/>
      <c r="OD109" s="74" t="e">
        <f>NZ13/NZ108</f>
        <v>#DIV/0!</v>
      </c>
      <c r="OE109" s="116"/>
      <c r="OF109" s="41"/>
      <c r="OG109" s="43" t="s">
        <v>50</v>
      </c>
      <c r="OH109" s="43"/>
      <c r="OI109" s="74" t="e">
        <f>OE13/OE108</f>
        <v>#DIV/0!</v>
      </c>
      <c r="OJ109" s="116"/>
      <c r="OK109" s="41"/>
      <c r="OL109" s="43" t="s">
        <v>50</v>
      </c>
      <c r="OM109" s="43"/>
      <c r="ON109" s="74" t="e">
        <f>OJ13/OJ108</f>
        <v>#DIV/0!</v>
      </c>
      <c r="OO109" s="116"/>
      <c r="OP109" s="41"/>
      <c r="OQ109" s="43" t="s">
        <v>50</v>
      </c>
      <c r="OR109" s="43"/>
      <c r="OS109" s="74" t="e">
        <f>OO13/OO108</f>
        <v>#DIV/0!</v>
      </c>
      <c r="OT109" s="116"/>
      <c r="OU109" s="41"/>
      <c r="OV109" s="43" t="s">
        <v>50</v>
      </c>
      <c r="OW109" s="43"/>
      <c r="OX109" s="74" t="e">
        <f>OT13/OT108</f>
        <v>#DIV/0!</v>
      </c>
      <c r="OY109" s="116"/>
      <c r="OZ109" s="41"/>
      <c r="PA109" s="43" t="s">
        <v>50</v>
      </c>
      <c r="PB109" s="43"/>
      <c r="PC109" s="74" t="e">
        <f>OY13/OY108</f>
        <v>#DIV/0!</v>
      </c>
      <c r="PD109" s="116"/>
      <c r="PE109" s="41"/>
      <c r="PF109" s="43" t="s">
        <v>50</v>
      </c>
      <c r="PG109" s="43"/>
      <c r="PH109" s="74" t="e">
        <f>PD13/PD108</f>
        <v>#DIV/0!</v>
      </c>
      <c r="PI109" s="116"/>
      <c r="PJ109" s="41"/>
      <c r="PK109" s="43" t="s">
        <v>50</v>
      </c>
      <c r="PL109" s="43"/>
      <c r="PM109" s="74" t="e">
        <f>PI13/PI108</f>
        <v>#DIV/0!</v>
      </c>
      <c r="PN109" s="116"/>
      <c r="PO109" s="41"/>
      <c r="PP109" s="43" t="s">
        <v>50</v>
      </c>
      <c r="PQ109" s="43"/>
      <c r="PR109" s="74" t="e">
        <f>PN13/PN108</f>
        <v>#DIV/0!</v>
      </c>
      <c r="PS109" s="116"/>
      <c r="PT109" s="41"/>
      <c r="PU109" s="43" t="s">
        <v>50</v>
      </c>
      <c r="PV109" s="43"/>
      <c r="PW109" s="74" t="e">
        <f>PS13/PS108</f>
        <v>#DIV/0!</v>
      </c>
      <c r="PX109" s="116"/>
      <c r="PY109" s="41"/>
      <c r="PZ109" s="43" t="s">
        <v>50</v>
      </c>
      <c r="QA109" s="43"/>
      <c r="QB109" s="74" t="e">
        <f>PX13/PX108</f>
        <v>#DIV/0!</v>
      </c>
      <c r="QC109" s="116"/>
      <c r="QD109" s="41"/>
      <c r="QE109" s="43" t="s">
        <v>50</v>
      </c>
      <c r="QF109" s="43"/>
      <c r="QG109" s="74" t="e">
        <f>QC13/QC108</f>
        <v>#DIV/0!</v>
      </c>
      <c r="QH109" s="116"/>
      <c r="QI109" s="41"/>
      <c r="QJ109" s="43" t="s">
        <v>50</v>
      </c>
      <c r="QK109" s="43"/>
      <c r="QL109" s="74" t="e">
        <f>QH13/QH108</f>
        <v>#DIV/0!</v>
      </c>
      <c r="QM109" s="116"/>
      <c r="QN109" s="41"/>
      <c r="QO109" s="43" t="s">
        <v>50</v>
      </c>
      <c r="QP109" s="43"/>
      <c r="QQ109" s="74" t="e">
        <f>QM13/QM108</f>
        <v>#DIV/0!</v>
      </c>
      <c r="QR109" s="116"/>
      <c r="QS109" s="41"/>
      <c r="QT109" s="43" t="s">
        <v>50</v>
      </c>
      <c r="QU109" s="43"/>
      <c r="QV109" s="74" t="e">
        <f>QR13/QR108</f>
        <v>#DIV/0!</v>
      </c>
      <c r="QW109" s="116"/>
      <c r="QX109" s="41"/>
      <c r="QY109" s="43" t="s">
        <v>50</v>
      </c>
      <c r="QZ109" s="43"/>
      <c r="RA109" s="74" t="e">
        <f>QW13/QW108</f>
        <v>#DIV/0!</v>
      </c>
      <c r="RB109" s="116"/>
      <c r="RC109" s="41"/>
      <c r="RD109" s="43" t="s">
        <v>50</v>
      </c>
      <c r="RE109" s="43"/>
      <c r="RF109" s="74" t="e">
        <f>RB13/RB108</f>
        <v>#DIV/0!</v>
      </c>
      <c r="RG109" s="116"/>
      <c r="RH109" s="41"/>
      <c r="RI109" s="43" t="s">
        <v>50</v>
      </c>
      <c r="RJ109" s="43"/>
      <c r="RK109" s="74" t="e">
        <f>RG13/RG108</f>
        <v>#DIV/0!</v>
      </c>
      <c r="RL109" s="116"/>
      <c r="RM109" s="41"/>
      <c r="RN109" s="43" t="s">
        <v>50</v>
      </c>
      <c r="RO109" s="43"/>
      <c r="RP109" s="74" t="e">
        <f>RL13/RL108</f>
        <v>#DIV/0!</v>
      </c>
      <c r="RQ109" s="116"/>
      <c r="RR109" s="41"/>
      <c r="RS109" s="43" t="s">
        <v>50</v>
      </c>
      <c r="RT109" s="43"/>
      <c r="RU109" s="74" t="e">
        <f>RQ13/RQ108</f>
        <v>#DIV/0!</v>
      </c>
      <c r="RV109" s="116"/>
      <c r="RW109" s="41"/>
      <c r="RX109" s="43" t="s">
        <v>50</v>
      </c>
      <c r="RY109" s="43"/>
      <c r="RZ109" s="74" t="e">
        <f>RV13/RV108</f>
        <v>#DIV/0!</v>
      </c>
      <c r="SA109" s="116"/>
      <c r="SB109" s="41"/>
      <c r="SC109" s="43" t="s">
        <v>50</v>
      </c>
      <c r="SD109" s="43"/>
      <c r="SE109" s="74" t="e">
        <f>SA13/SA108</f>
        <v>#DIV/0!</v>
      </c>
      <c r="SF109" s="116"/>
      <c r="SG109" s="41"/>
      <c r="SH109" s="43" t="s">
        <v>50</v>
      </c>
      <c r="SI109" s="43"/>
      <c r="SJ109" s="74" t="e">
        <f>SF13/SF108</f>
        <v>#DIV/0!</v>
      </c>
      <c r="SK109" s="116"/>
      <c r="SL109" s="41"/>
      <c r="SM109" s="43" t="s">
        <v>50</v>
      </c>
      <c r="SN109" s="43"/>
      <c r="SO109" s="74" t="e">
        <f>SK13/SK108</f>
        <v>#DIV/0!</v>
      </c>
      <c r="SP109" s="116"/>
      <c r="SQ109" s="41"/>
      <c r="SR109" s="43" t="s">
        <v>50</v>
      </c>
      <c r="SS109" s="43"/>
      <c r="ST109" s="74" t="e">
        <f>SP13/SP108</f>
        <v>#DIV/0!</v>
      </c>
      <c r="SU109" s="55"/>
      <c r="SV109" s="138"/>
      <c r="SW109" s="41"/>
      <c r="SX109" s="141" t="s">
        <v>50</v>
      </c>
      <c r="SY109" s="141"/>
      <c r="SZ109" s="142">
        <f>(SX1*SW13)/SUMIFS($S108:$SU108,$S$2:$SU$2,SV$2,$S$1:$SU$1,SW$11)</f>
        <v>2800</v>
      </c>
      <c r="TA109" s="55"/>
      <c r="TB109" s="138"/>
      <c r="TC109" s="41"/>
      <c r="TD109" s="141" t="s">
        <v>50</v>
      </c>
      <c r="TE109" s="141"/>
      <c r="TF109" s="142">
        <f>(TD1*TC13)/SUMIFS($S108:$SU108,$S$2:$SU$2,TB$2,$S$1:$SU$1,TC$11)</f>
        <v>2666.6666666666665</v>
      </c>
      <c r="TG109" s="55"/>
      <c r="TH109" s="138"/>
      <c r="TI109" s="41"/>
      <c r="TJ109" s="141" t="s">
        <v>50</v>
      </c>
      <c r="TK109" s="141"/>
      <c r="TL109" s="142" t="e">
        <f>(TJ1*TI13)/SUMIFS($S108:$SU108,$S$2:$SU$2,TH$2,$S$1:$SU$1,TI$11)</f>
        <v>#DIV/0!</v>
      </c>
      <c r="TM109" s="55"/>
      <c r="TN109" s="138"/>
      <c r="TO109" s="41"/>
      <c r="TP109" s="141" t="s">
        <v>50</v>
      </c>
      <c r="TQ109" s="141"/>
      <c r="TR109" s="142">
        <f>(TP1*TO13)/SUMIFS($S108:$SU108,$S$2:$SU$2,TN$2,$S$1:$SU$1,TO$11)</f>
        <v>2800</v>
      </c>
      <c r="TS109" s="55"/>
      <c r="TT109" s="138"/>
      <c r="TU109" s="41"/>
      <c r="TV109" s="141" t="s">
        <v>50</v>
      </c>
      <c r="TW109" s="141"/>
      <c r="TX109" s="142" t="e">
        <f>(TV1*TU13)/SUMIFS($S108:$SU108,$S$2:$SU$2,TT$2,$S$1:$SU$1,TU$11)</f>
        <v>#DIV/0!</v>
      </c>
      <c r="TY109" s="55"/>
      <c r="TZ109" s="138"/>
      <c r="UA109" s="41"/>
      <c r="UB109" s="141" t="s">
        <v>50</v>
      </c>
      <c r="UC109" s="141"/>
      <c r="UD109" s="142">
        <f>(UB1*UA13)/SUMIFS($S108:$SU108,$S$2:$SU$2,TZ$2,$S$1:$SU$1,UA$11)</f>
        <v>2622.2222222222222</v>
      </c>
      <c r="UE109" s="55"/>
      <c r="UF109" s="138"/>
      <c r="UG109" s="41"/>
      <c r="UH109" s="141" t="s">
        <v>50</v>
      </c>
      <c r="UI109" s="141"/>
      <c r="UJ109" s="142">
        <f>(UH1*UG13)/SUMIFS($S108:$SU108,$S$2:$SU$2,UF$2,$S$1:$SU$1,UG$11)</f>
        <v>2742.8571428571427</v>
      </c>
      <c r="UK109" s="55"/>
      <c r="UL109" s="138"/>
      <c r="UM109" s="41"/>
      <c r="UN109" s="141" t="s">
        <v>50</v>
      </c>
      <c r="UO109" s="141"/>
      <c r="UP109" s="142" t="e">
        <f>(UN1*UM13)/SUMIFS($S108:$SU108,$S$2:$SU$2,UL$2,$S$1:$SU$1,UM$11)</f>
        <v>#DIV/0!</v>
      </c>
      <c r="UQ109" s="55"/>
      <c r="UR109" s="138"/>
      <c r="US109" s="41"/>
      <c r="UT109" s="141" t="s">
        <v>50</v>
      </c>
      <c r="UU109" s="141"/>
      <c r="UV109" s="142" t="e">
        <f>(UT1*US13)/SUMIFS($S108:$SU108,$S$2:$SU$2,UR$2,$S$1:$SU$1,US$11)</f>
        <v>#DIV/0!</v>
      </c>
      <c r="UW109" s="55"/>
      <c r="UX109" s="138"/>
      <c r="UY109" s="41"/>
      <c r="UZ109" s="141" t="s">
        <v>50</v>
      </c>
      <c r="VA109" s="141"/>
      <c r="VB109" s="142">
        <f>(UZ1*UY13)/SUMIFS($S108:$SU108,$S$2:$SU$2,UX$2,$S$1:$SU$1,UY$11)</f>
        <v>2672</v>
      </c>
      <c r="VC109" s="55"/>
      <c r="VD109" s="138"/>
      <c r="VE109" s="41"/>
      <c r="VF109" s="141" t="s">
        <v>50</v>
      </c>
      <c r="VG109" s="141"/>
      <c r="VH109" s="142" t="e">
        <f>(VF1*VE13)/SUMIFS($S108:$SU108,$S$2:$SU$2,VD$2,$S$1:$SU$1,VE$11)</f>
        <v>#DIV/0!</v>
      </c>
      <c r="VI109" s="55"/>
      <c r="VJ109" s="138"/>
      <c r="VK109" s="41"/>
      <c r="VL109" s="141" t="s">
        <v>50</v>
      </c>
      <c r="VM109" s="141"/>
      <c r="VN109" s="142" t="e">
        <f>(VL1*VK13)/SUMIFS($S108:$SU108,$S$2:$SU$2,VJ$2,$S$1:$SU$1,VK$11)</f>
        <v>#DIV/0!</v>
      </c>
      <c r="VO109" s="55"/>
    </row>
    <row r="110" spans="3:587" s="1" customFormat="1" ht="13.5" thickBot="1" x14ac:dyDescent="0.25">
      <c r="C110" s="187"/>
      <c r="D110" s="32"/>
      <c r="E110" s="33"/>
      <c r="F110" s="35"/>
      <c r="G110" s="55"/>
      <c r="H110" s="143"/>
      <c r="I110" s="144"/>
      <c r="J110" s="144"/>
      <c r="K110" s="144"/>
      <c r="L110" s="145"/>
      <c r="M110" s="55"/>
      <c r="N110" s="143"/>
      <c r="O110" s="144"/>
      <c r="P110" s="144"/>
      <c r="Q110" s="144"/>
      <c r="R110" s="145"/>
      <c r="S110" s="55"/>
      <c r="T110" s="118"/>
      <c r="U110" s="34"/>
      <c r="V110" s="34"/>
      <c r="W110" s="34"/>
      <c r="X110" s="35"/>
      <c r="Y110" s="118"/>
      <c r="Z110" s="34"/>
      <c r="AA110" s="34"/>
      <c r="AB110" s="34"/>
      <c r="AC110" s="35"/>
      <c r="AD110" s="118"/>
      <c r="AE110" s="34"/>
      <c r="AF110" s="34"/>
      <c r="AG110" s="34"/>
      <c r="AH110" s="35"/>
      <c r="AI110" s="118"/>
      <c r="AJ110" s="34"/>
      <c r="AK110" s="34"/>
      <c r="AL110" s="34"/>
      <c r="AM110" s="35"/>
      <c r="AN110" s="118"/>
      <c r="AO110" s="34"/>
      <c r="AP110" s="34"/>
      <c r="AQ110" s="34"/>
      <c r="AR110" s="35"/>
      <c r="AS110" s="118"/>
      <c r="AT110" s="34"/>
      <c r="AU110" s="34"/>
      <c r="AV110" s="34"/>
      <c r="AW110" s="35"/>
      <c r="AX110" s="118"/>
      <c r="AY110" s="34"/>
      <c r="AZ110" s="34"/>
      <c r="BA110" s="34"/>
      <c r="BB110" s="35"/>
      <c r="BC110" s="118"/>
      <c r="BD110" s="34"/>
      <c r="BE110" s="34"/>
      <c r="BF110" s="34"/>
      <c r="BG110" s="35"/>
      <c r="BH110" s="118"/>
      <c r="BI110" s="34"/>
      <c r="BJ110" s="34"/>
      <c r="BK110" s="34"/>
      <c r="BL110" s="35"/>
      <c r="BM110" s="118"/>
      <c r="BN110" s="34"/>
      <c r="BO110" s="34"/>
      <c r="BP110" s="34"/>
      <c r="BQ110" s="35"/>
      <c r="BR110" s="118"/>
      <c r="BS110" s="34"/>
      <c r="BT110" s="34"/>
      <c r="BU110" s="34"/>
      <c r="BV110" s="35"/>
      <c r="BW110" s="118"/>
      <c r="BX110" s="34"/>
      <c r="BY110" s="34"/>
      <c r="BZ110" s="34"/>
      <c r="CA110" s="35"/>
      <c r="CB110" s="118"/>
      <c r="CC110" s="34"/>
      <c r="CD110" s="34"/>
      <c r="CE110" s="34"/>
      <c r="CF110" s="35"/>
      <c r="CG110" s="118"/>
      <c r="CH110" s="34"/>
      <c r="CI110" s="34"/>
      <c r="CJ110" s="34"/>
      <c r="CK110" s="35"/>
      <c r="CL110" s="118"/>
      <c r="CM110" s="34"/>
      <c r="CN110" s="34"/>
      <c r="CO110" s="34"/>
      <c r="CP110" s="35"/>
      <c r="CQ110" s="118"/>
      <c r="CR110" s="34"/>
      <c r="CS110" s="34"/>
      <c r="CT110" s="34"/>
      <c r="CU110" s="35"/>
      <c r="CV110" s="118"/>
      <c r="CW110" s="34"/>
      <c r="CX110" s="34"/>
      <c r="CY110" s="34"/>
      <c r="CZ110" s="35"/>
      <c r="DA110" s="118"/>
      <c r="DB110" s="34"/>
      <c r="DC110" s="34"/>
      <c r="DD110" s="34"/>
      <c r="DE110" s="35"/>
      <c r="DF110" s="118"/>
      <c r="DG110" s="34"/>
      <c r="DH110" s="34"/>
      <c r="DI110" s="34"/>
      <c r="DJ110" s="35"/>
      <c r="DK110" s="118"/>
      <c r="DL110" s="34"/>
      <c r="DM110" s="34"/>
      <c r="DN110" s="34"/>
      <c r="DO110" s="35"/>
      <c r="DP110" s="118"/>
      <c r="DQ110" s="34"/>
      <c r="DR110" s="34"/>
      <c r="DS110" s="34"/>
      <c r="DT110" s="35"/>
      <c r="DU110" s="118"/>
      <c r="DV110" s="34"/>
      <c r="DW110" s="34"/>
      <c r="DX110" s="34"/>
      <c r="DY110" s="35"/>
      <c r="DZ110" s="118"/>
      <c r="EA110" s="34"/>
      <c r="EB110" s="34"/>
      <c r="EC110" s="34"/>
      <c r="ED110" s="35"/>
      <c r="EE110" s="118"/>
      <c r="EF110" s="34"/>
      <c r="EG110" s="34"/>
      <c r="EH110" s="34"/>
      <c r="EI110" s="35"/>
      <c r="EJ110" s="118"/>
      <c r="EK110" s="34"/>
      <c r="EL110" s="34"/>
      <c r="EM110" s="34"/>
      <c r="EN110" s="35"/>
      <c r="EO110" s="118"/>
      <c r="EP110" s="34"/>
      <c r="EQ110" s="34"/>
      <c r="ER110" s="34"/>
      <c r="ES110" s="35"/>
      <c r="ET110" s="118"/>
      <c r="EU110" s="34"/>
      <c r="EV110" s="34"/>
      <c r="EW110" s="34"/>
      <c r="EX110" s="35"/>
      <c r="EY110" s="118"/>
      <c r="EZ110" s="34"/>
      <c r="FA110" s="34"/>
      <c r="FB110" s="34"/>
      <c r="FC110" s="35"/>
      <c r="FD110" s="118"/>
      <c r="FE110" s="34"/>
      <c r="FF110" s="34"/>
      <c r="FG110" s="34"/>
      <c r="FH110" s="35"/>
      <c r="FI110" s="118"/>
      <c r="FJ110" s="34"/>
      <c r="FK110" s="34"/>
      <c r="FL110" s="34"/>
      <c r="FM110" s="35"/>
      <c r="FN110" s="118"/>
      <c r="FO110" s="34"/>
      <c r="FP110" s="34"/>
      <c r="FQ110" s="34"/>
      <c r="FR110" s="35"/>
      <c r="FS110" s="118"/>
      <c r="FT110" s="34"/>
      <c r="FU110" s="34"/>
      <c r="FV110" s="34"/>
      <c r="FW110" s="35"/>
      <c r="FX110" s="118"/>
      <c r="FY110" s="34"/>
      <c r="FZ110" s="34"/>
      <c r="GA110" s="34"/>
      <c r="GB110" s="35"/>
      <c r="GC110" s="118"/>
      <c r="GD110" s="34"/>
      <c r="GE110" s="34"/>
      <c r="GF110" s="34"/>
      <c r="GG110" s="35"/>
      <c r="GH110" s="118"/>
      <c r="GI110" s="34"/>
      <c r="GJ110" s="34"/>
      <c r="GK110" s="34"/>
      <c r="GL110" s="35"/>
      <c r="GM110" s="118"/>
      <c r="GN110" s="34"/>
      <c r="GO110" s="34"/>
      <c r="GP110" s="34"/>
      <c r="GQ110" s="35"/>
      <c r="GR110" s="118"/>
      <c r="GS110" s="34"/>
      <c r="GT110" s="34"/>
      <c r="GU110" s="34"/>
      <c r="GV110" s="35"/>
      <c r="GW110" s="118"/>
      <c r="GX110" s="34"/>
      <c r="GY110" s="34"/>
      <c r="GZ110" s="34"/>
      <c r="HA110" s="35"/>
      <c r="HB110" s="118"/>
      <c r="HC110" s="34"/>
      <c r="HD110" s="34"/>
      <c r="HE110" s="34"/>
      <c r="HF110" s="35"/>
      <c r="HG110" s="118"/>
      <c r="HH110" s="34"/>
      <c r="HI110" s="34"/>
      <c r="HJ110" s="34"/>
      <c r="HK110" s="35"/>
      <c r="HL110" s="118"/>
      <c r="HM110" s="34"/>
      <c r="HN110" s="34"/>
      <c r="HO110" s="34"/>
      <c r="HP110" s="35"/>
      <c r="HQ110" s="118"/>
      <c r="HR110" s="34"/>
      <c r="HS110" s="34"/>
      <c r="HT110" s="34"/>
      <c r="HU110" s="35"/>
      <c r="HV110" s="118"/>
      <c r="HW110" s="34"/>
      <c r="HX110" s="34"/>
      <c r="HY110" s="34"/>
      <c r="HZ110" s="35"/>
      <c r="IA110" s="118"/>
      <c r="IB110" s="34"/>
      <c r="IC110" s="34"/>
      <c r="ID110" s="34"/>
      <c r="IE110" s="35"/>
      <c r="IF110" s="118"/>
      <c r="IG110" s="34"/>
      <c r="IH110" s="34"/>
      <c r="II110" s="34"/>
      <c r="IJ110" s="35"/>
      <c r="IK110" s="118"/>
      <c r="IL110" s="34"/>
      <c r="IM110" s="34"/>
      <c r="IN110" s="34"/>
      <c r="IO110" s="35"/>
      <c r="IP110" s="118"/>
      <c r="IQ110" s="34"/>
      <c r="IR110" s="34"/>
      <c r="IS110" s="34"/>
      <c r="IT110" s="35"/>
      <c r="IU110" s="118"/>
      <c r="IV110" s="34"/>
      <c r="IW110" s="34"/>
      <c r="IX110" s="34"/>
      <c r="IY110" s="35"/>
      <c r="IZ110" s="118"/>
      <c r="JA110" s="34"/>
      <c r="JB110" s="34"/>
      <c r="JC110" s="34"/>
      <c r="JD110" s="35"/>
      <c r="JE110" s="118"/>
      <c r="JF110" s="34"/>
      <c r="JG110" s="34"/>
      <c r="JH110" s="34"/>
      <c r="JI110" s="35"/>
      <c r="JJ110" s="118"/>
      <c r="JK110" s="34"/>
      <c r="JL110" s="34"/>
      <c r="JM110" s="34"/>
      <c r="JN110" s="35"/>
      <c r="JO110" s="118"/>
      <c r="JP110" s="34"/>
      <c r="JQ110" s="34"/>
      <c r="JR110" s="34"/>
      <c r="JS110" s="35"/>
      <c r="JT110" s="118"/>
      <c r="JU110" s="34"/>
      <c r="JV110" s="34"/>
      <c r="JW110" s="34"/>
      <c r="JX110" s="35"/>
      <c r="JY110" s="118"/>
      <c r="JZ110" s="34"/>
      <c r="KA110" s="34"/>
      <c r="KB110" s="34"/>
      <c r="KC110" s="35"/>
      <c r="KD110" s="118"/>
      <c r="KE110" s="34"/>
      <c r="KF110" s="34"/>
      <c r="KG110" s="34"/>
      <c r="KH110" s="35"/>
      <c r="KI110" s="118"/>
      <c r="KJ110" s="34"/>
      <c r="KK110" s="34"/>
      <c r="KL110" s="34"/>
      <c r="KM110" s="35"/>
      <c r="KN110" s="118"/>
      <c r="KO110" s="34"/>
      <c r="KP110" s="34"/>
      <c r="KQ110" s="34"/>
      <c r="KR110" s="35"/>
      <c r="KS110" s="118"/>
      <c r="KT110" s="34"/>
      <c r="KU110" s="34"/>
      <c r="KV110" s="34"/>
      <c r="KW110" s="35"/>
      <c r="KX110" s="118"/>
      <c r="KY110" s="34"/>
      <c r="KZ110" s="34"/>
      <c r="LA110" s="34"/>
      <c r="LB110" s="35"/>
      <c r="LC110" s="118"/>
      <c r="LD110" s="34"/>
      <c r="LE110" s="34"/>
      <c r="LF110" s="34"/>
      <c r="LG110" s="35"/>
      <c r="LH110" s="118"/>
      <c r="LI110" s="34"/>
      <c r="LJ110" s="34"/>
      <c r="LK110" s="34"/>
      <c r="LL110" s="35"/>
      <c r="LM110" s="118"/>
      <c r="LN110" s="34"/>
      <c r="LO110" s="34"/>
      <c r="LP110" s="34"/>
      <c r="LQ110" s="35"/>
      <c r="LR110" s="118"/>
      <c r="LS110" s="34"/>
      <c r="LT110" s="34"/>
      <c r="LU110" s="34"/>
      <c r="LV110" s="35"/>
      <c r="LW110" s="118"/>
      <c r="LX110" s="34"/>
      <c r="LY110" s="34"/>
      <c r="LZ110" s="34"/>
      <c r="MA110" s="35"/>
      <c r="MB110" s="118"/>
      <c r="MC110" s="34"/>
      <c r="MD110" s="34"/>
      <c r="ME110" s="34"/>
      <c r="MF110" s="35"/>
      <c r="MG110" s="118"/>
      <c r="MH110" s="34"/>
      <c r="MI110" s="34"/>
      <c r="MJ110" s="34"/>
      <c r="MK110" s="35"/>
      <c r="ML110" s="118"/>
      <c r="MM110" s="34"/>
      <c r="MN110" s="34"/>
      <c r="MO110" s="34"/>
      <c r="MP110" s="35"/>
      <c r="MQ110" s="118"/>
      <c r="MR110" s="34"/>
      <c r="MS110" s="34"/>
      <c r="MT110" s="34"/>
      <c r="MU110" s="35"/>
      <c r="MV110" s="118"/>
      <c r="MW110" s="34"/>
      <c r="MX110" s="34"/>
      <c r="MY110" s="34"/>
      <c r="MZ110" s="35"/>
      <c r="NA110" s="118"/>
      <c r="NB110" s="34"/>
      <c r="NC110" s="34"/>
      <c r="ND110" s="34"/>
      <c r="NE110" s="35"/>
      <c r="NF110" s="118"/>
      <c r="NG110" s="34"/>
      <c r="NH110" s="34"/>
      <c r="NI110" s="34"/>
      <c r="NJ110" s="35"/>
      <c r="NK110" s="118"/>
      <c r="NL110" s="34"/>
      <c r="NM110" s="34"/>
      <c r="NN110" s="34"/>
      <c r="NO110" s="35"/>
      <c r="NP110" s="118"/>
      <c r="NQ110" s="34"/>
      <c r="NR110" s="34"/>
      <c r="NS110" s="34"/>
      <c r="NT110" s="35"/>
      <c r="NU110" s="118"/>
      <c r="NV110" s="34"/>
      <c r="NW110" s="34"/>
      <c r="NX110" s="34"/>
      <c r="NY110" s="35"/>
      <c r="NZ110" s="118"/>
      <c r="OA110" s="34"/>
      <c r="OB110" s="34"/>
      <c r="OC110" s="34"/>
      <c r="OD110" s="35"/>
      <c r="OE110" s="118"/>
      <c r="OF110" s="34"/>
      <c r="OG110" s="34"/>
      <c r="OH110" s="34"/>
      <c r="OI110" s="35"/>
      <c r="OJ110" s="118"/>
      <c r="OK110" s="34"/>
      <c r="OL110" s="34"/>
      <c r="OM110" s="34"/>
      <c r="ON110" s="35"/>
      <c r="OO110" s="118"/>
      <c r="OP110" s="34"/>
      <c r="OQ110" s="34"/>
      <c r="OR110" s="34"/>
      <c r="OS110" s="35"/>
      <c r="OT110" s="118"/>
      <c r="OU110" s="34"/>
      <c r="OV110" s="34"/>
      <c r="OW110" s="34"/>
      <c r="OX110" s="35"/>
      <c r="OY110" s="118"/>
      <c r="OZ110" s="34"/>
      <c r="PA110" s="34"/>
      <c r="PB110" s="34"/>
      <c r="PC110" s="35"/>
      <c r="PD110" s="118"/>
      <c r="PE110" s="34"/>
      <c r="PF110" s="34"/>
      <c r="PG110" s="34"/>
      <c r="PH110" s="35"/>
      <c r="PI110" s="118"/>
      <c r="PJ110" s="34"/>
      <c r="PK110" s="34"/>
      <c r="PL110" s="34"/>
      <c r="PM110" s="35"/>
      <c r="PN110" s="118"/>
      <c r="PO110" s="34"/>
      <c r="PP110" s="34"/>
      <c r="PQ110" s="34"/>
      <c r="PR110" s="35"/>
      <c r="PS110" s="118"/>
      <c r="PT110" s="34"/>
      <c r="PU110" s="34"/>
      <c r="PV110" s="34"/>
      <c r="PW110" s="35"/>
      <c r="PX110" s="118"/>
      <c r="PY110" s="34"/>
      <c r="PZ110" s="34"/>
      <c r="QA110" s="34"/>
      <c r="QB110" s="35"/>
      <c r="QC110" s="118"/>
      <c r="QD110" s="34"/>
      <c r="QE110" s="34"/>
      <c r="QF110" s="34"/>
      <c r="QG110" s="35"/>
      <c r="QH110" s="118"/>
      <c r="QI110" s="34"/>
      <c r="QJ110" s="34"/>
      <c r="QK110" s="34"/>
      <c r="QL110" s="35"/>
      <c r="QM110" s="118"/>
      <c r="QN110" s="34"/>
      <c r="QO110" s="34"/>
      <c r="QP110" s="34"/>
      <c r="QQ110" s="35"/>
      <c r="QR110" s="118"/>
      <c r="QS110" s="34"/>
      <c r="QT110" s="34"/>
      <c r="QU110" s="34"/>
      <c r="QV110" s="35"/>
      <c r="QW110" s="118"/>
      <c r="QX110" s="34"/>
      <c r="QY110" s="34"/>
      <c r="QZ110" s="34"/>
      <c r="RA110" s="35"/>
      <c r="RB110" s="118"/>
      <c r="RC110" s="34"/>
      <c r="RD110" s="34"/>
      <c r="RE110" s="34"/>
      <c r="RF110" s="35"/>
      <c r="RG110" s="118"/>
      <c r="RH110" s="34"/>
      <c r="RI110" s="34"/>
      <c r="RJ110" s="34"/>
      <c r="RK110" s="35"/>
      <c r="RL110" s="118"/>
      <c r="RM110" s="34"/>
      <c r="RN110" s="34"/>
      <c r="RO110" s="34"/>
      <c r="RP110" s="35"/>
      <c r="RQ110" s="118"/>
      <c r="RR110" s="34"/>
      <c r="RS110" s="34"/>
      <c r="RT110" s="34"/>
      <c r="RU110" s="35"/>
      <c r="RV110" s="118"/>
      <c r="RW110" s="34"/>
      <c r="RX110" s="34"/>
      <c r="RY110" s="34"/>
      <c r="RZ110" s="35"/>
      <c r="SA110" s="118"/>
      <c r="SB110" s="34"/>
      <c r="SC110" s="34"/>
      <c r="SD110" s="34"/>
      <c r="SE110" s="35"/>
      <c r="SF110" s="118"/>
      <c r="SG110" s="34"/>
      <c r="SH110" s="34"/>
      <c r="SI110" s="34"/>
      <c r="SJ110" s="35"/>
      <c r="SK110" s="118"/>
      <c r="SL110" s="34"/>
      <c r="SM110" s="34"/>
      <c r="SN110" s="34"/>
      <c r="SO110" s="35"/>
      <c r="SP110" s="118"/>
      <c r="SQ110" s="34"/>
      <c r="SR110" s="34"/>
      <c r="SS110" s="34"/>
      <c r="ST110" s="35"/>
      <c r="SU110" s="55"/>
      <c r="SV110" s="143"/>
      <c r="SW110" s="144"/>
      <c r="SX110" s="144"/>
      <c r="SY110" s="144"/>
      <c r="SZ110" s="145"/>
      <c r="TA110" s="55"/>
      <c r="TB110" s="143"/>
      <c r="TC110" s="144"/>
      <c r="TD110" s="144"/>
      <c r="TE110" s="144"/>
      <c r="TF110" s="145"/>
      <c r="TG110" s="55"/>
      <c r="TH110" s="143"/>
      <c r="TI110" s="144"/>
      <c r="TJ110" s="144"/>
      <c r="TK110" s="144"/>
      <c r="TL110" s="145"/>
      <c r="TM110" s="55"/>
      <c r="TN110" s="143"/>
      <c r="TO110" s="144"/>
      <c r="TP110" s="144"/>
      <c r="TQ110" s="144"/>
      <c r="TR110" s="145"/>
      <c r="TS110" s="55"/>
      <c r="TT110" s="143"/>
      <c r="TU110" s="144"/>
      <c r="TV110" s="144"/>
      <c r="TW110" s="144"/>
      <c r="TX110" s="145"/>
      <c r="TY110" s="55"/>
      <c r="TZ110" s="143"/>
      <c r="UA110" s="144"/>
      <c r="UB110" s="144"/>
      <c r="UC110" s="144"/>
      <c r="UD110" s="145"/>
      <c r="UE110" s="55"/>
      <c r="UF110" s="143"/>
      <c r="UG110" s="144"/>
      <c r="UH110" s="144"/>
      <c r="UI110" s="144"/>
      <c r="UJ110" s="145"/>
      <c r="UK110" s="55"/>
      <c r="UL110" s="143"/>
      <c r="UM110" s="144"/>
      <c r="UN110" s="144"/>
      <c r="UO110" s="144"/>
      <c r="UP110" s="145"/>
      <c r="UQ110" s="55"/>
      <c r="UR110" s="143"/>
      <c r="US110" s="144"/>
      <c r="UT110" s="144"/>
      <c r="UU110" s="144"/>
      <c r="UV110" s="145"/>
      <c r="UW110" s="55"/>
      <c r="UX110" s="143"/>
      <c r="UY110" s="144"/>
      <c r="UZ110" s="144"/>
      <c r="VA110" s="144"/>
      <c r="VB110" s="145"/>
      <c r="VC110" s="55"/>
      <c r="VD110" s="143"/>
      <c r="VE110" s="144"/>
      <c r="VF110" s="144"/>
      <c r="VG110" s="144"/>
      <c r="VH110" s="145"/>
      <c r="VI110" s="55"/>
      <c r="VJ110" s="143"/>
      <c r="VK110" s="144"/>
      <c r="VL110" s="144"/>
      <c r="VM110" s="144"/>
      <c r="VN110" s="145"/>
      <c r="VO110" s="55"/>
    </row>
    <row r="111" spans="3:587" s="1" customFormat="1" ht="13.5" thickBot="1" x14ac:dyDescent="0.25">
      <c r="C111" s="18"/>
      <c r="G111" s="55"/>
      <c r="H111" s="127"/>
      <c r="I111" s="127"/>
      <c r="J111" s="127"/>
      <c r="K111" s="127"/>
      <c r="L111" s="146"/>
      <c r="M111" s="55"/>
      <c r="N111" s="127"/>
      <c r="O111" s="127"/>
      <c r="P111" s="127"/>
      <c r="Q111" s="127"/>
      <c r="R111" s="146"/>
      <c r="S111" s="55"/>
      <c r="T111" s="4"/>
      <c r="U111" s="4"/>
      <c r="V111" s="4"/>
      <c r="W111" s="4"/>
      <c r="Y111" s="4"/>
      <c r="Z111" s="4"/>
      <c r="AA111" s="4"/>
      <c r="AB111" s="4"/>
      <c r="AD111" s="4"/>
      <c r="AE111" s="4"/>
      <c r="AF111" s="4"/>
      <c r="AG111" s="4"/>
      <c r="AI111" s="4"/>
      <c r="AJ111" s="4"/>
      <c r="AK111" s="4"/>
      <c r="AL111" s="4"/>
      <c r="AN111" s="4"/>
      <c r="AO111" s="4"/>
      <c r="AP111" s="4"/>
      <c r="AQ111" s="4"/>
      <c r="AS111" s="4"/>
      <c r="AT111" s="4"/>
      <c r="AU111" s="4"/>
      <c r="AV111" s="4"/>
      <c r="AX111" s="4"/>
      <c r="AY111" s="4"/>
      <c r="AZ111" s="4"/>
      <c r="BA111" s="4"/>
      <c r="BC111" s="4"/>
      <c r="BD111" s="4"/>
      <c r="BE111" s="4"/>
      <c r="BF111" s="4"/>
      <c r="BH111" s="4"/>
      <c r="BI111" s="4"/>
      <c r="BJ111" s="4"/>
      <c r="BK111" s="4"/>
      <c r="BM111" s="4"/>
      <c r="BN111" s="4"/>
      <c r="BO111" s="4"/>
      <c r="BP111" s="4"/>
      <c r="BR111" s="4"/>
      <c r="BS111" s="4"/>
      <c r="BT111" s="4"/>
      <c r="BU111" s="4"/>
      <c r="BW111" s="4"/>
      <c r="BX111" s="4"/>
      <c r="BY111" s="4"/>
      <c r="BZ111" s="4"/>
      <c r="CB111" s="4"/>
      <c r="CC111" s="4"/>
      <c r="CD111" s="4"/>
      <c r="CE111" s="4"/>
      <c r="CG111" s="4"/>
      <c r="CH111" s="4"/>
      <c r="CI111" s="4"/>
      <c r="CJ111" s="4"/>
      <c r="CL111" s="4"/>
      <c r="CM111" s="4"/>
      <c r="CN111" s="4"/>
      <c r="CO111" s="4"/>
      <c r="CQ111" s="4"/>
      <c r="CR111" s="4"/>
      <c r="CS111" s="4"/>
      <c r="CT111" s="4"/>
      <c r="CV111" s="4"/>
      <c r="CW111" s="4"/>
      <c r="CX111" s="4"/>
      <c r="CY111" s="4"/>
      <c r="DA111" s="4"/>
      <c r="DB111" s="4"/>
      <c r="DC111" s="4"/>
      <c r="DD111" s="4"/>
      <c r="DF111" s="4"/>
      <c r="DG111" s="4"/>
      <c r="DH111" s="4"/>
      <c r="DI111" s="4"/>
      <c r="DK111" s="4"/>
      <c r="DL111" s="4"/>
      <c r="DM111" s="4"/>
      <c r="DN111" s="4"/>
      <c r="DP111" s="4"/>
      <c r="DQ111" s="4"/>
      <c r="DR111" s="4"/>
      <c r="DS111" s="4"/>
      <c r="DU111" s="4"/>
      <c r="DV111" s="4"/>
      <c r="DW111" s="4"/>
      <c r="DX111" s="4"/>
      <c r="DZ111" s="4"/>
      <c r="EA111" s="4"/>
      <c r="EB111" s="4"/>
      <c r="EC111" s="4"/>
      <c r="EE111" s="4"/>
      <c r="EF111" s="4"/>
      <c r="EG111" s="4"/>
      <c r="EH111" s="4"/>
      <c r="EJ111" s="4"/>
      <c r="EK111" s="4"/>
      <c r="EL111" s="4"/>
      <c r="EM111" s="4"/>
      <c r="EO111" s="4"/>
      <c r="EP111" s="4"/>
      <c r="EQ111" s="4"/>
      <c r="ER111" s="4"/>
      <c r="ET111" s="4"/>
      <c r="EU111" s="4"/>
      <c r="EV111" s="4"/>
      <c r="EW111" s="4"/>
      <c r="EY111" s="4"/>
      <c r="EZ111" s="4"/>
      <c r="FA111" s="4"/>
      <c r="FB111" s="4"/>
      <c r="FD111" s="4"/>
      <c r="FE111" s="4"/>
      <c r="FF111" s="4"/>
      <c r="FG111" s="4"/>
      <c r="FI111" s="4"/>
      <c r="FJ111" s="4"/>
      <c r="FK111" s="4"/>
      <c r="FL111" s="4"/>
      <c r="FN111" s="4"/>
      <c r="FO111" s="4"/>
      <c r="FP111" s="4"/>
      <c r="FQ111" s="4"/>
      <c r="FS111" s="4"/>
      <c r="FT111" s="4"/>
      <c r="FU111" s="4"/>
      <c r="FV111" s="4"/>
      <c r="FX111" s="4"/>
      <c r="FY111" s="4"/>
      <c r="FZ111" s="4"/>
      <c r="GA111" s="4"/>
      <c r="GC111" s="4"/>
      <c r="GD111" s="4"/>
      <c r="GE111" s="4"/>
      <c r="GF111" s="4"/>
      <c r="GH111" s="4"/>
      <c r="GI111" s="4"/>
      <c r="GJ111" s="4"/>
      <c r="GK111" s="4"/>
      <c r="GM111" s="4"/>
      <c r="GN111" s="4"/>
      <c r="GO111" s="4"/>
      <c r="GP111" s="4"/>
      <c r="GR111" s="4"/>
      <c r="GS111" s="4"/>
      <c r="GT111" s="4"/>
      <c r="GU111" s="4"/>
      <c r="GW111" s="4"/>
      <c r="GX111" s="4"/>
      <c r="GY111" s="4"/>
      <c r="GZ111" s="4"/>
      <c r="HB111" s="4"/>
      <c r="HC111" s="4"/>
      <c r="HD111" s="4"/>
      <c r="HE111" s="4"/>
      <c r="HG111" s="4"/>
      <c r="HH111" s="4"/>
      <c r="HI111" s="4"/>
      <c r="HJ111" s="4"/>
      <c r="HL111" s="4"/>
      <c r="HM111" s="4"/>
      <c r="HN111" s="4"/>
      <c r="HO111" s="4"/>
      <c r="HQ111" s="4"/>
      <c r="HR111" s="4"/>
      <c r="HS111" s="4"/>
      <c r="HT111" s="4"/>
      <c r="HV111" s="4"/>
      <c r="HW111" s="4"/>
      <c r="HX111" s="4"/>
      <c r="HY111" s="4"/>
      <c r="IA111" s="4"/>
      <c r="IB111" s="4"/>
      <c r="IC111" s="4"/>
      <c r="ID111" s="4"/>
      <c r="IF111" s="4"/>
      <c r="IG111" s="4"/>
      <c r="IH111" s="4"/>
      <c r="II111" s="4"/>
      <c r="IK111" s="4"/>
      <c r="IL111" s="4"/>
      <c r="IM111" s="4"/>
      <c r="IN111" s="4"/>
      <c r="IP111" s="4"/>
      <c r="IQ111" s="4"/>
      <c r="IR111" s="4"/>
      <c r="IS111" s="4"/>
      <c r="IU111" s="4"/>
      <c r="IV111" s="4"/>
      <c r="IW111" s="4"/>
      <c r="IX111" s="4"/>
      <c r="IZ111" s="4"/>
      <c r="JA111" s="4"/>
      <c r="JB111" s="4"/>
      <c r="JC111" s="4"/>
      <c r="JE111" s="4"/>
      <c r="JF111" s="4"/>
      <c r="JG111" s="4"/>
      <c r="JH111" s="4"/>
      <c r="JJ111" s="4"/>
      <c r="JK111" s="4"/>
      <c r="JL111" s="4"/>
      <c r="JM111" s="4"/>
      <c r="JO111" s="4"/>
      <c r="JP111" s="4"/>
      <c r="JQ111" s="4"/>
      <c r="JR111" s="4"/>
      <c r="JT111" s="4"/>
      <c r="JU111" s="4"/>
      <c r="JV111" s="4"/>
      <c r="JW111" s="4"/>
      <c r="JY111" s="4"/>
      <c r="JZ111" s="4"/>
      <c r="KA111" s="4"/>
      <c r="KB111" s="4"/>
      <c r="KD111" s="4"/>
      <c r="KE111" s="4"/>
      <c r="KF111" s="4"/>
      <c r="KG111" s="4"/>
      <c r="KI111" s="4"/>
      <c r="KJ111" s="4"/>
      <c r="KK111" s="4"/>
      <c r="KL111" s="4"/>
      <c r="KN111" s="4"/>
      <c r="KO111" s="4"/>
      <c r="KP111" s="4"/>
      <c r="KQ111" s="4"/>
      <c r="KS111" s="4"/>
      <c r="KT111" s="4"/>
      <c r="KU111" s="4"/>
      <c r="KV111" s="4"/>
      <c r="KX111" s="4"/>
      <c r="KY111" s="4"/>
      <c r="KZ111" s="4"/>
      <c r="LA111" s="4"/>
      <c r="LC111" s="4"/>
      <c r="LD111" s="4"/>
      <c r="LE111" s="4"/>
      <c r="LF111" s="4"/>
      <c r="LH111" s="4"/>
      <c r="LI111" s="4"/>
      <c r="LJ111" s="4"/>
      <c r="LK111" s="4"/>
      <c r="LM111" s="4"/>
      <c r="LN111" s="4"/>
      <c r="LO111" s="4"/>
      <c r="LP111" s="4"/>
      <c r="LR111" s="4"/>
      <c r="LS111" s="4"/>
      <c r="LT111" s="4"/>
      <c r="LU111" s="4"/>
      <c r="LW111" s="4"/>
      <c r="LX111" s="4"/>
      <c r="LY111" s="4"/>
      <c r="LZ111" s="4"/>
      <c r="MB111" s="4"/>
      <c r="MC111" s="4"/>
      <c r="MD111" s="4"/>
      <c r="ME111" s="4"/>
      <c r="MG111" s="4"/>
      <c r="MH111" s="4"/>
      <c r="MI111" s="4"/>
      <c r="MJ111" s="4"/>
      <c r="ML111" s="4"/>
      <c r="MM111" s="4"/>
      <c r="MN111" s="4"/>
      <c r="MO111" s="4"/>
      <c r="MQ111" s="4"/>
      <c r="MR111" s="4"/>
      <c r="MS111" s="4"/>
      <c r="MT111" s="4"/>
      <c r="MV111" s="4"/>
      <c r="MW111" s="4"/>
      <c r="MX111" s="4"/>
      <c r="MY111" s="4"/>
      <c r="NA111" s="4"/>
      <c r="NB111" s="4"/>
      <c r="NC111" s="4"/>
      <c r="ND111" s="4"/>
      <c r="NF111" s="4"/>
      <c r="NG111" s="4"/>
      <c r="NH111" s="4"/>
      <c r="NI111" s="4"/>
      <c r="NK111" s="4"/>
      <c r="NL111" s="4"/>
      <c r="NM111" s="4"/>
      <c r="NN111" s="4"/>
      <c r="NP111" s="4"/>
      <c r="NQ111" s="4"/>
      <c r="NR111" s="4"/>
      <c r="NS111" s="4"/>
      <c r="NU111" s="4"/>
      <c r="NV111" s="4"/>
      <c r="NW111" s="4"/>
      <c r="NX111" s="4"/>
      <c r="NZ111" s="4"/>
      <c r="OA111" s="4"/>
      <c r="OB111" s="4"/>
      <c r="OC111" s="4"/>
      <c r="OE111" s="4"/>
      <c r="OF111" s="4"/>
      <c r="OG111" s="4"/>
      <c r="OH111" s="4"/>
      <c r="OJ111" s="4"/>
      <c r="OK111" s="4"/>
      <c r="OL111" s="4"/>
      <c r="OM111" s="4"/>
      <c r="OO111" s="4"/>
      <c r="OP111" s="4"/>
      <c r="OQ111" s="4"/>
      <c r="OR111" s="4"/>
      <c r="OT111" s="4"/>
      <c r="OU111" s="4"/>
      <c r="OV111" s="4"/>
      <c r="OW111" s="4"/>
      <c r="OY111" s="4"/>
      <c r="OZ111" s="4"/>
      <c r="PA111" s="4"/>
      <c r="PB111" s="4"/>
      <c r="PD111" s="4"/>
      <c r="PE111" s="4"/>
      <c r="PF111" s="4"/>
      <c r="PG111" s="4"/>
      <c r="PI111" s="4"/>
      <c r="PJ111" s="4"/>
      <c r="PK111" s="4"/>
      <c r="PL111" s="4"/>
      <c r="PN111" s="4"/>
      <c r="PO111" s="4"/>
      <c r="PP111" s="4"/>
      <c r="PQ111" s="4"/>
      <c r="PS111" s="4"/>
      <c r="PT111" s="4"/>
      <c r="PU111" s="4"/>
      <c r="PV111" s="4"/>
      <c r="PX111" s="4"/>
      <c r="PY111" s="4"/>
      <c r="PZ111" s="4"/>
      <c r="QA111" s="4"/>
      <c r="QC111" s="4"/>
      <c r="QD111" s="4"/>
      <c r="QE111" s="4"/>
      <c r="QF111" s="4"/>
      <c r="QH111" s="4"/>
      <c r="QI111" s="4"/>
      <c r="QJ111" s="4"/>
      <c r="QK111" s="4"/>
      <c r="QM111" s="4"/>
      <c r="QN111" s="4"/>
      <c r="QO111" s="4"/>
      <c r="QP111" s="4"/>
      <c r="QR111" s="4"/>
      <c r="QS111" s="4"/>
      <c r="QT111" s="4"/>
      <c r="QU111" s="4"/>
      <c r="QW111" s="4"/>
      <c r="QX111" s="4"/>
      <c r="QY111" s="4"/>
      <c r="QZ111" s="4"/>
      <c r="RB111" s="4"/>
      <c r="RC111" s="4"/>
      <c r="RD111" s="4"/>
      <c r="RE111" s="4"/>
      <c r="RG111" s="4"/>
      <c r="RH111" s="4"/>
      <c r="RI111" s="4"/>
      <c r="RJ111" s="4"/>
      <c r="RL111" s="4"/>
      <c r="RM111" s="4"/>
      <c r="RN111" s="4"/>
      <c r="RO111" s="4"/>
      <c r="RQ111" s="4"/>
      <c r="RR111" s="4"/>
      <c r="RS111" s="4"/>
      <c r="RT111" s="4"/>
      <c r="RV111" s="4"/>
      <c r="RW111" s="4"/>
      <c r="RX111" s="4"/>
      <c r="RY111" s="4"/>
      <c r="SA111" s="4"/>
      <c r="SB111" s="4"/>
      <c r="SC111" s="4"/>
      <c r="SD111" s="4"/>
      <c r="SF111" s="4"/>
      <c r="SG111" s="4"/>
      <c r="SH111" s="4"/>
      <c r="SI111" s="4"/>
      <c r="SK111" s="4"/>
      <c r="SL111" s="4"/>
      <c r="SM111" s="4"/>
      <c r="SN111" s="4"/>
      <c r="SP111" s="4"/>
      <c r="SQ111" s="4"/>
      <c r="SR111" s="4"/>
      <c r="SS111" s="4"/>
      <c r="SU111" s="55"/>
      <c r="SV111" s="127"/>
      <c r="SW111" s="127"/>
      <c r="SX111" s="127"/>
      <c r="SY111" s="127"/>
      <c r="SZ111" s="146"/>
      <c r="TA111" s="55"/>
      <c r="TB111" s="127"/>
      <c r="TC111" s="127"/>
      <c r="TD111" s="127"/>
      <c r="TE111" s="127"/>
      <c r="TF111" s="146"/>
      <c r="TG111" s="55"/>
      <c r="TH111" s="127"/>
      <c r="TI111" s="127"/>
      <c r="TJ111" s="127"/>
      <c r="TK111" s="127"/>
      <c r="TL111" s="146"/>
      <c r="TM111" s="55"/>
      <c r="TN111" s="127"/>
      <c r="TO111" s="127"/>
      <c r="TP111" s="127"/>
      <c r="TQ111" s="127"/>
      <c r="TR111" s="146"/>
      <c r="TS111" s="55"/>
      <c r="TT111" s="127"/>
      <c r="TU111" s="127"/>
      <c r="TV111" s="127"/>
      <c r="TW111" s="127"/>
      <c r="TX111" s="146"/>
      <c r="TY111" s="55"/>
      <c r="TZ111" s="127"/>
      <c r="UA111" s="127"/>
      <c r="UB111" s="127"/>
      <c r="UC111" s="127"/>
      <c r="UD111" s="146"/>
      <c r="UE111" s="55"/>
      <c r="UF111" s="127"/>
      <c r="UG111" s="127"/>
      <c r="UH111" s="127"/>
      <c r="UI111" s="127"/>
      <c r="UJ111" s="146"/>
      <c r="UK111" s="55"/>
      <c r="UL111" s="127"/>
      <c r="UM111" s="127"/>
      <c r="UN111" s="127"/>
      <c r="UO111" s="127"/>
      <c r="UP111" s="146"/>
      <c r="UQ111" s="55"/>
      <c r="UR111" s="127"/>
      <c r="US111" s="127"/>
      <c r="UT111" s="127"/>
      <c r="UU111" s="127"/>
      <c r="UV111" s="146"/>
      <c r="UW111" s="55"/>
      <c r="UX111" s="127"/>
      <c r="UY111" s="127"/>
      <c r="UZ111" s="127"/>
      <c r="VA111" s="127"/>
      <c r="VB111" s="146"/>
      <c r="VC111" s="55"/>
      <c r="VD111" s="127"/>
      <c r="VE111" s="127"/>
      <c r="VF111" s="127"/>
      <c r="VG111" s="127"/>
      <c r="VH111" s="146"/>
      <c r="VI111" s="55"/>
      <c r="VJ111" s="127"/>
      <c r="VK111" s="127"/>
      <c r="VL111" s="127"/>
      <c r="VM111" s="127"/>
      <c r="VN111" s="146"/>
      <c r="VO111" s="55"/>
    </row>
    <row r="112" spans="3:587" x14ac:dyDescent="0.2">
      <c r="C112" s="188" t="s">
        <v>249</v>
      </c>
      <c r="D112" s="24"/>
      <c r="E112" s="75">
        <v>0.45</v>
      </c>
      <c r="F112" s="21"/>
      <c r="G112" s="53"/>
      <c r="H112" s="147"/>
      <c r="I112" s="148"/>
      <c r="J112" s="76">
        <f>SUMIF($C$15:$C$69,"Soit par tarte",J$15:J$69)+H106</f>
        <v>0.55404078585141037</v>
      </c>
      <c r="K112" s="149"/>
      <c r="L112" s="150"/>
      <c r="M112" s="53"/>
      <c r="N112" s="147"/>
      <c r="O112" s="148"/>
      <c r="P112" s="76">
        <f>SUMIF($C$15:$C$69,"Soit par tarte",P$15:P$69)+N106</f>
        <v>0.55404078585141048</v>
      </c>
      <c r="Q112" s="149"/>
      <c r="R112" s="150"/>
      <c r="S112" s="53"/>
      <c r="T112" s="24"/>
      <c r="U112" s="20"/>
      <c r="V112" s="76">
        <f>SUMIF($C$15:$C$69,"Soit par tarte",V$15:V$69)+T106</f>
        <v>0.52443321370494644</v>
      </c>
      <c r="W112" s="76"/>
      <c r="X112" s="21"/>
      <c r="Y112" s="24"/>
      <c r="Z112" s="20"/>
      <c r="AA112" s="76">
        <f>SUMIF($C$15:$C$69,"Soit par tarte",AA$15:AA$69)+Y106</f>
        <v>0.76591098199429708</v>
      </c>
      <c r="AB112" s="76"/>
      <c r="AC112" s="21"/>
      <c r="AD112" s="24"/>
      <c r="AE112" s="20"/>
      <c r="AF112" s="76">
        <f>SUMIF($C$15:$C$69,"Soit par tarte",AF$15:AF$69)+AD106</f>
        <v>0.48724369733004208</v>
      </c>
      <c r="AG112" s="76"/>
      <c r="AH112" s="21"/>
      <c r="AI112" s="24"/>
      <c r="AJ112" s="20"/>
      <c r="AK112" s="76">
        <f>SUMIF($C$15:$C$69,"Soit par tarte",AK$15:AK$69)+AI106</f>
        <v>0.50861219291058368</v>
      </c>
      <c r="AL112" s="76"/>
      <c r="AM112" s="21"/>
      <c r="AN112" s="24"/>
      <c r="AO112" s="20"/>
      <c r="AP112" s="76">
        <f>SUMIF($C$15:$C$69,"Soit par tarte",AP$15:AP$69)+AN106</f>
        <v>0.51532126483456642</v>
      </c>
      <c r="AQ112" s="76"/>
      <c r="AR112" s="21"/>
      <c r="AS112" s="24"/>
      <c r="AT112" s="20"/>
      <c r="AU112" s="76">
        <f>SUMIF($C$15:$C$69,"Soit par tarte",AU$15:AU$69)+AS106</f>
        <v>0.52826504521465611</v>
      </c>
      <c r="AV112" s="76"/>
      <c r="AW112" s="21"/>
      <c r="AX112" s="24"/>
      <c r="AY112" s="20"/>
      <c r="AZ112" s="76">
        <f>SUMIF($C$15:$C$69,"Soit par tarte",AZ$15:AZ$69)+AX106</f>
        <v>0.49973127659967365</v>
      </c>
      <c r="BA112" s="76"/>
      <c r="BB112" s="21"/>
      <c r="BC112" s="24"/>
      <c r="BD112" s="20"/>
      <c r="BE112" s="76" t="e">
        <f>SUMIF($C$15:$C$69,"Soit par tarte",BE$15:BE$69)+BC106</f>
        <v>#DIV/0!</v>
      </c>
      <c r="BF112" s="76"/>
      <c r="BG112" s="21"/>
      <c r="BH112" s="24"/>
      <c r="BI112" s="20"/>
      <c r="BJ112" s="76" t="e">
        <f>SUMIF($C$15:$C$69,"Soit par tarte",BJ$15:BJ$69)+BH106</f>
        <v>#DIV/0!</v>
      </c>
      <c r="BK112" s="76"/>
      <c r="BL112" s="21"/>
      <c r="BM112" s="24"/>
      <c r="BN112" s="20"/>
      <c r="BO112" s="76" t="e">
        <f>SUMIF($C$15:$C$69,"Soit par tarte",BO$15:BO$69)+BM106</f>
        <v>#DIV/0!</v>
      </c>
      <c r="BP112" s="76"/>
      <c r="BQ112" s="21"/>
      <c r="BR112" s="24"/>
      <c r="BS112" s="20"/>
      <c r="BT112" s="76" t="e">
        <f>SUMIF($C$15:$C$69,"Soit par tarte",BT$15:BT$69)+BR106</f>
        <v>#DIV/0!</v>
      </c>
      <c r="BU112" s="76"/>
      <c r="BV112" s="21"/>
      <c r="BW112" s="24"/>
      <c r="BX112" s="20"/>
      <c r="BY112" s="76" t="e">
        <f>SUMIF($C$15:$C$69,"Soit par tarte",BY$15:BY$69)+BW106</f>
        <v>#DIV/0!</v>
      </c>
      <c r="BZ112" s="76"/>
      <c r="CA112" s="21"/>
      <c r="CB112" s="24"/>
      <c r="CC112" s="20"/>
      <c r="CD112" s="76" t="e">
        <f>SUMIF($C$15:$C$69,"Soit par tarte",CD$15:CD$69)+CB106</f>
        <v>#DIV/0!</v>
      </c>
      <c r="CE112" s="76"/>
      <c r="CF112" s="21"/>
      <c r="CG112" s="24"/>
      <c r="CH112" s="20"/>
      <c r="CI112" s="76" t="e">
        <f>SUMIF($C$15:$C$69,"Soit par tarte",CI$15:CI$69)+CG106</f>
        <v>#DIV/0!</v>
      </c>
      <c r="CJ112" s="76"/>
      <c r="CK112" s="21"/>
      <c r="CL112" s="24"/>
      <c r="CM112" s="20"/>
      <c r="CN112" s="76" t="e">
        <f>SUMIF($C$15:$C$69,"Soit par tarte",CN$15:CN$69)+CL106</f>
        <v>#DIV/0!</v>
      </c>
      <c r="CO112" s="76"/>
      <c r="CP112" s="21"/>
      <c r="CQ112" s="24"/>
      <c r="CR112" s="20"/>
      <c r="CS112" s="76" t="e">
        <f>SUMIF($C$15:$C$69,"Soit par tarte",CS$15:CS$69)+CQ106</f>
        <v>#DIV/0!</v>
      </c>
      <c r="CT112" s="76"/>
      <c r="CU112" s="21"/>
      <c r="CV112" s="24"/>
      <c r="CW112" s="20"/>
      <c r="CX112" s="76" t="e">
        <f>SUMIF($C$15:$C$69,"Soit par tarte",CX$15:CX$69)+CV106</f>
        <v>#DIV/0!</v>
      </c>
      <c r="CY112" s="76"/>
      <c r="CZ112" s="21"/>
      <c r="DA112" s="24"/>
      <c r="DB112" s="20"/>
      <c r="DC112" s="76" t="e">
        <f>SUMIF($C$15:$C$69,"Soit par tarte",DC$15:DC$69)+DA106</f>
        <v>#DIV/0!</v>
      </c>
      <c r="DD112" s="76"/>
      <c r="DE112" s="21"/>
      <c r="DF112" s="24"/>
      <c r="DG112" s="20"/>
      <c r="DH112" s="76" t="e">
        <f>SUMIF($C$15:$C$69,"Soit par tarte",DH$15:DH$69)+DF106</f>
        <v>#DIV/0!</v>
      </c>
      <c r="DI112" s="76"/>
      <c r="DJ112" s="21"/>
      <c r="DK112" s="24"/>
      <c r="DL112" s="20"/>
      <c r="DM112" s="76" t="e">
        <f>SUMIF($C$15:$C$69,"Soit par tarte",DM$15:DM$69)+DK106</f>
        <v>#DIV/0!</v>
      </c>
      <c r="DN112" s="76"/>
      <c r="DO112" s="21"/>
      <c r="DP112" s="24"/>
      <c r="DQ112" s="20"/>
      <c r="DR112" s="76" t="e">
        <f>SUMIF($C$15:$C$69,"Soit par tarte",DR$15:DR$69)+DP106</f>
        <v>#DIV/0!</v>
      </c>
      <c r="DS112" s="76"/>
      <c r="DT112" s="21"/>
      <c r="DU112" s="24"/>
      <c r="DV112" s="20"/>
      <c r="DW112" s="76" t="e">
        <f>SUMIF($C$15:$C$69,"Soit par tarte",DW$15:DW$69)+DU106</f>
        <v>#DIV/0!</v>
      </c>
      <c r="DX112" s="76"/>
      <c r="DY112" s="21"/>
      <c r="DZ112" s="24"/>
      <c r="EA112" s="20"/>
      <c r="EB112" s="76" t="e">
        <f>SUMIF($C$15:$C$69,"Soit par tarte",EB$15:EB$69)+DZ106</f>
        <v>#DIV/0!</v>
      </c>
      <c r="EC112" s="76"/>
      <c r="ED112" s="21"/>
      <c r="EE112" s="24"/>
      <c r="EF112" s="20"/>
      <c r="EG112" s="76" t="e">
        <f>SUMIF($C$15:$C$69,"Soit par tarte",EG$15:EG$69)+EE106</f>
        <v>#DIV/0!</v>
      </c>
      <c r="EH112" s="76"/>
      <c r="EI112" s="21"/>
      <c r="EJ112" s="24"/>
      <c r="EK112" s="20"/>
      <c r="EL112" s="76" t="e">
        <f>SUMIF($C$15:$C$69,"Soit par tarte",EL$15:EL$69)+EJ106</f>
        <v>#DIV/0!</v>
      </c>
      <c r="EM112" s="76"/>
      <c r="EN112" s="21"/>
      <c r="EO112" s="24"/>
      <c r="EP112" s="20"/>
      <c r="EQ112" s="76" t="e">
        <f>SUMIF($C$15:$C$69,"Soit par tarte",EQ$15:EQ$69)+EO106</f>
        <v>#DIV/0!</v>
      </c>
      <c r="ER112" s="76"/>
      <c r="ES112" s="21"/>
      <c r="ET112" s="24"/>
      <c r="EU112" s="20"/>
      <c r="EV112" s="76" t="e">
        <f>SUMIF($C$15:$C$69,"Soit par tarte",EV$15:EV$69)+ET106</f>
        <v>#DIV/0!</v>
      </c>
      <c r="EW112" s="76"/>
      <c r="EX112" s="21"/>
      <c r="EY112" s="24"/>
      <c r="EZ112" s="20"/>
      <c r="FA112" s="76" t="e">
        <f>SUMIF($C$15:$C$69,"Soit par tarte",FA$15:FA$69)+EY106</f>
        <v>#DIV/0!</v>
      </c>
      <c r="FB112" s="76"/>
      <c r="FC112" s="21"/>
      <c r="FD112" s="24"/>
      <c r="FE112" s="20"/>
      <c r="FF112" s="76" t="e">
        <f>SUMIF($C$15:$C$69,"Soit par tarte",FF$15:FF$69)+FD106</f>
        <v>#DIV/0!</v>
      </c>
      <c r="FG112" s="76"/>
      <c r="FH112" s="21"/>
      <c r="FI112" s="24"/>
      <c r="FJ112" s="20"/>
      <c r="FK112" s="76" t="e">
        <f>SUMIF($C$15:$C$69,"Soit par tarte",FK$15:FK$69)+FI106</f>
        <v>#DIV/0!</v>
      </c>
      <c r="FL112" s="76"/>
      <c r="FM112" s="21"/>
      <c r="FN112" s="24"/>
      <c r="FO112" s="20"/>
      <c r="FP112" s="76" t="e">
        <f>SUMIF($C$15:$C$69,"Soit par tarte",FP$15:FP$69)+FN106</f>
        <v>#DIV/0!</v>
      </c>
      <c r="FQ112" s="76"/>
      <c r="FR112" s="21"/>
      <c r="FS112" s="24"/>
      <c r="FT112" s="20"/>
      <c r="FU112" s="76" t="e">
        <f>SUMIF($C$15:$C$69,"Soit par tarte",FU$15:FU$69)+FS106</f>
        <v>#DIV/0!</v>
      </c>
      <c r="FV112" s="76"/>
      <c r="FW112" s="21"/>
      <c r="FX112" s="24"/>
      <c r="FY112" s="20"/>
      <c r="FZ112" s="76" t="e">
        <f>SUMIF($C$15:$C$69,"Soit par tarte",FZ$15:FZ$69)+FX106</f>
        <v>#DIV/0!</v>
      </c>
      <c r="GA112" s="76"/>
      <c r="GB112" s="21"/>
      <c r="GC112" s="24"/>
      <c r="GD112" s="20"/>
      <c r="GE112" s="76" t="e">
        <f>SUMIF($C$15:$C$69,"Soit par tarte",GE$15:GE$69)+GC106</f>
        <v>#DIV/0!</v>
      </c>
      <c r="GF112" s="76"/>
      <c r="GG112" s="21"/>
      <c r="GH112" s="24"/>
      <c r="GI112" s="20"/>
      <c r="GJ112" s="76" t="e">
        <f>SUMIF($C$15:$C$69,"Soit par tarte",GJ$15:GJ$69)+GH106</f>
        <v>#DIV/0!</v>
      </c>
      <c r="GK112" s="76"/>
      <c r="GL112" s="21"/>
      <c r="GM112" s="24"/>
      <c r="GN112" s="20"/>
      <c r="GO112" s="76" t="e">
        <f>SUMIF($C$15:$C$69,"Soit par tarte",GO$15:GO$69)+GM106</f>
        <v>#DIV/0!</v>
      </c>
      <c r="GP112" s="76"/>
      <c r="GQ112" s="21"/>
      <c r="GR112" s="24"/>
      <c r="GS112" s="20"/>
      <c r="GT112" s="76" t="e">
        <f>SUMIF($C$15:$C$69,"Soit par tarte",GT$15:GT$69)+GR106</f>
        <v>#DIV/0!</v>
      </c>
      <c r="GU112" s="76"/>
      <c r="GV112" s="21"/>
      <c r="GW112" s="24"/>
      <c r="GX112" s="20"/>
      <c r="GY112" s="76" t="e">
        <f>SUMIF($C$15:$C$69,"Soit par tarte",GY$15:GY$69)+GW106</f>
        <v>#DIV/0!</v>
      </c>
      <c r="GZ112" s="76"/>
      <c r="HA112" s="21"/>
      <c r="HB112" s="24"/>
      <c r="HC112" s="20"/>
      <c r="HD112" s="76" t="e">
        <f>SUMIF($C$15:$C$69,"Soit par tarte",HD$15:HD$69)+HB106</f>
        <v>#DIV/0!</v>
      </c>
      <c r="HE112" s="76"/>
      <c r="HF112" s="21"/>
      <c r="HG112" s="24"/>
      <c r="HH112" s="20"/>
      <c r="HI112" s="76" t="e">
        <f>SUMIF($C$15:$C$69,"Soit par tarte",HI$15:HI$69)+HG106</f>
        <v>#DIV/0!</v>
      </c>
      <c r="HJ112" s="76"/>
      <c r="HK112" s="21"/>
      <c r="HL112" s="24"/>
      <c r="HM112" s="20"/>
      <c r="HN112" s="76" t="e">
        <f>SUMIF($C$15:$C$69,"Soit par tarte",HN$15:HN$69)+HL106</f>
        <v>#DIV/0!</v>
      </c>
      <c r="HO112" s="76"/>
      <c r="HP112" s="21"/>
      <c r="HQ112" s="24"/>
      <c r="HR112" s="20"/>
      <c r="HS112" s="76" t="e">
        <f>SUMIF($C$15:$C$69,"Soit par tarte",HS$15:HS$69)+HQ106</f>
        <v>#DIV/0!</v>
      </c>
      <c r="HT112" s="76"/>
      <c r="HU112" s="21"/>
      <c r="HV112" s="24"/>
      <c r="HW112" s="20"/>
      <c r="HX112" s="76" t="e">
        <f>SUMIF($C$15:$C$69,"Soit par tarte",HX$15:HX$69)+HV106</f>
        <v>#DIV/0!</v>
      </c>
      <c r="HY112" s="76"/>
      <c r="HZ112" s="21"/>
      <c r="IA112" s="24"/>
      <c r="IB112" s="20"/>
      <c r="IC112" s="76" t="e">
        <f>SUMIF($C$15:$C$69,"Soit par tarte",IC$15:IC$69)+IA106</f>
        <v>#DIV/0!</v>
      </c>
      <c r="ID112" s="76"/>
      <c r="IE112" s="21"/>
      <c r="IF112" s="24"/>
      <c r="IG112" s="20"/>
      <c r="IH112" s="76" t="e">
        <f>SUMIF($C$15:$C$69,"Soit par tarte",IH$15:IH$69)+IF106</f>
        <v>#DIV/0!</v>
      </c>
      <c r="II112" s="76"/>
      <c r="IJ112" s="21"/>
      <c r="IK112" s="24"/>
      <c r="IL112" s="20"/>
      <c r="IM112" s="76" t="e">
        <f>SUMIF($C$15:$C$69,"Soit par tarte",IM$15:IM$69)+IK106</f>
        <v>#DIV/0!</v>
      </c>
      <c r="IN112" s="76"/>
      <c r="IO112" s="21"/>
      <c r="IP112" s="24"/>
      <c r="IQ112" s="20"/>
      <c r="IR112" s="76" t="e">
        <f>SUMIF($C$15:$C$69,"Soit par tarte",IR$15:IR$69)+IP106</f>
        <v>#DIV/0!</v>
      </c>
      <c r="IS112" s="76"/>
      <c r="IT112" s="21"/>
      <c r="IU112" s="24"/>
      <c r="IV112" s="20"/>
      <c r="IW112" s="76" t="e">
        <f>SUMIF($C$15:$C$69,"Soit par tarte",IW$15:IW$69)+IU106</f>
        <v>#DIV/0!</v>
      </c>
      <c r="IX112" s="76"/>
      <c r="IY112" s="21"/>
      <c r="IZ112" s="24"/>
      <c r="JA112" s="20"/>
      <c r="JB112" s="76" t="e">
        <f>SUMIF($C$15:$C$69,"Soit par tarte",JB$15:JB$69)+IZ106</f>
        <v>#DIV/0!</v>
      </c>
      <c r="JC112" s="76"/>
      <c r="JD112" s="21"/>
      <c r="JE112" s="24"/>
      <c r="JF112" s="20"/>
      <c r="JG112" s="76" t="e">
        <f>SUMIF($C$15:$C$69,"Soit par tarte",JG$15:JG$69)+JE106</f>
        <v>#DIV/0!</v>
      </c>
      <c r="JH112" s="76"/>
      <c r="JI112" s="21"/>
      <c r="JJ112" s="24"/>
      <c r="JK112" s="20"/>
      <c r="JL112" s="76" t="e">
        <f>SUMIF($C$15:$C$69,"Soit par tarte",JL$15:JL$69)+JJ106</f>
        <v>#DIV/0!</v>
      </c>
      <c r="JM112" s="76"/>
      <c r="JN112" s="21"/>
      <c r="JO112" s="24"/>
      <c r="JP112" s="20"/>
      <c r="JQ112" s="76" t="e">
        <f>SUMIF($C$15:$C$69,"Soit par tarte",JQ$15:JQ$69)+JO106</f>
        <v>#DIV/0!</v>
      </c>
      <c r="JR112" s="76"/>
      <c r="JS112" s="21"/>
      <c r="JT112" s="24"/>
      <c r="JU112" s="20"/>
      <c r="JV112" s="76" t="e">
        <f>SUMIF($C$15:$C$69,"Soit par tarte",JV$15:JV$69)+JT106</f>
        <v>#DIV/0!</v>
      </c>
      <c r="JW112" s="76"/>
      <c r="JX112" s="21"/>
      <c r="JY112" s="24"/>
      <c r="JZ112" s="20"/>
      <c r="KA112" s="76" t="e">
        <f>SUMIF($C$15:$C$69,"Soit par tarte",KA$15:KA$69)+JY106</f>
        <v>#DIV/0!</v>
      </c>
      <c r="KB112" s="76"/>
      <c r="KC112" s="21"/>
      <c r="KD112" s="24"/>
      <c r="KE112" s="20"/>
      <c r="KF112" s="76" t="e">
        <f>SUMIF($C$15:$C$69,"Soit par tarte",KF$15:KF$69)+KD106</f>
        <v>#DIV/0!</v>
      </c>
      <c r="KG112" s="76"/>
      <c r="KH112" s="21"/>
      <c r="KI112" s="24"/>
      <c r="KJ112" s="20"/>
      <c r="KK112" s="76" t="e">
        <f>SUMIF($C$15:$C$69,"Soit par tarte",KK$15:KK$69)+KI106</f>
        <v>#DIV/0!</v>
      </c>
      <c r="KL112" s="76"/>
      <c r="KM112" s="21"/>
      <c r="KN112" s="24"/>
      <c r="KO112" s="20"/>
      <c r="KP112" s="76" t="e">
        <f>SUMIF($C$15:$C$69,"Soit par tarte",KP$15:KP$69)+KN106</f>
        <v>#DIV/0!</v>
      </c>
      <c r="KQ112" s="76"/>
      <c r="KR112" s="21"/>
      <c r="KS112" s="24"/>
      <c r="KT112" s="20"/>
      <c r="KU112" s="76" t="e">
        <f>SUMIF($C$15:$C$69,"Soit par tarte",KU$15:KU$69)+KS106</f>
        <v>#DIV/0!</v>
      </c>
      <c r="KV112" s="76"/>
      <c r="KW112" s="21"/>
      <c r="KX112" s="24"/>
      <c r="KY112" s="20"/>
      <c r="KZ112" s="76" t="e">
        <f>SUMIF($C$15:$C$69,"Soit par tarte",KZ$15:KZ$69)+KX106</f>
        <v>#DIV/0!</v>
      </c>
      <c r="LA112" s="76"/>
      <c r="LB112" s="21"/>
      <c r="LC112" s="24"/>
      <c r="LD112" s="20"/>
      <c r="LE112" s="76" t="e">
        <f>SUMIF($C$15:$C$69,"Soit par tarte",LE$15:LE$69)+LC106</f>
        <v>#DIV/0!</v>
      </c>
      <c r="LF112" s="76"/>
      <c r="LG112" s="21"/>
      <c r="LH112" s="24"/>
      <c r="LI112" s="20"/>
      <c r="LJ112" s="76" t="e">
        <f>SUMIF($C$15:$C$69,"Soit par tarte",LJ$15:LJ$69)+LH106</f>
        <v>#DIV/0!</v>
      </c>
      <c r="LK112" s="76"/>
      <c r="LL112" s="21"/>
      <c r="LM112" s="24"/>
      <c r="LN112" s="20"/>
      <c r="LO112" s="76" t="e">
        <f>SUMIF($C$15:$C$69,"Soit par tarte",LO$15:LO$69)+LM106</f>
        <v>#DIV/0!</v>
      </c>
      <c r="LP112" s="76"/>
      <c r="LQ112" s="21"/>
      <c r="LR112" s="24"/>
      <c r="LS112" s="20"/>
      <c r="LT112" s="76" t="e">
        <f>SUMIF($C$15:$C$69,"Soit par tarte",LT$15:LT$69)+LR106</f>
        <v>#DIV/0!</v>
      </c>
      <c r="LU112" s="76"/>
      <c r="LV112" s="21"/>
      <c r="LW112" s="24"/>
      <c r="LX112" s="20"/>
      <c r="LY112" s="76" t="e">
        <f>SUMIF($C$15:$C$69,"Soit par tarte",LY$15:LY$69)+LW106</f>
        <v>#DIV/0!</v>
      </c>
      <c r="LZ112" s="76"/>
      <c r="MA112" s="21"/>
      <c r="MB112" s="24"/>
      <c r="MC112" s="20"/>
      <c r="MD112" s="76" t="e">
        <f>SUMIF($C$15:$C$69,"Soit par tarte",MD$15:MD$69)+MB106</f>
        <v>#DIV/0!</v>
      </c>
      <c r="ME112" s="76"/>
      <c r="MF112" s="21"/>
      <c r="MG112" s="24"/>
      <c r="MH112" s="20"/>
      <c r="MI112" s="76" t="e">
        <f>SUMIF($C$15:$C$69,"Soit par tarte",MI$15:MI$69)+MG106</f>
        <v>#DIV/0!</v>
      </c>
      <c r="MJ112" s="76"/>
      <c r="MK112" s="21"/>
      <c r="ML112" s="24"/>
      <c r="MM112" s="20"/>
      <c r="MN112" s="76" t="e">
        <f>SUMIF($C$15:$C$69,"Soit par tarte",MN$15:MN$69)+ML106</f>
        <v>#DIV/0!</v>
      </c>
      <c r="MO112" s="76"/>
      <c r="MP112" s="21"/>
      <c r="MQ112" s="24"/>
      <c r="MR112" s="20"/>
      <c r="MS112" s="76" t="e">
        <f>SUMIF($C$15:$C$69,"Soit par tarte",MS$15:MS$69)+MQ106</f>
        <v>#DIV/0!</v>
      </c>
      <c r="MT112" s="76"/>
      <c r="MU112" s="21"/>
      <c r="MV112" s="24"/>
      <c r="MW112" s="20"/>
      <c r="MX112" s="76" t="e">
        <f>SUMIF($C$15:$C$69,"Soit par tarte",MX$15:MX$69)+MV106</f>
        <v>#DIV/0!</v>
      </c>
      <c r="MY112" s="76"/>
      <c r="MZ112" s="21"/>
      <c r="NA112" s="24"/>
      <c r="NB112" s="20"/>
      <c r="NC112" s="76" t="e">
        <f>SUMIF($C$15:$C$69,"Soit par tarte",NC$15:NC$69)+NA106</f>
        <v>#DIV/0!</v>
      </c>
      <c r="ND112" s="76"/>
      <c r="NE112" s="21"/>
      <c r="NF112" s="24"/>
      <c r="NG112" s="20"/>
      <c r="NH112" s="76" t="e">
        <f>SUMIF($C$15:$C$69,"Soit par tarte",NH$15:NH$69)+NF106</f>
        <v>#DIV/0!</v>
      </c>
      <c r="NI112" s="76"/>
      <c r="NJ112" s="21"/>
      <c r="NK112" s="24"/>
      <c r="NL112" s="20"/>
      <c r="NM112" s="76" t="e">
        <f>SUMIF($C$15:$C$69,"Soit par tarte",NM$15:NM$69)+NK106</f>
        <v>#DIV/0!</v>
      </c>
      <c r="NN112" s="76"/>
      <c r="NO112" s="21"/>
      <c r="NP112" s="24"/>
      <c r="NQ112" s="20"/>
      <c r="NR112" s="76" t="e">
        <f>SUMIF($C$15:$C$69,"Soit par tarte",NR$15:NR$69)+NP106</f>
        <v>#DIV/0!</v>
      </c>
      <c r="NS112" s="76"/>
      <c r="NT112" s="21"/>
      <c r="NU112" s="24"/>
      <c r="NV112" s="20"/>
      <c r="NW112" s="76" t="e">
        <f>SUMIF($C$15:$C$69,"Soit par tarte",NW$15:NW$69)+NU106</f>
        <v>#DIV/0!</v>
      </c>
      <c r="NX112" s="76"/>
      <c r="NY112" s="21"/>
      <c r="NZ112" s="24"/>
      <c r="OA112" s="20"/>
      <c r="OB112" s="76" t="e">
        <f>SUMIF($C$15:$C$69,"Soit par tarte",OB$15:OB$69)+NZ106</f>
        <v>#DIV/0!</v>
      </c>
      <c r="OC112" s="76"/>
      <c r="OD112" s="21"/>
      <c r="OE112" s="24"/>
      <c r="OF112" s="20"/>
      <c r="OG112" s="76" t="e">
        <f>SUMIF($C$15:$C$69,"Soit par tarte",OG$15:OG$69)+OE106</f>
        <v>#DIV/0!</v>
      </c>
      <c r="OH112" s="76"/>
      <c r="OI112" s="21"/>
      <c r="OJ112" s="24"/>
      <c r="OK112" s="20"/>
      <c r="OL112" s="76" t="e">
        <f>SUMIF($C$15:$C$69,"Soit par tarte",OL$15:OL$69)+OJ106</f>
        <v>#DIV/0!</v>
      </c>
      <c r="OM112" s="76"/>
      <c r="ON112" s="21"/>
      <c r="OO112" s="24"/>
      <c r="OP112" s="20"/>
      <c r="OQ112" s="76" t="e">
        <f>SUMIF($C$15:$C$69,"Soit par tarte",OQ$15:OQ$69)+OO106</f>
        <v>#DIV/0!</v>
      </c>
      <c r="OR112" s="76"/>
      <c r="OS112" s="21"/>
      <c r="OT112" s="24"/>
      <c r="OU112" s="20"/>
      <c r="OV112" s="76" t="e">
        <f>SUMIF($C$15:$C$69,"Soit par tarte",OV$15:OV$69)+OT106</f>
        <v>#DIV/0!</v>
      </c>
      <c r="OW112" s="76"/>
      <c r="OX112" s="21"/>
      <c r="OY112" s="24"/>
      <c r="OZ112" s="20"/>
      <c r="PA112" s="76" t="e">
        <f>SUMIF($C$15:$C$69,"Soit par tarte",PA$15:PA$69)+OY106</f>
        <v>#DIV/0!</v>
      </c>
      <c r="PB112" s="76"/>
      <c r="PC112" s="21"/>
      <c r="PD112" s="24"/>
      <c r="PE112" s="20"/>
      <c r="PF112" s="76" t="e">
        <f>SUMIF($C$15:$C$69,"Soit par tarte",PF$15:PF$69)+PD106</f>
        <v>#DIV/0!</v>
      </c>
      <c r="PG112" s="76"/>
      <c r="PH112" s="21"/>
      <c r="PI112" s="24"/>
      <c r="PJ112" s="20"/>
      <c r="PK112" s="76" t="e">
        <f>SUMIF($C$15:$C$69,"Soit par tarte",PK$15:PK$69)+PI106</f>
        <v>#DIV/0!</v>
      </c>
      <c r="PL112" s="76"/>
      <c r="PM112" s="21"/>
      <c r="PN112" s="24"/>
      <c r="PO112" s="20"/>
      <c r="PP112" s="76" t="e">
        <f>SUMIF($C$15:$C$69,"Soit par tarte",PP$15:PP$69)+PN106</f>
        <v>#DIV/0!</v>
      </c>
      <c r="PQ112" s="76"/>
      <c r="PR112" s="21"/>
      <c r="PS112" s="24"/>
      <c r="PT112" s="20"/>
      <c r="PU112" s="76" t="e">
        <f>SUMIF($C$15:$C$69,"Soit par tarte",PU$15:PU$69)+PS106</f>
        <v>#DIV/0!</v>
      </c>
      <c r="PV112" s="76"/>
      <c r="PW112" s="21"/>
      <c r="PX112" s="24"/>
      <c r="PY112" s="20"/>
      <c r="PZ112" s="76" t="e">
        <f>SUMIF($C$15:$C$69,"Soit par tarte",PZ$15:PZ$69)+PX106</f>
        <v>#DIV/0!</v>
      </c>
      <c r="QA112" s="76"/>
      <c r="QB112" s="21"/>
      <c r="QC112" s="24"/>
      <c r="QD112" s="20"/>
      <c r="QE112" s="76" t="e">
        <f>SUMIF($C$15:$C$69,"Soit par tarte",QE$15:QE$69)+QC106</f>
        <v>#DIV/0!</v>
      </c>
      <c r="QF112" s="76"/>
      <c r="QG112" s="21"/>
      <c r="QH112" s="24"/>
      <c r="QI112" s="20"/>
      <c r="QJ112" s="76" t="e">
        <f>SUMIF($C$15:$C$69,"Soit par tarte",QJ$15:QJ$69)+QH106</f>
        <v>#DIV/0!</v>
      </c>
      <c r="QK112" s="76"/>
      <c r="QL112" s="21"/>
      <c r="QM112" s="24"/>
      <c r="QN112" s="20"/>
      <c r="QO112" s="76" t="e">
        <f>SUMIF($C$15:$C$69,"Soit par tarte",QO$15:QO$69)+QM106</f>
        <v>#DIV/0!</v>
      </c>
      <c r="QP112" s="76"/>
      <c r="QQ112" s="21"/>
      <c r="QR112" s="24"/>
      <c r="QS112" s="20"/>
      <c r="QT112" s="76" t="e">
        <f>SUMIF($C$15:$C$69,"Soit par tarte",QT$15:QT$69)+QR106</f>
        <v>#DIV/0!</v>
      </c>
      <c r="QU112" s="76"/>
      <c r="QV112" s="21"/>
      <c r="QW112" s="24"/>
      <c r="QX112" s="20"/>
      <c r="QY112" s="76" t="e">
        <f>SUMIF($C$15:$C$69,"Soit par tarte",QY$15:QY$69)+QW106</f>
        <v>#DIV/0!</v>
      </c>
      <c r="QZ112" s="76"/>
      <c r="RA112" s="21"/>
      <c r="RB112" s="24"/>
      <c r="RC112" s="20"/>
      <c r="RD112" s="76" t="e">
        <f>SUMIF($C$15:$C$69,"Soit par tarte",RD$15:RD$69)+RB106</f>
        <v>#DIV/0!</v>
      </c>
      <c r="RE112" s="76"/>
      <c r="RF112" s="21"/>
      <c r="RG112" s="24"/>
      <c r="RH112" s="20"/>
      <c r="RI112" s="76" t="e">
        <f>SUMIF($C$15:$C$69,"Soit par tarte",RI$15:RI$69)+RG106</f>
        <v>#DIV/0!</v>
      </c>
      <c r="RJ112" s="76"/>
      <c r="RK112" s="21"/>
      <c r="RL112" s="24"/>
      <c r="RM112" s="20"/>
      <c r="RN112" s="76" t="e">
        <f>SUMIF($C$15:$C$69,"Soit par tarte",RN$15:RN$69)+RL106</f>
        <v>#DIV/0!</v>
      </c>
      <c r="RO112" s="76"/>
      <c r="RP112" s="21"/>
      <c r="RQ112" s="24"/>
      <c r="RR112" s="20"/>
      <c r="RS112" s="76" t="e">
        <f>SUMIF($C$15:$C$69,"Soit par tarte",RS$15:RS$69)+RQ106</f>
        <v>#DIV/0!</v>
      </c>
      <c r="RT112" s="76"/>
      <c r="RU112" s="21"/>
      <c r="RV112" s="24"/>
      <c r="RW112" s="20"/>
      <c r="RX112" s="76" t="e">
        <f>SUMIF($C$15:$C$69,"Soit par tarte",RX$15:RX$69)+RV106</f>
        <v>#DIV/0!</v>
      </c>
      <c r="RY112" s="76"/>
      <c r="RZ112" s="21"/>
      <c r="SA112" s="24"/>
      <c r="SB112" s="20"/>
      <c r="SC112" s="76" t="e">
        <f>SUMIF($C$15:$C$69,"Soit par tarte",SC$15:SC$69)+SA106</f>
        <v>#DIV/0!</v>
      </c>
      <c r="SD112" s="76"/>
      <c r="SE112" s="21"/>
      <c r="SF112" s="24"/>
      <c r="SG112" s="20"/>
      <c r="SH112" s="76" t="e">
        <f>SUMIF($C$15:$C$69,"Soit par tarte",SH$15:SH$69)+SF106</f>
        <v>#DIV/0!</v>
      </c>
      <c r="SI112" s="76"/>
      <c r="SJ112" s="21"/>
      <c r="SK112" s="24"/>
      <c r="SL112" s="20"/>
      <c r="SM112" s="76" t="e">
        <f>SUMIF($C$15:$C$69,"Soit par tarte",SM$15:SM$69)+SK106</f>
        <v>#DIV/0!</v>
      </c>
      <c r="SN112" s="76"/>
      <c r="SO112" s="21"/>
      <c r="SP112" s="24"/>
      <c r="SQ112" s="20"/>
      <c r="SR112" s="76" t="e">
        <f>SUMIF($C$15:$C$69,"Soit par tarte",SR$15:SR$69)+SP106</f>
        <v>#DIV/0!</v>
      </c>
      <c r="SS112" s="76"/>
      <c r="ST112" s="21"/>
      <c r="SU112" s="53"/>
      <c r="SV112" s="24"/>
      <c r="SW112" s="20"/>
      <c r="SX112" s="76">
        <f>SUMIF($C$15:$C$69,"Soit par tarte",SX$15:SX$69)+SV106</f>
        <v>0.52443321370494655</v>
      </c>
      <c r="SY112" s="76"/>
      <c r="SZ112" s="21"/>
      <c r="TA112" s="53"/>
      <c r="TB112" s="24"/>
      <c r="TC112" s="20"/>
      <c r="TD112" s="76">
        <f>SUMIF($C$15:$C$69,"Soit par tarte",TD$15:TD$69)+TB106</f>
        <v>0.7659109819942973</v>
      </c>
      <c r="TE112" s="76"/>
      <c r="TF112" s="21"/>
      <c r="TG112" s="53"/>
      <c r="TH112" s="24"/>
      <c r="TI112" s="20"/>
      <c r="TJ112" s="76" t="e">
        <f>SUMIF($C$15:$C$69,"Soit par tarte",TJ$15:TJ$69)+TH106</f>
        <v>#DIV/0!</v>
      </c>
      <c r="TK112" s="76"/>
      <c r="TL112" s="21"/>
      <c r="TM112" s="53"/>
      <c r="TN112" s="24"/>
      <c r="TO112" s="20"/>
      <c r="TP112" s="76">
        <f>SUMIF($C$15:$C$69,"Soit par tarte",TP$15:TP$69)+TN106</f>
        <v>0.48724369733004208</v>
      </c>
      <c r="TQ112" s="76"/>
      <c r="TR112" s="21"/>
      <c r="TS112" s="53"/>
      <c r="TT112" s="24"/>
      <c r="TU112" s="20"/>
      <c r="TV112" s="76" t="e">
        <f>SUMIF($C$15:$C$69,"Soit par tarte",TV$15:TV$69)+TT106</f>
        <v>#DIV/0!</v>
      </c>
      <c r="TW112" s="76"/>
      <c r="TX112" s="21"/>
      <c r="TY112" s="53"/>
      <c r="TZ112" s="24"/>
      <c r="UA112" s="20"/>
      <c r="UB112" s="76">
        <f>SUMIF($C$15:$C$69,"Soit par tarte",UB$15:UB$69)+TZ106</f>
        <v>0.50861219291058368</v>
      </c>
      <c r="UC112" s="76"/>
      <c r="UD112" s="21"/>
      <c r="UE112" s="53"/>
      <c r="UF112" s="24"/>
      <c r="UG112" s="20"/>
      <c r="UH112" s="76">
        <f>SUMIF($C$15:$C$69,"Soit par tarte",UH$15:UH$69)+UF106</f>
        <v>0.51532126483456642</v>
      </c>
      <c r="UI112" s="76"/>
      <c r="UJ112" s="21"/>
      <c r="UK112" s="53"/>
      <c r="UL112" s="24"/>
      <c r="UM112" s="20"/>
      <c r="UN112" s="76" t="e">
        <f>SUMIF($C$15:$C$69,"Soit par tarte",UN$15:UN$69)+UL106</f>
        <v>#DIV/0!</v>
      </c>
      <c r="UO112" s="76"/>
      <c r="UP112" s="21"/>
      <c r="UQ112" s="53"/>
      <c r="UR112" s="24"/>
      <c r="US112" s="20"/>
      <c r="UT112" s="76" t="e">
        <f>SUMIF($C$15:$C$69,"Soit par tarte",UT$15:UT$69)+UR106</f>
        <v>#DIV/0!</v>
      </c>
      <c r="UU112" s="76"/>
      <c r="UV112" s="21"/>
      <c r="UW112" s="53"/>
      <c r="UX112" s="24"/>
      <c r="UY112" s="20"/>
      <c r="UZ112" s="76">
        <f>SUMIF($C$15:$C$69,"Soit par tarte",UZ$15:UZ$69)+UX106</f>
        <v>0.51303399534707206</v>
      </c>
      <c r="VA112" s="76"/>
      <c r="VB112" s="21"/>
      <c r="VC112" s="53"/>
      <c r="VD112" s="24"/>
      <c r="VE112" s="20"/>
      <c r="VF112" s="76" t="e">
        <f>SUMIF($C$15:$C$69,"Soit par tarte",VF$15:VF$69)+VD106</f>
        <v>#DIV/0!</v>
      </c>
      <c r="VG112" s="76"/>
      <c r="VH112" s="21"/>
      <c r="VI112" s="53"/>
      <c r="VJ112" s="24"/>
      <c r="VK112" s="20"/>
      <c r="VL112" s="76" t="e">
        <f>SUMIF($C$15:$C$69,"Soit par tarte",VL$15:VL$69)+VJ106</f>
        <v>#DIV/0!</v>
      </c>
      <c r="VM112" s="76"/>
      <c r="VN112" s="21"/>
      <c r="VO112" s="53"/>
    </row>
    <row r="113" spans="3:587" ht="13.5" thickBot="1" x14ac:dyDescent="0.25">
      <c r="C113" s="187" t="s">
        <v>25</v>
      </c>
      <c r="D113" s="9"/>
      <c r="E113" s="10"/>
      <c r="F113" s="11"/>
      <c r="G113" s="53"/>
      <c r="H113" s="151"/>
      <c r="I113" s="152"/>
      <c r="J113" s="153">
        <f>J112-$E$112</f>
        <v>0.10404078585141036</v>
      </c>
      <c r="K113" s="153"/>
      <c r="L113" s="154"/>
      <c r="M113" s="53"/>
      <c r="N113" s="151"/>
      <c r="O113" s="152"/>
      <c r="P113" s="153">
        <f>P112-$E$112</f>
        <v>0.10404078585141047</v>
      </c>
      <c r="Q113" s="153"/>
      <c r="R113" s="154"/>
      <c r="S113" s="53"/>
      <c r="T113" s="9"/>
      <c r="U113" s="10"/>
      <c r="V113" s="77">
        <f>V112-$E$112</f>
        <v>7.4433213704946433E-2</v>
      </c>
      <c r="W113" s="77"/>
      <c r="X113" s="11"/>
      <c r="Y113" s="9"/>
      <c r="Z113" s="10"/>
      <c r="AA113" s="77">
        <f>AA112-$E$112</f>
        <v>0.31591098199429707</v>
      </c>
      <c r="AB113" s="77"/>
      <c r="AC113" s="11"/>
      <c r="AD113" s="9"/>
      <c r="AE113" s="10"/>
      <c r="AF113" s="77">
        <f t="shared" ref="AF113" si="3989">AF112-$E$112</f>
        <v>3.7243697330042069E-2</v>
      </c>
      <c r="AG113" s="77"/>
      <c r="AH113" s="11"/>
      <c r="AI113" s="9"/>
      <c r="AJ113" s="10"/>
      <c r="AK113" s="77">
        <f t="shared" ref="AK113" si="3990">AK112-$E$112</f>
        <v>5.8612192910583671E-2</v>
      </c>
      <c r="AL113" s="77"/>
      <c r="AM113" s="11"/>
      <c r="AN113" s="9"/>
      <c r="AO113" s="10"/>
      <c r="AP113" s="77">
        <f t="shared" ref="AP113" si="3991">AP112-$E$112</f>
        <v>6.5321264834566406E-2</v>
      </c>
      <c r="AQ113" s="77"/>
      <c r="AR113" s="11"/>
      <c r="AS113" s="9"/>
      <c r="AT113" s="10"/>
      <c r="AU113" s="77">
        <f t="shared" ref="AU113" si="3992">AU112-$E$112</f>
        <v>7.8265045214656104E-2</v>
      </c>
      <c r="AV113" s="77"/>
      <c r="AW113" s="11"/>
      <c r="AX113" s="9"/>
      <c r="AY113" s="10"/>
      <c r="AZ113" s="77">
        <f t="shared" ref="AZ113" si="3993">AZ112-$E$112</f>
        <v>4.9731276599673635E-2</v>
      </c>
      <c r="BA113" s="77"/>
      <c r="BB113" s="11"/>
      <c r="BC113" s="9"/>
      <c r="BD113" s="10"/>
      <c r="BE113" s="77" t="e">
        <f t="shared" ref="BE113" si="3994">BE112-$E$112</f>
        <v>#DIV/0!</v>
      </c>
      <c r="BF113" s="77"/>
      <c r="BG113" s="11"/>
      <c r="BH113" s="9"/>
      <c r="BI113" s="10"/>
      <c r="BJ113" s="77" t="e">
        <f t="shared" ref="BJ113" si="3995">BJ112-$E$112</f>
        <v>#DIV/0!</v>
      </c>
      <c r="BK113" s="77"/>
      <c r="BL113" s="11"/>
      <c r="BM113" s="9"/>
      <c r="BN113" s="10"/>
      <c r="BO113" s="77" t="e">
        <f t="shared" ref="BO113" si="3996">BO112-$E$112</f>
        <v>#DIV/0!</v>
      </c>
      <c r="BP113" s="77"/>
      <c r="BQ113" s="11"/>
      <c r="BR113" s="9"/>
      <c r="BS113" s="10"/>
      <c r="BT113" s="77" t="e">
        <f t="shared" ref="BT113" si="3997">BT112-$E$112</f>
        <v>#DIV/0!</v>
      </c>
      <c r="BU113" s="77"/>
      <c r="BV113" s="11"/>
      <c r="BW113" s="9"/>
      <c r="BX113" s="10"/>
      <c r="BY113" s="77" t="e">
        <f t="shared" ref="BY113" si="3998">BY112-$E$112</f>
        <v>#DIV/0!</v>
      </c>
      <c r="BZ113" s="77"/>
      <c r="CA113" s="11"/>
      <c r="CB113" s="9"/>
      <c r="CC113" s="10"/>
      <c r="CD113" s="77" t="e">
        <f t="shared" ref="CD113" si="3999">CD112-$E$112</f>
        <v>#DIV/0!</v>
      </c>
      <c r="CE113" s="77"/>
      <c r="CF113" s="11"/>
      <c r="CG113" s="9"/>
      <c r="CH113" s="10"/>
      <c r="CI113" s="77" t="e">
        <f t="shared" ref="CI113" si="4000">CI112-$E$112</f>
        <v>#DIV/0!</v>
      </c>
      <c r="CJ113" s="77"/>
      <c r="CK113" s="11"/>
      <c r="CL113" s="9"/>
      <c r="CM113" s="10"/>
      <c r="CN113" s="77" t="e">
        <f t="shared" ref="CN113" si="4001">CN112-$E$112</f>
        <v>#DIV/0!</v>
      </c>
      <c r="CO113" s="77"/>
      <c r="CP113" s="11"/>
      <c r="CQ113" s="9"/>
      <c r="CR113" s="10"/>
      <c r="CS113" s="77" t="e">
        <f t="shared" ref="CS113" si="4002">CS112-$E$112</f>
        <v>#DIV/0!</v>
      </c>
      <c r="CT113" s="77"/>
      <c r="CU113" s="11"/>
      <c r="CV113" s="9"/>
      <c r="CW113" s="10"/>
      <c r="CX113" s="77" t="e">
        <f t="shared" ref="CX113" si="4003">CX112-$E$112</f>
        <v>#DIV/0!</v>
      </c>
      <c r="CY113" s="77"/>
      <c r="CZ113" s="11"/>
      <c r="DA113" s="9"/>
      <c r="DB113" s="10"/>
      <c r="DC113" s="77" t="e">
        <f t="shared" ref="DC113" si="4004">DC112-$E$112</f>
        <v>#DIV/0!</v>
      </c>
      <c r="DD113" s="77"/>
      <c r="DE113" s="11"/>
      <c r="DF113" s="9"/>
      <c r="DG113" s="10"/>
      <c r="DH113" s="77" t="e">
        <f t="shared" ref="DH113" si="4005">DH112-$E$112</f>
        <v>#DIV/0!</v>
      </c>
      <c r="DI113" s="77"/>
      <c r="DJ113" s="11"/>
      <c r="DK113" s="9"/>
      <c r="DL113" s="10"/>
      <c r="DM113" s="77" t="e">
        <f t="shared" ref="DM113" si="4006">DM112-$E$112</f>
        <v>#DIV/0!</v>
      </c>
      <c r="DN113" s="77"/>
      <c r="DO113" s="11"/>
      <c r="DP113" s="9"/>
      <c r="DQ113" s="10"/>
      <c r="DR113" s="77" t="e">
        <f t="shared" ref="DR113" si="4007">DR112-$E$112</f>
        <v>#DIV/0!</v>
      </c>
      <c r="DS113" s="77"/>
      <c r="DT113" s="11"/>
      <c r="DU113" s="9"/>
      <c r="DV113" s="10"/>
      <c r="DW113" s="77" t="e">
        <f t="shared" ref="DW113" si="4008">DW112-$E$112</f>
        <v>#DIV/0!</v>
      </c>
      <c r="DX113" s="77"/>
      <c r="DY113" s="11"/>
      <c r="DZ113" s="9"/>
      <c r="EA113" s="10"/>
      <c r="EB113" s="77" t="e">
        <f t="shared" ref="EB113" si="4009">EB112-$E$112</f>
        <v>#DIV/0!</v>
      </c>
      <c r="EC113" s="77"/>
      <c r="ED113" s="11"/>
      <c r="EE113" s="9"/>
      <c r="EF113" s="10"/>
      <c r="EG113" s="77" t="e">
        <f t="shared" ref="EG113" si="4010">EG112-$E$112</f>
        <v>#DIV/0!</v>
      </c>
      <c r="EH113" s="77"/>
      <c r="EI113" s="11"/>
      <c r="EJ113" s="9"/>
      <c r="EK113" s="10"/>
      <c r="EL113" s="77" t="e">
        <f t="shared" ref="EL113" si="4011">EL112-$E$112</f>
        <v>#DIV/0!</v>
      </c>
      <c r="EM113" s="77"/>
      <c r="EN113" s="11"/>
      <c r="EO113" s="9"/>
      <c r="EP113" s="10"/>
      <c r="EQ113" s="77" t="e">
        <f t="shared" ref="EQ113" si="4012">EQ112-$E$112</f>
        <v>#DIV/0!</v>
      </c>
      <c r="ER113" s="77"/>
      <c r="ES113" s="11"/>
      <c r="ET113" s="9"/>
      <c r="EU113" s="10"/>
      <c r="EV113" s="77" t="e">
        <f t="shared" ref="EV113" si="4013">EV112-$E$112</f>
        <v>#DIV/0!</v>
      </c>
      <c r="EW113" s="77"/>
      <c r="EX113" s="11"/>
      <c r="EY113" s="9"/>
      <c r="EZ113" s="10"/>
      <c r="FA113" s="77" t="e">
        <f t="shared" ref="FA113" si="4014">FA112-$E$112</f>
        <v>#DIV/0!</v>
      </c>
      <c r="FB113" s="77"/>
      <c r="FC113" s="11"/>
      <c r="FD113" s="9"/>
      <c r="FE113" s="10"/>
      <c r="FF113" s="77" t="e">
        <f t="shared" ref="FF113" si="4015">FF112-$E$112</f>
        <v>#DIV/0!</v>
      </c>
      <c r="FG113" s="77"/>
      <c r="FH113" s="11"/>
      <c r="FI113" s="9"/>
      <c r="FJ113" s="10"/>
      <c r="FK113" s="77" t="e">
        <f t="shared" ref="FK113" si="4016">FK112-$E$112</f>
        <v>#DIV/0!</v>
      </c>
      <c r="FL113" s="77"/>
      <c r="FM113" s="11"/>
      <c r="FN113" s="9"/>
      <c r="FO113" s="10"/>
      <c r="FP113" s="77" t="e">
        <f t="shared" ref="FP113" si="4017">FP112-$E$112</f>
        <v>#DIV/0!</v>
      </c>
      <c r="FQ113" s="77"/>
      <c r="FR113" s="11"/>
      <c r="FS113" s="9"/>
      <c r="FT113" s="10"/>
      <c r="FU113" s="77" t="e">
        <f t="shared" ref="FU113" si="4018">FU112-$E$112</f>
        <v>#DIV/0!</v>
      </c>
      <c r="FV113" s="77"/>
      <c r="FW113" s="11"/>
      <c r="FX113" s="9"/>
      <c r="FY113" s="10"/>
      <c r="FZ113" s="77" t="e">
        <f t="shared" ref="FZ113" si="4019">FZ112-$E$112</f>
        <v>#DIV/0!</v>
      </c>
      <c r="GA113" s="77"/>
      <c r="GB113" s="11"/>
      <c r="GC113" s="9"/>
      <c r="GD113" s="10"/>
      <c r="GE113" s="77" t="e">
        <f t="shared" ref="GE113" si="4020">GE112-$E$112</f>
        <v>#DIV/0!</v>
      </c>
      <c r="GF113" s="77"/>
      <c r="GG113" s="11"/>
      <c r="GH113" s="9"/>
      <c r="GI113" s="10"/>
      <c r="GJ113" s="77" t="e">
        <f t="shared" ref="GJ113" si="4021">GJ112-$E$112</f>
        <v>#DIV/0!</v>
      </c>
      <c r="GK113" s="77"/>
      <c r="GL113" s="11"/>
      <c r="GM113" s="9"/>
      <c r="GN113" s="10"/>
      <c r="GO113" s="77" t="e">
        <f t="shared" ref="GO113" si="4022">GO112-$E$112</f>
        <v>#DIV/0!</v>
      </c>
      <c r="GP113" s="77"/>
      <c r="GQ113" s="11"/>
      <c r="GR113" s="9"/>
      <c r="GS113" s="10"/>
      <c r="GT113" s="77" t="e">
        <f t="shared" ref="GT113" si="4023">GT112-$E$112</f>
        <v>#DIV/0!</v>
      </c>
      <c r="GU113" s="77"/>
      <c r="GV113" s="11"/>
      <c r="GW113" s="9"/>
      <c r="GX113" s="10"/>
      <c r="GY113" s="77" t="e">
        <f t="shared" ref="GY113" si="4024">GY112-$E$112</f>
        <v>#DIV/0!</v>
      </c>
      <c r="GZ113" s="77"/>
      <c r="HA113" s="11"/>
      <c r="HB113" s="9"/>
      <c r="HC113" s="10"/>
      <c r="HD113" s="77" t="e">
        <f t="shared" ref="HD113" si="4025">HD112-$E$112</f>
        <v>#DIV/0!</v>
      </c>
      <c r="HE113" s="77"/>
      <c r="HF113" s="11"/>
      <c r="HG113" s="9"/>
      <c r="HH113" s="10"/>
      <c r="HI113" s="77" t="e">
        <f t="shared" ref="HI113" si="4026">HI112-$E$112</f>
        <v>#DIV/0!</v>
      </c>
      <c r="HJ113" s="77"/>
      <c r="HK113" s="11"/>
      <c r="HL113" s="9"/>
      <c r="HM113" s="10"/>
      <c r="HN113" s="77" t="e">
        <f t="shared" ref="HN113" si="4027">HN112-$E$112</f>
        <v>#DIV/0!</v>
      </c>
      <c r="HO113" s="77"/>
      <c r="HP113" s="11"/>
      <c r="HQ113" s="9"/>
      <c r="HR113" s="10"/>
      <c r="HS113" s="77" t="e">
        <f t="shared" ref="HS113" si="4028">HS112-$E$112</f>
        <v>#DIV/0!</v>
      </c>
      <c r="HT113" s="77"/>
      <c r="HU113" s="11"/>
      <c r="HV113" s="9"/>
      <c r="HW113" s="10"/>
      <c r="HX113" s="77" t="e">
        <f t="shared" ref="HX113" si="4029">HX112-$E$112</f>
        <v>#DIV/0!</v>
      </c>
      <c r="HY113" s="77"/>
      <c r="HZ113" s="11"/>
      <c r="IA113" s="9"/>
      <c r="IB113" s="10"/>
      <c r="IC113" s="77" t="e">
        <f t="shared" ref="IC113" si="4030">IC112-$E$112</f>
        <v>#DIV/0!</v>
      </c>
      <c r="ID113" s="77"/>
      <c r="IE113" s="11"/>
      <c r="IF113" s="9"/>
      <c r="IG113" s="10"/>
      <c r="IH113" s="77" t="e">
        <f t="shared" ref="IH113" si="4031">IH112-$E$112</f>
        <v>#DIV/0!</v>
      </c>
      <c r="II113" s="77"/>
      <c r="IJ113" s="11"/>
      <c r="IK113" s="9"/>
      <c r="IL113" s="10"/>
      <c r="IM113" s="77" t="e">
        <f t="shared" ref="IM113" si="4032">IM112-$E$112</f>
        <v>#DIV/0!</v>
      </c>
      <c r="IN113" s="77"/>
      <c r="IO113" s="11"/>
      <c r="IP113" s="9"/>
      <c r="IQ113" s="10"/>
      <c r="IR113" s="77" t="e">
        <f t="shared" ref="IR113" si="4033">IR112-$E$112</f>
        <v>#DIV/0!</v>
      </c>
      <c r="IS113" s="77"/>
      <c r="IT113" s="11"/>
      <c r="IU113" s="9"/>
      <c r="IV113" s="10"/>
      <c r="IW113" s="77" t="e">
        <f t="shared" ref="IW113" si="4034">IW112-$E$112</f>
        <v>#DIV/0!</v>
      </c>
      <c r="IX113" s="77"/>
      <c r="IY113" s="11"/>
      <c r="IZ113" s="9"/>
      <c r="JA113" s="10"/>
      <c r="JB113" s="77" t="e">
        <f t="shared" ref="JB113" si="4035">JB112-$E$112</f>
        <v>#DIV/0!</v>
      </c>
      <c r="JC113" s="77"/>
      <c r="JD113" s="11"/>
      <c r="JE113" s="9"/>
      <c r="JF113" s="10"/>
      <c r="JG113" s="77" t="e">
        <f t="shared" ref="JG113" si="4036">JG112-$E$112</f>
        <v>#DIV/0!</v>
      </c>
      <c r="JH113" s="77"/>
      <c r="JI113" s="11"/>
      <c r="JJ113" s="9"/>
      <c r="JK113" s="10"/>
      <c r="JL113" s="77" t="e">
        <f t="shared" ref="JL113" si="4037">JL112-$E$112</f>
        <v>#DIV/0!</v>
      </c>
      <c r="JM113" s="77"/>
      <c r="JN113" s="11"/>
      <c r="JO113" s="9"/>
      <c r="JP113" s="10"/>
      <c r="JQ113" s="77" t="e">
        <f t="shared" ref="JQ113" si="4038">JQ112-$E$112</f>
        <v>#DIV/0!</v>
      </c>
      <c r="JR113" s="77"/>
      <c r="JS113" s="11"/>
      <c r="JT113" s="9"/>
      <c r="JU113" s="10"/>
      <c r="JV113" s="77" t="e">
        <f t="shared" ref="JV113" si="4039">JV112-$E$112</f>
        <v>#DIV/0!</v>
      </c>
      <c r="JW113" s="77"/>
      <c r="JX113" s="11"/>
      <c r="JY113" s="9"/>
      <c r="JZ113" s="10"/>
      <c r="KA113" s="77" t="e">
        <f t="shared" ref="KA113" si="4040">KA112-$E$112</f>
        <v>#DIV/0!</v>
      </c>
      <c r="KB113" s="77"/>
      <c r="KC113" s="11"/>
      <c r="KD113" s="9"/>
      <c r="KE113" s="10"/>
      <c r="KF113" s="77" t="e">
        <f t="shared" ref="KF113" si="4041">KF112-$E$112</f>
        <v>#DIV/0!</v>
      </c>
      <c r="KG113" s="77"/>
      <c r="KH113" s="11"/>
      <c r="KI113" s="9"/>
      <c r="KJ113" s="10"/>
      <c r="KK113" s="77" t="e">
        <f t="shared" ref="KK113" si="4042">KK112-$E$112</f>
        <v>#DIV/0!</v>
      </c>
      <c r="KL113" s="77"/>
      <c r="KM113" s="11"/>
      <c r="KN113" s="9"/>
      <c r="KO113" s="10"/>
      <c r="KP113" s="77" t="e">
        <f t="shared" ref="KP113" si="4043">KP112-$E$112</f>
        <v>#DIV/0!</v>
      </c>
      <c r="KQ113" s="77"/>
      <c r="KR113" s="11"/>
      <c r="KS113" s="9"/>
      <c r="KT113" s="10"/>
      <c r="KU113" s="77" t="e">
        <f t="shared" ref="KU113" si="4044">KU112-$E$112</f>
        <v>#DIV/0!</v>
      </c>
      <c r="KV113" s="77"/>
      <c r="KW113" s="11"/>
      <c r="KX113" s="9"/>
      <c r="KY113" s="10"/>
      <c r="KZ113" s="77" t="e">
        <f t="shared" ref="KZ113" si="4045">KZ112-$E$112</f>
        <v>#DIV/0!</v>
      </c>
      <c r="LA113" s="77"/>
      <c r="LB113" s="11"/>
      <c r="LC113" s="9"/>
      <c r="LD113" s="10"/>
      <c r="LE113" s="77" t="e">
        <f t="shared" ref="LE113" si="4046">LE112-$E$112</f>
        <v>#DIV/0!</v>
      </c>
      <c r="LF113" s="77"/>
      <c r="LG113" s="11"/>
      <c r="LH113" s="9"/>
      <c r="LI113" s="10"/>
      <c r="LJ113" s="77" t="e">
        <f t="shared" ref="LJ113" si="4047">LJ112-$E$112</f>
        <v>#DIV/0!</v>
      </c>
      <c r="LK113" s="77"/>
      <c r="LL113" s="11"/>
      <c r="LM113" s="9"/>
      <c r="LN113" s="10"/>
      <c r="LO113" s="77" t="e">
        <f t="shared" ref="LO113" si="4048">LO112-$E$112</f>
        <v>#DIV/0!</v>
      </c>
      <c r="LP113" s="77"/>
      <c r="LQ113" s="11"/>
      <c r="LR113" s="9"/>
      <c r="LS113" s="10"/>
      <c r="LT113" s="77" t="e">
        <f t="shared" ref="LT113" si="4049">LT112-$E$112</f>
        <v>#DIV/0!</v>
      </c>
      <c r="LU113" s="77"/>
      <c r="LV113" s="11"/>
      <c r="LW113" s="9"/>
      <c r="LX113" s="10"/>
      <c r="LY113" s="77" t="e">
        <f t="shared" ref="LY113" si="4050">LY112-$E$112</f>
        <v>#DIV/0!</v>
      </c>
      <c r="LZ113" s="77"/>
      <c r="MA113" s="11"/>
      <c r="MB113" s="9"/>
      <c r="MC113" s="10"/>
      <c r="MD113" s="77" t="e">
        <f t="shared" ref="MD113" si="4051">MD112-$E$112</f>
        <v>#DIV/0!</v>
      </c>
      <c r="ME113" s="77"/>
      <c r="MF113" s="11"/>
      <c r="MG113" s="9"/>
      <c r="MH113" s="10"/>
      <c r="MI113" s="77" t="e">
        <f t="shared" ref="MI113" si="4052">MI112-$E$112</f>
        <v>#DIV/0!</v>
      </c>
      <c r="MJ113" s="77"/>
      <c r="MK113" s="11"/>
      <c r="ML113" s="9"/>
      <c r="MM113" s="10"/>
      <c r="MN113" s="77" t="e">
        <f t="shared" ref="MN113" si="4053">MN112-$E$112</f>
        <v>#DIV/0!</v>
      </c>
      <c r="MO113" s="77"/>
      <c r="MP113" s="11"/>
      <c r="MQ113" s="9"/>
      <c r="MR113" s="10"/>
      <c r="MS113" s="77" t="e">
        <f t="shared" ref="MS113" si="4054">MS112-$E$112</f>
        <v>#DIV/0!</v>
      </c>
      <c r="MT113" s="77"/>
      <c r="MU113" s="11"/>
      <c r="MV113" s="9"/>
      <c r="MW113" s="10"/>
      <c r="MX113" s="77" t="e">
        <f t="shared" ref="MX113" si="4055">MX112-$E$112</f>
        <v>#DIV/0!</v>
      </c>
      <c r="MY113" s="77"/>
      <c r="MZ113" s="11"/>
      <c r="NA113" s="9"/>
      <c r="NB113" s="10"/>
      <c r="NC113" s="77" t="e">
        <f t="shared" ref="NC113" si="4056">NC112-$E$112</f>
        <v>#DIV/0!</v>
      </c>
      <c r="ND113" s="77"/>
      <c r="NE113" s="11"/>
      <c r="NF113" s="9"/>
      <c r="NG113" s="10"/>
      <c r="NH113" s="77" t="e">
        <f t="shared" ref="NH113" si="4057">NH112-$E$112</f>
        <v>#DIV/0!</v>
      </c>
      <c r="NI113" s="77"/>
      <c r="NJ113" s="11"/>
      <c r="NK113" s="9"/>
      <c r="NL113" s="10"/>
      <c r="NM113" s="77" t="e">
        <f t="shared" ref="NM113" si="4058">NM112-$E$112</f>
        <v>#DIV/0!</v>
      </c>
      <c r="NN113" s="77"/>
      <c r="NO113" s="11"/>
      <c r="NP113" s="9"/>
      <c r="NQ113" s="10"/>
      <c r="NR113" s="77" t="e">
        <f t="shared" ref="NR113" si="4059">NR112-$E$112</f>
        <v>#DIV/0!</v>
      </c>
      <c r="NS113" s="77"/>
      <c r="NT113" s="11"/>
      <c r="NU113" s="9"/>
      <c r="NV113" s="10"/>
      <c r="NW113" s="77" t="e">
        <f t="shared" ref="NW113" si="4060">NW112-$E$112</f>
        <v>#DIV/0!</v>
      </c>
      <c r="NX113" s="77"/>
      <c r="NY113" s="11"/>
      <c r="NZ113" s="9"/>
      <c r="OA113" s="10"/>
      <c r="OB113" s="77" t="e">
        <f t="shared" ref="OB113" si="4061">OB112-$E$112</f>
        <v>#DIV/0!</v>
      </c>
      <c r="OC113" s="77"/>
      <c r="OD113" s="11"/>
      <c r="OE113" s="9"/>
      <c r="OF113" s="10"/>
      <c r="OG113" s="77" t="e">
        <f t="shared" ref="OG113" si="4062">OG112-$E$112</f>
        <v>#DIV/0!</v>
      </c>
      <c r="OH113" s="77"/>
      <c r="OI113" s="11"/>
      <c r="OJ113" s="9"/>
      <c r="OK113" s="10"/>
      <c r="OL113" s="77" t="e">
        <f t="shared" ref="OL113" si="4063">OL112-$E$112</f>
        <v>#DIV/0!</v>
      </c>
      <c r="OM113" s="77"/>
      <c r="ON113" s="11"/>
      <c r="OO113" s="9"/>
      <c r="OP113" s="10"/>
      <c r="OQ113" s="77" t="e">
        <f t="shared" ref="OQ113" si="4064">OQ112-$E$112</f>
        <v>#DIV/0!</v>
      </c>
      <c r="OR113" s="77"/>
      <c r="OS113" s="11"/>
      <c r="OT113" s="9"/>
      <c r="OU113" s="10"/>
      <c r="OV113" s="77" t="e">
        <f t="shared" ref="OV113" si="4065">OV112-$E$112</f>
        <v>#DIV/0!</v>
      </c>
      <c r="OW113" s="77"/>
      <c r="OX113" s="11"/>
      <c r="OY113" s="9"/>
      <c r="OZ113" s="10"/>
      <c r="PA113" s="77" t="e">
        <f t="shared" ref="PA113" si="4066">PA112-$E$112</f>
        <v>#DIV/0!</v>
      </c>
      <c r="PB113" s="77"/>
      <c r="PC113" s="11"/>
      <c r="PD113" s="9"/>
      <c r="PE113" s="10"/>
      <c r="PF113" s="77" t="e">
        <f t="shared" ref="PF113" si="4067">PF112-$E$112</f>
        <v>#DIV/0!</v>
      </c>
      <c r="PG113" s="77"/>
      <c r="PH113" s="11"/>
      <c r="PI113" s="9"/>
      <c r="PJ113" s="10"/>
      <c r="PK113" s="77" t="e">
        <f t="shared" ref="PK113" si="4068">PK112-$E$112</f>
        <v>#DIV/0!</v>
      </c>
      <c r="PL113" s="77"/>
      <c r="PM113" s="11"/>
      <c r="PN113" s="9"/>
      <c r="PO113" s="10"/>
      <c r="PP113" s="77" t="e">
        <f t="shared" ref="PP113" si="4069">PP112-$E$112</f>
        <v>#DIV/0!</v>
      </c>
      <c r="PQ113" s="77"/>
      <c r="PR113" s="11"/>
      <c r="PS113" s="9"/>
      <c r="PT113" s="10"/>
      <c r="PU113" s="77" t="e">
        <f t="shared" ref="PU113" si="4070">PU112-$E$112</f>
        <v>#DIV/0!</v>
      </c>
      <c r="PV113" s="77"/>
      <c r="PW113" s="11"/>
      <c r="PX113" s="9"/>
      <c r="PY113" s="10"/>
      <c r="PZ113" s="77" t="e">
        <f t="shared" ref="PZ113" si="4071">PZ112-$E$112</f>
        <v>#DIV/0!</v>
      </c>
      <c r="QA113" s="77"/>
      <c r="QB113" s="11"/>
      <c r="QC113" s="9"/>
      <c r="QD113" s="10"/>
      <c r="QE113" s="77" t="e">
        <f t="shared" ref="QE113" si="4072">QE112-$E$112</f>
        <v>#DIV/0!</v>
      </c>
      <c r="QF113" s="77"/>
      <c r="QG113" s="11"/>
      <c r="QH113" s="9"/>
      <c r="QI113" s="10"/>
      <c r="QJ113" s="77" t="e">
        <f t="shared" ref="QJ113" si="4073">QJ112-$E$112</f>
        <v>#DIV/0!</v>
      </c>
      <c r="QK113" s="77"/>
      <c r="QL113" s="11"/>
      <c r="QM113" s="9"/>
      <c r="QN113" s="10"/>
      <c r="QO113" s="77" t="e">
        <f t="shared" ref="QO113" si="4074">QO112-$E$112</f>
        <v>#DIV/0!</v>
      </c>
      <c r="QP113" s="77"/>
      <c r="QQ113" s="11"/>
      <c r="QR113" s="9"/>
      <c r="QS113" s="10"/>
      <c r="QT113" s="77" t="e">
        <f t="shared" ref="QT113" si="4075">QT112-$E$112</f>
        <v>#DIV/0!</v>
      </c>
      <c r="QU113" s="77"/>
      <c r="QV113" s="11"/>
      <c r="QW113" s="9"/>
      <c r="QX113" s="10"/>
      <c r="QY113" s="77" t="e">
        <f t="shared" ref="QY113" si="4076">QY112-$E$112</f>
        <v>#DIV/0!</v>
      </c>
      <c r="QZ113" s="77"/>
      <c r="RA113" s="11"/>
      <c r="RB113" s="9"/>
      <c r="RC113" s="10"/>
      <c r="RD113" s="77" t="e">
        <f t="shared" ref="RD113" si="4077">RD112-$E$112</f>
        <v>#DIV/0!</v>
      </c>
      <c r="RE113" s="77"/>
      <c r="RF113" s="11"/>
      <c r="RG113" s="9"/>
      <c r="RH113" s="10"/>
      <c r="RI113" s="77" t="e">
        <f t="shared" ref="RI113" si="4078">RI112-$E$112</f>
        <v>#DIV/0!</v>
      </c>
      <c r="RJ113" s="77"/>
      <c r="RK113" s="11"/>
      <c r="RL113" s="9"/>
      <c r="RM113" s="10"/>
      <c r="RN113" s="77" t="e">
        <f t="shared" ref="RN113" si="4079">RN112-$E$112</f>
        <v>#DIV/0!</v>
      </c>
      <c r="RO113" s="77"/>
      <c r="RP113" s="11"/>
      <c r="RQ113" s="9"/>
      <c r="RR113" s="10"/>
      <c r="RS113" s="77" t="e">
        <f t="shared" ref="RS113" si="4080">RS112-$E$112</f>
        <v>#DIV/0!</v>
      </c>
      <c r="RT113" s="77"/>
      <c r="RU113" s="11"/>
      <c r="RV113" s="9"/>
      <c r="RW113" s="10"/>
      <c r="RX113" s="77" t="e">
        <f t="shared" ref="RX113" si="4081">RX112-$E$112</f>
        <v>#DIV/0!</v>
      </c>
      <c r="RY113" s="77"/>
      <c r="RZ113" s="11"/>
      <c r="SA113" s="9"/>
      <c r="SB113" s="10"/>
      <c r="SC113" s="77" t="e">
        <f t="shared" ref="SC113" si="4082">SC112-$E$112</f>
        <v>#DIV/0!</v>
      </c>
      <c r="SD113" s="77"/>
      <c r="SE113" s="11"/>
      <c r="SF113" s="9"/>
      <c r="SG113" s="10"/>
      <c r="SH113" s="77" t="e">
        <f t="shared" ref="SH113" si="4083">SH112-$E$112</f>
        <v>#DIV/0!</v>
      </c>
      <c r="SI113" s="77"/>
      <c r="SJ113" s="11"/>
      <c r="SK113" s="9"/>
      <c r="SL113" s="10"/>
      <c r="SM113" s="77" t="e">
        <f t="shared" ref="SM113" si="4084">SM112-$E$112</f>
        <v>#DIV/0!</v>
      </c>
      <c r="SN113" s="77"/>
      <c r="SO113" s="11"/>
      <c r="SP113" s="9"/>
      <c r="SQ113" s="10"/>
      <c r="SR113" s="77" t="e">
        <f t="shared" ref="SR113" si="4085">SR112-$E$112</f>
        <v>#DIV/0!</v>
      </c>
      <c r="SS113" s="77"/>
      <c r="ST113" s="11"/>
      <c r="SU113" s="53"/>
      <c r="SV113" s="151"/>
      <c r="SW113" s="152"/>
      <c r="SX113" s="153">
        <f>SX112-$E$112</f>
        <v>7.4433213704946544E-2</v>
      </c>
      <c r="SY113" s="153"/>
      <c r="SZ113" s="154"/>
      <c r="TA113" s="53"/>
      <c r="TB113" s="151"/>
      <c r="TC113" s="152"/>
      <c r="TD113" s="153">
        <f>TD112-$E$112</f>
        <v>0.31591098199429729</v>
      </c>
      <c r="TE113" s="153"/>
      <c r="TF113" s="154"/>
      <c r="TG113" s="53"/>
      <c r="TH113" s="151"/>
      <c r="TI113" s="152"/>
      <c r="TJ113" s="153" t="e">
        <f>TJ112-$E$112</f>
        <v>#DIV/0!</v>
      </c>
      <c r="TK113" s="153"/>
      <c r="TL113" s="154"/>
      <c r="TM113" s="53"/>
      <c r="TN113" s="151"/>
      <c r="TO113" s="152"/>
      <c r="TP113" s="153">
        <f>TP112-$E$112</f>
        <v>3.7243697330042069E-2</v>
      </c>
      <c r="TQ113" s="153"/>
      <c r="TR113" s="154"/>
      <c r="TS113" s="53"/>
      <c r="TT113" s="151"/>
      <c r="TU113" s="152"/>
      <c r="TV113" s="153" t="e">
        <f>TV112-$E$112</f>
        <v>#DIV/0!</v>
      </c>
      <c r="TW113" s="153"/>
      <c r="TX113" s="154"/>
      <c r="TY113" s="53"/>
      <c r="TZ113" s="151"/>
      <c r="UA113" s="152"/>
      <c r="UB113" s="153">
        <f>UB112-$E$112</f>
        <v>5.8612192910583671E-2</v>
      </c>
      <c r="UC113" s="153"/>
      <c r="UD113" s="154"/>
      <c r="UE113" s="53"/>
      <c r="UF113" s="151"/>
      <c r="UG113" s="152"/>
      <c r="UH113" s="153">
        <f>UH112-$E$112</f>
        <v>6.5321264834566406E-2</v>
      </c>
      <c r="UI113" s="153"/>
      <c r="UJ113" s="154"/>
      <c r="UK113" s="53"/>
      <c r="UL113" s="151"/>
      <c r="UM113" s="152"/>
      <c r="UN113" s="153" t="e">
        <f>UN112-$E$112</f>
        <v>#DIV/0!</v>
      </c>
      <c r="UO113" s="153"/>
      <c r="UP113" s="154"/>
      <c r="UQ113" s="53"/>
      <c r="UR113" s="151"/>
      <c r="US113" s="152"/>
      <c r="UT113" s="153" t="e">
        <f>UT112-$E$112</f>
        <v>#DIV/0!</v>
      </c>
      <c r="UU113" s="153"/>
      <c r="UV113" s="154"/>
      <c r="UW113" s="53"/>
      <c r="UX113" s="151"/>
      <c r="UY113" s="152"/>
      <c r="UZ113" s="153">
        <f>UZ112-$E$112</f>
        <v>6.3033995347072047E-2</v>
      </c>
      <c r="VA113" s="153"/>
      <c r="VB113" s="154"/>
      <c r="VC113" s="53"/>
      <c r="VD113" s="151"/>
      <c r="VE113" s="152"/>
      <c r="VF113" s="153" t="e">
        <f>VF112-$E$112</f>
        <v>#DIV/0!</v>
      </c>
      <c r="VG113" s="153"/>
      <c r="VH113" s="154"/>
      <c r="VI113" s="53"/>
      <c r="VJ113" s="151"/>
      <c r="VK113" s="152"/>
      <c r="VL113" s="153" t="e">
        <f>VL112-$E$112</f>
        <v>#DIV/0!</v>
      </c>
      <c r="VM113" s="153"/>
      <c r="VN113" s="154"/>
      <c r="VO113" s="53"/>
    </row>
    <row r="114" spans="3:587" x14ac:dyDescent="0.2">
      <c r="C114" s="1"/>
      <c r="G114" s="53"/>
      <c r="H114" s="155"/>
      <c r="I114" s="155"/>
      <c r="J114" s="155"/>
      <c r="K114" s="155"/>
      <c r="L114" s="155"/>
      <c r="M114" s="53"/>
      <c r="N114" s="155"/>
      <c r="O114" s="155"/>
      <c r="P114" s="155"/>
      <c r="Q114" s="155"/>
      <c r="R114" s="155"/>
      <c r="S114" s="53"/>
      <c r="SU114" s="53"/>
      <c r="SV114" s="155"/>
      <c r="SW114" s="155"/>
      <c r="SX114" s="155"/>
      <c r="SY114" s="155"/>
      <c r="SZ114" s="155"/>
      <c r="TA114" s="53"/>
      <c r="TB114" s="155"/>
      <c r="TC114" s="155"/>
      <c r="TD114" s="155"/>
      <c r="TE114" s="155"/>
      <c r="TF114" s="155"/>
      <c r="TG114" s="53"/>
      <c r="TH114" s="155"/>
      <c r="TI114" s="155"/>
      <c r="TJ114" s="155"/>
      <c r="TK114" s="155"/>
      <c r="TL114" s="155"/>
      <c r="TM114" s="53"/>
      <c r="TN114" s="155"/>
      <c r="TO114" s="155"/>
      <c r="TP114" s="155"/>
      <c r="TQ114" s="155"/>
      <c r="TR114" s="155"/>
      <c r="TS114" s="53"/>
      <c r="TT114" s="155"/>
      <c r="TU114" s="155"/>
      <c r="TV114" s="155"/>
      <c r="TW114" s="155"/>
      <c r="TX114" s="155"/>
      <c r="TY114" s="53"/>
      <c r="TZ114" s="155"/>
      <c r="UA114" s="155"/>
      <c r="UB114" s="155"/>
      <c r="UC114" s="155"/>
      <c r="UD114" s="155"/>
      <c r="UE114" s="53"/>
      <c r="UF114" s="155"/>
      <c r="UG114" s="155"/>
      <c r="UH114" s="155"/>
      <c r="UI114" s="155"/>
      <c r="UJ114" s="155"/>
      <c r="UK114" s="53"/>
      <c r="UL114" s="155"/>
      <c r="UM114" s="155"/>
      <c r="UN114" s="155"/>
      <c r="UO114" s="155"/>
      <c r="UP114" s="155"/>
      <c r="UQ114" s="53"/>
      <c r="UR114" s="155"/>
      <c r="US114" s="155"/>
      <c r="UT114" s="155"/>
      <c r="UU114" s="155"/>
      <c r="UV114" s="155"/>
      <c r="UW114" s="53"/>
      <c r="UX114" s="155"/>
      <c r="UY114" s="155"/>
      <c r="UZ114" s="155"/>
      <c r="VA114" s="155"/>
      <c r="VB114" s="155"/>
      <c r="VC114" s="53"/>
      <c r="VD114" s="155"/>
      <c r="VE114" s="155"/>
      <c r="VF114" s="155"/>
      <c r="VG114" s="155"/>
      <c r="VH114" s="155"/>
      <c r="VI114" s="53"/>
      <c r="VJ114" s="155"/>
      <c r="VK114" s="155"/>
      <c r="VL114" s="155"/>
      <c r="VM114" s="155"/>
      <c r="VN114" s="155"/>
      <c r="VO114" s="53"/>
    </row>
    <row r="115" spans="3:587" ht="13.5" thickBot="1" x14ac:dyDescent="0.25">
      <c r="C115" s="1"/>
      <c r="G115" s="53"/>
      <c r="H115" s="155"/>
      <c r="I115" s="155"/>
      <c r="J115" s="155"/>
      <c r="K115" s="155"/>
      <c r="L115" s="155"/>
      <c r="M115" s="53"/>
      <c r="N115" s="155"/>
      <c r="O115" s="155"/>
      <c r="P115" s="155"/>
      <c r="Q115" s="155"/>
      <c r="R115" s="155"/>
      <c r="S115" s="53"/>
      <c r="SU115" s="53"/>
      <c r="SV115" s="155"/>
      <c r="SW115" s="155"/>
      <c r="SX115" s="155"/>
      <c r="SY115" s="155"/>
      <c r="SZ115" s="155"/>
      <c r="TA115" s="53"/>
      <c r="TB115" s="155"/>
      <c r="TC115" s="155"/>
      <c r="TD115" s="155"/>
      <c r="TE115" s="155"/>
      <c r="TF115" s="155"/>
      <c r="TG115" s="53"/>
      <c r="TH115" s="155"/>
      <c r="TI115" s="155"/>
      <c r="TJ115" s="155"/>
      <c r="TK115" s="155"/>
      <c r="TL115" s="155"/>
      <c r="TM115" s="53"/>
      <c r="TN115" s="155"/>
      <c r="TO115" s="155"/>
      <c r="TP115" s="155"/>
      <c r="TQ115" s="155"/>
      <c r="TR115" s="155"/>
      <c r="TS115" s="53"/>
      <c r="TT115" s="155"/>
      <c r="TU115" s="155"/>
      <c r="TV115" s="155"/>
      <c r="TW115" s="155"/>
      <c r="TX115" s="155"/>
      <c r="TY115" s="53"/>
      <c r="TZ115" s="155"/>
      <c r="UA115" s="155"/>
      <c r="UB115" s="155"/>
      <c r="UC115" s="155"/>
      <c r="UD115" s="155"/>
      <c r="UE115" s="53"/>
      <c r="UF115" s="155"/>
      <c r="UG115" s="155"/>
      <c r="UH115" s="155"/>
      <c r="UI115" s="155"/>
      <c r="UJ115" s="155"/>
      <c r="UK115" s="53"/>
      <c r="UL115" s="155"/>
      <c r="UM115" s="155"/>
      <c r="UN115" s="155"/>
      <c r="UO115" s="155"/>
      <c r="UP115" s="155"/>
      <c r="UQ115" s="53"/>
      <c r="UR115" s="155"/>
      <c r="US115" s="155"/>
      <c r="UT115" s="155"/>
      <c r="UU115" s="155"/>
      <c r="UV115" s="155"/>
      <c r="UW115" s="53"/>
      <c r="UX115" s="155"/>
      <c r="UY115" s="155"/>
      <c r="UZ115" s="155"/>
      <c r="VA115" s="155"/>
      <c r="VB115" s="155"/>
      <c r="VC115" s="53"/>
      <c r="VD115" s="155"/>
      <c r="VE115" s="155"/>
      <c r="VF115" s="155"/>
      <c r="VG115" s="155"/>
      <c r="VH115" s="155"/>
      <c r="VI115" s="53"/>
      <c r="VJ115" s="155"/>
      <c r="VK115" s="155"/>
      <c r="VL115" s="155"/>
      <c r="VM115" s="155"/>
      <c r="VN115" s="155"/>
      <c r="VO115" s="53"/>
    </row>
    <row r="116" spans="3:587" ht="15.75" thickBot="1" x14ac:dyDescent="0.3">
      <c r="C116" s="176" t="s">
        <v>16</v>
      </c>
      <c r="D116" s="14"/>
      <c r="E116" s="15"/>
      <c r="F116" s="16"/>
      <c r="G116" s="53"/>
      <c r="H116" s="156"/>
      <c r="I116" s="157"/>
      <c r="J116" s="157"/>
      <c r="K116" s="157"/>
      <c r="L116" s="158"/>
      <c r="M116" s="53"/>
      <c r="N116" s="156"/>
      <c r="O116" s="157"/>
      <c r="P116" s="157"/>
      <c r="Q116" s="157"/>
      <c r="R116" s="158"/>
      <c r="S116" s="53"/>
      <c r="T116" s="14"/>
      <c r="U116" s="15"/>
      <c r="V116" s="15"/>
      <c r="W116" s="15"/>
      <c r="X116" s="16"/>
      <c r="Y116" s="14"/>
      <c r="Z116" s="15"/>
      <c r="AA116" s="15"/>
      <c r="AB116" s="15"/>
      <c r="AC116" s="16"/>
      <c r="AD116" s="14"/>
      <c r="AE116" s="15"/>
      <c r="AF116" s="15"/>
      <c r="AG116" s="15"/>
      <c r="AH116" s="16"/>
      <c r="AI116" s="14"/>
      <c r="AJ116" s="15"/>
      <c r="AK116" s="15"/>
      <c r="AL116" s="15"/>
      <c r="AM116" s="16"/>
      <c r="AN116" s="14"/>
      <c r="AO116" s="15"/>
      <c r="AP116" s="15"/>
      <c r="AQ116" s="15"/>
      <c r="AR116" s="16"/>
      <c r="AS116" s="14"/>
      <c r="AT116" s="15"/>
      <c r="AU116" s="15"/>
      <c r="AV116" s="15"/>
      <c r="AW116" s="16"/>
      <c r="AX116" s="14"/>
      <c r="AY116" s="15"/>
      <c r="AZ116" s="15"/>
      <c r="BA116" s="15"/>
      <c r="BB116" s="16"/>
      <c r="BC116" s="14"/>
      <c r="BD116" s="15"/>
      <c r="BE116" s="15"/>
      <c r="BF116" s="15"/>
      <c r="BG116" s="16"/>
      <c r="BH116" s="14"/>
      <c r="BI116" s="15"/>
      <c r="BJ116" s="15"/>
      <c r="BK116" s="15"/>
      <c r="BL116" s="16"/>
      <c r="BM116" s="14"/>
      <c r="BN116" s="15"/>
      <c r="BO116" s="15"/>
      <c r="BP116" s="15"/>
      <c r="BQ116" s="16"/>
      <c r="BR116" s="14"/>
      <c r="BS116" s="15"/>
      <c r="BT116" s="15"/>
      <c r="BU116" s="15"/>
      <c r="BV116" s="16"/>
      <c r="BW116" s="14"/>
      <c r="BX116" s="15"/>
      <c r="BY116" s="15"/>
      <c r="BZ116" s="15"/>
      <c r="CA116" s="16"/>
      <c r="CB116" s="14"/>
      <c r="CC116" s="15"/>
      <c r="CD116" s="15"/>
      <c r="CE116" s="15"/>
      <c r="CF116" s="16"/>
      <c r="CG116" s="14"/>
      <c r="CH116" s="15"/>
      <c r="CI116" s="15"/>
      <c r="CJ116" s="15"/>
      <c r="CK116" s="16"/>
      <c r="CL116" s="14"/>
      <c r="CM116" s="15"/>
      <c r="CN116" s="15"/>
      <c r="CO116" s="15"/>
      <c r="CP116" s="16"/>
      <c r="CQ116" s="14"/>
      <c r="CR116" s="15"/>
      <c r="CS116" s="15"/>
      <c r="CT116" s="15"/>
      <c r="CU116" s="16"/>
      <c r="CV116" s="14"/>
      <c r="CW116" s="15"/>
      <c r="CX116" s="15"/>
      <c r="CY116" s="15"/>
      <c r="CZ116" s="16"/>
      <c r="DA116" s="14"/>
      <c r="DB116" s="15"/>
      <c r="DC116" s="15"/>
      <c r="DD116" s="15"/>
      <c r="DE116" s="16"/>
      <c r="DF116" s="14"/>
      <c r="DG116" s="15"/>
      <c r="DH116" s="15"/>
      <c r="DI116" s="15"/>
      <c r="DJ116" s="16"/>
      <c r="DK116" s="14"/>
      <c r="DL116" s="15"/>
      <c r="DM116" s="15"/>
      <c r="DN116" s="15"/>
      <c r="DO116" s="16"/>
      <c r="DP116" s="14"/>
      <c r="DQ116" s="15"/>
      <c r="DR116" s="15"/>
      <c r="DS116" s="15"/>
      <c r="DT116" s="16"/>
      <c r="DU116" s="14"/>
      <c r="DV116" s="15"/>
      <c r="DW116" s="15"/>
      <c r="DX116" s="15"/>
      <c r="DY116" s="16"/>
      <c r="DZ116" s="14"/>
      <c r="EA116" s="15"/>
      <c r="EB116" s="15"/>
      <c r="EC116" s="15"/>
      <c r="ED116" s="16"/>
      <c r="EE116" s="14"/>
      <c r="EF116" s="15"/>
      <c r="EG116" s="15"/>
      <c r="EH116" s="15"/>
      <c r="EI116" s="16"/>
      <c r="EJ116" s="14"/>
      <c r="EK116" s="15"/>
      <c r="EL116" s="15"/>
      <c r="EM116" s="15"/>
      <c r="EN116" s="16"/>
      <c r="EO116" s="14"/>
      <c r="EP116" s="15"/>
      <c r="EQ116" s="15"/>
      <c r="ER116" s="15"/>
      <c r="ES116" s="16"/>
      <c r="ET116" s="14"/>
      <c r="EU116" s="15"/>
      <c r="EV116" s="15"/>
      <c r="EW116" s="15"/>
      <c r="EX116" s="16"/>
      <c r="EY116" s="14"/>
      <c r="EZ116" s="15"/>
      <c r="FA116" s="15"/>
      <c r="FB116" s="15"/>
      <c r="FC116" s="16"/>
      <c r="FD116" s="14"/>
      <c r="FE116" s="15"/>
      <c r="FF116" s="15"/>
      <c r="FG116" s="15"/>
      <c r="FH116" s="16"/>
      <c r="FI116" s="14"/>
      <c r="FJ116" s="15"/>
      <c r="FK116" s="15"/>
      <c r="FL116" s="15"/>
      <c r="FM116" s="16"/>
      <c r="FN116" s="14"/>
      <c r="FO116" s="15"/>
      <c r="FP116" s="15"/>
      <c r="FQ116" s="15"/>
      <c r="FR116" s="16"/>
      <c r="FS116" s="14"/>
      <c r="FT116" s="15"/>
      <c r="FU116" s="15"/>
      <c r="FV116" s="15"/>
      <c r="FW116" s="16"/>
      <c r="FX116" s="14"/>
      <c r="FY116" s="15"/>
      <c r="FZ116" s="15"/>
      <c r="GA116" s="15"/>
      <c r="GB116" s="16"/>
      <c r="GC116" s="14"/>
      <c r="GD116" s="15"/>
      <c r="GE116" s="15"/>
      <c r="GF116" s="15"/>
      <c r="GG116" s="16"/>
      <c r="GH116" s="14"/>
      <c r="GI116" s="15"/>
      <c r="GJ116" s="15"/>
      <c r="GK116" s="15"/>
      <c r="GL116" s="16"/>
      <c r="GM116" s="14"/>
      <c r="GN116" s="15"/>
      <c r="GO116" s="15"/>
      <c r="GP116" s="15"/>
      <c r="GQ116" s="16"/>
      <c r="GR116" s="14"/>
      <c r="GS116" s="15"/>
      <c r="GT116" s="15"/>
      <c r="GU116" s="15"/>
      <c r="GV116" s="16"/>
      <c r="GW116" s="14"/>
      <c r="GX116" s="15"/>
      <c r="GY116" s="15"/>
      <c r="GZ116" s="15"/>
      <c r="HA116" s="16"/>
      <c r="HB116" s="14"/>
      <c r="HC116" s="15"/>
      <c r="HD116" s="15"/>
      <c r="HE116" s="15"/>
      <c r="HF116" s="16"/>
      <c r="HG116" s="14"/>
      <c r="HH116" s="15"/>
      <c r="HI116" s="15"/>
      <c r="HJ116" s="15"/>
      <c r="HK116" s="16"/>
      <c r="HL116" s="14"/>
      <c r="HM116" s="15"/>
      <c r="HN116" s="15"/>
      <c r="HO116" s="15"/>
      <c r="HP116" s="16"/>
      <c r="HQ116" s="14"/>
      <c r="HR116" s="15"/>
      <c r="HS116" s="15"/>
      <c r="HT116" s="15"/>
      <c r="HU116" s="16"/>
      <c r="HV116" s="14"/>
      <c r="HW116" s="15"/>
      <c r="HX116" s="15"/>
      <c r="HY116" s="15"/>
      <c r="HZ116" s="16"/>
      <c r="IA116" s="14"/>
      <c r="IB116" s="15"/>
      <c r="IC116" s="15"/>
      <c r="ID116" s="15"/>
      <c r="IE116" s="16"/>
      <c r="IF116" s="14"/>
      <c r="IG116" s="15"/>
      <c r="IH116" s="15"/>
      <c r="II116" s="15"/>
      <c r="IJ116" s="16"/>
      <c r="IK116" s="14"/>
      <c r="IL116" s="15"/>
      <c r="IM116" s="15"/>
      <c r="IN116" s="15"/>
      <c r="IO116" s="16"/>
      <c r="IP116" s="14"/>
      <c r="IQ116" s="15"/>
      <c r="IR116" s="15"/>
      <c r="IS116" s="15"/>
      <c r="IT116" s="16"/>
      <c r="IU116" s="14"/>
      <c r="IV116" s="15"/>
      <c r="IW116" s="15"/>
      <c r="IX116" s="15"/>
      <c r="IY116" s="16"/>
      <c r="IZ116" s="14"/>
      <c r="JA116" s="15"/>
      <c r="JB116" s="15"/>
      <c r="JC116" s="15"/>
      <c r="JD116" s="16"/>
      <c r="JE116" s="14"/>
      <c r="JF116" s="15"/>
      <c r="JG116" s="15"/>
      <c r="JH116" s="15"/>
      <c r="JI116" s="16"/>
      <c r="JJ116" s="14"/>
      <c r="JK116" s="15"/>
      <c r="JL116" s="15"/>
      <c r="JM116" s="15"/>
      <c r="JN116" s="16"/>
      <c r="JO116" s="14"/>
      <c r="JP116" s="15"/>
      <c r="JQ116" s="15"/>
      <c r="JR116" s="15"/>
      <c r="JS116" s="16"/>
      <c r="JT116" s="14"/>
      <c r="JU116" s="15"/>
      <c r="JV116" s="15"/>
      <c r="JW116" s="15"/>
      <c r="JX116" s="16"/>
      <c r="JY116" s="14"/>
      <c r="JZ116" s="15"/>
      <c r="KA116" s="15"/>
      <c r="KB116" s="15"/>
      <c r="KC116" s="16"/>
      <c r="KD116" s="14"/>
      <c r="KE116" s="15"/>
      <c r="KF116" s="15"/>
      <c r="KG116" s="15"/>
      <c r="KH116" s="16"/>
      <c r="KI116" s="14"/>
      <c r="KJ116" s="15"/>
      <c r="KK116" s="15"/>
      <c r="KL116" s="15"/>
      <c r="KM116" s="16"/>
      <c r="KN116" s="14"/>
      <c r="KO116" s="15"/>
      <c r="KP116" s="15"/>
      <c r="KQ116" s="15"/>
      <c r="KR116" s="16"/>
      <c r="KS116" s="14"/>
      <c r="KT116" s="15"/>
      <c r="KU116" s="15"/>
      <c r="KV116" s="15"/>
      <c r="KW116" s="16"/>
      <c r="KX116" s="14"/>
      <c r="KY116" s="15"/>
      <c r="KZ116" s="15"/>
      <c r="LA116" s="15"/>
      <c r="LB116" s="16"/>
      <c r="LC116" s="14"/>
      <c r="LD116" s="15"/>
      <c r="LE116" s="15"/>
      <c r="LF116" s="15"/>
      <c r="LG116" s="16"/>
      <c r="LH116" s="14"/>
      <c r="LI116" s="15"/>
      <c r="LJ116" s="15"/>
      <c r="LK116" s="15"/>
      <c r="LL116" s="16"/>
      <c r="LM116" s="14"/>
      <c r="LN116" s="15"/>
      <c r="LO116" s="15"/>
      <c r="LP116" s="15"/>
      <c r="LQ116" s="16"/>
      <c r="LR116" s="14"/>
      <c r="LS116" s="15"/>
      <c r="LT116" s="15"/>
      <c r="LU116" s="15"/>
      <c r="LV116" s="16"/>
      <c r="LW116" s="14"/>
      <c r="LX116" s="15"/>
      <c r="LY116" s="15"/>
      <c r="LZ116" s="15"/>
      <c r="MA116" s="16"/>
      <c r="MB116" s="14"/>
      <c r="MC116" s="15"/>
      <c r="MD116" s="15"/>
      <c r="ME116" s="15"/>
      <c r="MF116" s="16"/>
      <c r="MG116" s="14"/>
      <c r="MH116" s="15"/>
      <c r="MI116" s="15"/>
      <c r="MJ116" s="15"/>
      <c r="MK116" s="16"/>
      <c r="ML116" s="14"/>
      <c r="MM116" s="15"/>
      <c r="MN116" s="15"/>
      <c r="MO116" s="15"/>
      <c r="MP116" s="16"/>
      <c r="MQ116" s="14"/>
      <c r="MR116" s="15"/>
      <c r="MS116" s="15"/>
      <c r="MT116" s="15"/>
      <c r="MU116" s="16"/>
      <c r="MV116" s="14"/>
      <c r="MW116" s="15"/>
      <c r="MX116" s="15"/>
      <c r="MY116" s="15"/>
      <c r="MZ116" s="16"/>
      <c r="NA116" s="14"/>
      <c r="NB116" s="15"/>
      <c r="NC116" s="15"/>
      <c r="ND116" s="15"/>
      <c r="NE116" s="16"/>
      <c r="NF116" s="14"/>
      <c r="NG116" s="15"/>
      <c r="NH116" s="15"/>
      <c r="NI116" s="15"/>
      <c r="NJ116" s="16"/>
      <c r="NK116" s="14"/>
      <c r="NL116" s="15"/>
      <c r="NM116" s="15"/>
      <c r="NN116" s="15"/>
      <c r="NO116" s="16"/>
      <c r="NP116" s="14"/>
      <c r="NQ116" s="15"/>
      <c r="NR116" s="15"/>
      <c r="NS116" s="15"/>
      <c r="NT116" s="16"/>
      <c r="NU116" s="14"/>
      <c r="NV116" s="15"/>
      <c r="NW116" s="15"/>
      <c r="NX116" s="15"/>
      <c r="NY116" s="16"/>
      <c r="NZ116" s="14"/>
      <c r="OA116" s="15"/>
      <c r="OB116" s="15"/>
      <c r="OC116" s="15"/>
      <c r="OD116" s="16"/>
      <c r="OE116" s="14"/>
      <c r="OF116" s="15"/>
      <c r="OG116" s="15"/>
      <c r="OH116" s="15"/>
      <c r="OI116" s="16"/>
      <c r="OJ116" s="14"/>
      <c r="OK116" s="15"/>
      <c r="OL116" s="15"/>
      <c r="OM116" s="15"/>
      <c r="ON116" s="16"/>
      <c r="OO116" s="14"/>
      <c r="OP116" s="15"/>
      <c r="OQ116" s="15"/>
      <c r="OR116" s="15"/>
      <c r="OS116" s="16"/>
      <c r="OT116" s="14"/>
      <c r="OU116" s="15"/>
      <c r="OV116" s="15"/>
      <c r="OW116" s="15"/>
      <c r="OX116" s="16"/>
      <c r="OY116" s="14"/>
      <c r="OZ116" s="15"/>
      <c r="PA116" s="15"/>
      <c r="PB116" s="15"/>
      <c r="PC116" s="16"/>
      <c r="PD116" s="14"/>
      <c r="PE116" s="15"/>
      <c r="PF116" s="15"/>
      <c r="PG116" s="15"/>
      <c r="PH116" s="16"/>
      <c r="PI116" s="14"/>
      <c r="PJ116" s="15"/>
      <c r="PK116" s="15"/>
      <c r="PL116" s="15"/>
      <c r="PM116" s="16"/>
      <c r="PN116" s="14"/>
      <c r="PO116" s="15"/>
      <c r="PP116" s="15"/>
      <c r="PQ116" s="15"/>
      <c r="PR116" s="16"/>
      <c r="PS116" s="14"/>
      <c r="PT116" s="15"/>
      <c r="PU116" s="15"/>
      <c r="PV116" s="15"/>
      <c r="PW116" s="16"/>
      <c r="PX116" s="14"/>
      <c r="PY116" s="15"/>
      <c r="PZ116" s="15"/>
      <c r="QA116" s="15"/>
      <c r="QB116" s="16"/>
      <c r="QC116" s="14"/>
      <c r="QD116" s="15"/>
      <c r="QE116" s="15"/>
      <c r="QF116" s="15"/>
      <c r="QG116" s="16"/>
      <c r="QH116" s="14"/>
      <c r="QI116" s="15"/>
      <c r="QJ116" s="15"/>
      <c r="QK116" s="15"/>
      <c r="QL116" s="16"/>
      <c r="QM116" s="14"/>
      <c r="QN116" s="15"/>
      <c r="QO116" s="15"/>
      <c r="QP116" s="15"/>
      <c r="QQ116" s="16"/>
      <c r="QR116" s="14"/>
      <c r="QS116" s="15"/>
      <c r="QT116" s="15"/>
      <c r="QU116" s="15"/>
      <c r="QV116" s="16"/>
      <c r="QW116" s="14"/>
      <c r="QX116" s="15"/>
      <c r="QY116" s="15"/>
      <c r="QZ116" s="15"/>
      <c r="RA116" s="16"/>
      <c r="RB116" s="14"/>
      <c r="RC116" s="15"/>
      <c r="RD116" s="15"/>
      <c r="RE116" s="15"/>
      <c r="RF116" s="16"/>
      <c r="RG116" s="14"/>
      <c r="RH116" s="15"/>
      <c r="RI116" s="15"/>
      <c r="RJ116" s="15"/>
      <c r="RK116" s="16"/>
      <c r="RL116" s="14"/>
      <c r="RM116" s="15"/>
      <c r="RN116" s="15"/>
      <c r="RO116" s="15"/>
      <c r="RP116" s="16"/>
      <c r="RQ116" s="14"/>
      <c r="RR116" s="15"/>
      <c r="RS116" s="15"/>
      <c r="RT116" s="15"/>
      <c r="RU116" s="16"/>
      <c r="RV116" s="14"/>
      <c r="RW116" s="15"/>
      <c r="RX116" s="15"/>
      <c r="RY116" s="15"/>
      <c r="RZ116" s="16"/>
      <c r="SA116" s="14"/>
      <c r="SB116" s="15"/>
      <c r="SC116" s="15"/>
      <c r="SD116" s="15"/>
      <c r="SE116" s="16"/>
      <c r="SF116" s="14"/>
      <c r="SG116" s="15"/>
      <c r="SH116" s="15"/>
      <c r="SI116" s="15"/>
      <c r="SJ116" s="16"/>
      <c r="SK116" s="14"/>
      <c r="SL116" s="15"/>
      <c r="SM116" s="15"/>
      <c r="SN116" s="15"/>
      <c r="SO116" s="16"/>
      <c r="SP116" s="14"/>
      <c r="SQ116" s="15"/>
      <c r="SR116" s="15"/>
      <c r="SS116" s="15"/>
      <c r="ST116" s="16"/>
      <c r="SU116" s="53"/>
      <c r="SV116" s="156"/>
      <c r="SW116" s="157"/>
      <c r="SX116" s="157"/>
      <c r="SY116" s="157"/>
      <c r="SZ116" s="158"/>
      <c r="TA116" s="53"/>
      <c r="TB116" s="156"/>
      <c r="TC116" s="157"/>
      <c r="TD116" s="157"/>
      <c r="TE116" s="157"/>
      <c r="TF116" s="158"/>
      <c r="TG116" s="53"/>
      <c r="TH116" s="156"/>
      <c r="TI116" s="157"/>
      <c r="TJ116" s="157"/>
      <c r="TK116" s="157"/>
      <c r="TL116" s="158"/>
      <c r="TM116" s="53"/>
      <c r="TN116" s="156"/>
      <c r="TO116" s="157"/>
      <c r="TP116" s="157"/>
      <c r="TQ116" s="157"/>
      <c r="TR116" s="158"/>
      <c r="TS116" s="53"/>
      <c r="TT116" s="156"/>
      <c r="TU116" s="157"/>
      <c r="TV116" s="157"/>
      <c r="TW116" s="157"/>
      <c r="TX116" s="158"/>
      <c r="TY116" s="53"/>
      <c r="TZ116" s="156"/>
      <c r="UA116" s="157"/>
      <c r="UB116" s="157"/>
      <c r="UC116" s="157"/>
      <c r="UD116" s="158"/>
      <c r="UE116" s="53"/>
      <c r="UF116" s="156"/>
      <c r="UG116" s="157"/>
      <c r="UH116" s="157"/>
      <c r="UI116" s="157"/>
      <c r="UJ116" s="158"/>
      <c r="UK116" s="53"/>
      <c r="UL116" s="156"/>
      <c r="UM116" s="157"/>
      <c r="UN116" s="157"/>
      <c r="UO116" s="157"/>
      <c r="UP116" s="158"/>
      <c r="UQ116" s="53"/>
      <c r="UR116" s="156"/>
      <c r="US116" s="157"/>
      <c r="UT116" s="157"/>
      <c r="UU116" s="157"/>
      <c r="UV116" s="158"/>
      <c r="UW116" s="53"/>
      <c r="UX116" s="156"/>
      <c r="UY116" s="157"/>
      <c r="UZ116" s="157"/>
      <c r="VA116" s="157"/>
      <c r="VB116" s="158"/>
      <c r="VC116" s="53"/>
      <c r="VD116" s="156"/>
      <c r="VE116" s="157"/>
      <c r="VF116" s="157"/>
      <c r="VG116" s="157"/>
      <c r="VH116" s="158"/>
      <c r="VI116" s="53"/>
      <c r="VJ116" s="156"/>
      <c r="VK116" s="157"/>
      <c r="VL116" s="157"/>
      <c r="VM116" s="157"/>
      <c r="VN116" s="158"/>
      <c r="VO116" s="53"/>
    </row>
    <row r="117" spans="3:587" x14ac:dyDescent="0.2">
      <c r="C117" s="183" t="s">
        <v>228</v>
      </c>
      <c r="D117" s="24"/>
      <c r="E117" s="20"/>
      <c r="F117" s="21"/>
      <c r="G117" s="53"/>
      <c r="H117" s="159"/>
      <c r="I117" s="44"/>
      <c r="J117" s="210">
        <f t="shared" ref="J117:J125" si="4086">SUMIF($M$2:$S$2,J$2,$M117:$S117)/$P$13*$J$13</f>
        <v>26.708428246013668</v>
      </c>
      <c r="K117" s="41"/>
      <c r="L117" s="131"/>
      <c r="M117" s="53"/>
      <c r="N117" s="159"/>
      <c r="O117" s="44"/>
      <c r="P117" s="210">
        <f t="shared" ref="P117:P125" si="4087">SUMIF($S$2:$SU$2,P$2,$S117:$SU117)</f>
        <v>469</v>
      </c>
      <c r="Q117" s="41"/>
      <c r="R117" s="131"/>
      <c r="S117" s="53"/>
      <c r="T117" s="7"/>
      <c r="U117" s="2"/>
      <c r="V117" s="209">
        <v>122</v>
      </c>
      <c r="W117" s="41"/>
      <c r="X117" s="8"/>
      <c r="Y117" s="7"/>
      <c r="Z117" s="2"/>
      <c r="AA117" s="209"/>
      <c r="AB117" s="41"/>
      <c r="AC117" s="8"/>
      <c r="AD117" s="7"/>
      <c r="AE117" s="2"/>
      <c r="AF117" s="209">
        <v>63</v>
      </c>
      <c r="AG117" s="41"/>
      <c r="AH117" s="8"/>
      <c r="AI117" s="7"/>
      <c r="AJ117" s="2"/>
      <c r="AK117" s="209">
        <v>130</v>
      </c>
      <c r="AL117" s="41"/>
      <c r="AM117" s="8"/>
      <c r="AN117" s="7"/>
      <c r="AO117" s="2"/>
      <c r="AP117" s="209">
        <v>42</v>
      </c>
      <c r="AQ117" s="41"/>
      <c r="AR117" s="8"/>
      <c r="AS117" s="7"/>
      <c r="AT117" s="2"/>
      <c r="AU117" s="209">
        <v>35</v>
      </c>
      <c r="AV117" s="41"/>
      <c r="AW117" s="8"/>
      <c r="AX117" s="7"/>
      <c r="AY117" s="2"/>
      <c r="AZ117" s="209">
        <v>77</v>
      </c>
      <c r="BA117" s="41"/>
      <c r="BB117" s="8"/>
      <c r="BC117" s="7"/>
      <c r="BD117" s="2"/>
      <c r="BE117" s="209"/>
      <c r="BF117" s="41"/>
      <c r="BG117" s="8"/>
      <c r="BH117" s="7"/>
      <c r="BI117" s="2"/>
      <c r="BJ117" s="209"/>
      <c r="BK117" s="41"/>
      <c r="BL117" s="8"/>
      <c r="BM117" s="7"/>
      <c r="BN117" s="2"/>
      <c r="BO117" s="209"/>
      <c r="BP117" s="41"/>
      <c r="BQ117" s="8"/>
      <c r="BR117" s="7"/>
      <c r="BS117" s="2"/>
      <c r="BT117" s="209"/>
      <c r="BU117" s="41"/>
      <c r="BV117" s="8"/>
      <c r="BW117" s="7"/>
      <c r="BX117" s="2"/>
      <c r="BY117" s="209"/>
      <c r="BZ117" s="41"/>
      <c r="CA117" s="8"/>
      <c r="CB117" s="7"/>
      <c r="CC117" s="2"/>
      <c r="CD117" s="209"/>
      <c r="CE117" s="41"/>
      <c r="CF117" s="8"/>
      <c r="CG117" s="7"/>
      <c r="CH117" s="2"/>
      <c r="CI117" s="209"/>
      <c r="CJ117" s="41"/>
      <c r="CK117" s="8"/>
      <c r="CL117" s="7"/>
      <c r="CM117" s="2"/>
      <c r="CN117" s="209"/>
      <c r="CO117" s="41"/>
      <c r="CP117" s="8"/>
      <c r="CQ117" s="7"/>
      <c r="CR117" s="2"/>
      <c r="CS117" s="209"/>
      <c r="CT117" s="41"/>
      <c r="CU117" s="8"/>
      <c r="CV117" s="7"/>
      <c r="CW117" s="2"/>
      <c r="CX117" s="209"/>
      <c r="CY117" s="41"/>
      <c r="CZ117" s="8"/>
      <c r="DA117" s="7"/>
      <c r="DB117" s="2"/>
      <c r="DC117" s="209"/>
      <c r="DD117" s="41"/>
      <c r="DE117" s="8"/>
      <c r="DF117" s="7"/>
      <c r="DG117" s="2"/>
      <c r="DH117" s="209"/>
      <c r="DI117" s="41"/>
      <c r="DJ117" s="8"/>
      <c r="DK117" s="7"/>
      <c r="DL117" s="2"/>
      <c r="DM117" s="209"/>
      <c r="DN117" s="41"/>
      <c r="DO117" s="8"/>
      <c r="DP117" s="7"/>
      <c r="DQ117" s="2"/>
      <c r="DR117" s="209"/>
      <c r="DS117" s="41"/>
      <c r="DT117" s="8"/>
      <c r="DU117" s="7"/>
      <c r="DV117" s="2"/>
      <c r="DW117" s="209"/>
      <c r="DX117" s="41"/>
      <c r="DY117" s="8"/>
      <c r="DZ117" s="7"/>
      <c r="EA117" s="2"/>
      <c r="EB117" s="209"/>
      <c r="EC117" s="41"/>
      <c r="ED117" s="8"/>
      <c r="EE117" s="7"/>
      <c r="EF117" s="2"/>
      <c r="EG117" s="209"/>
      <c r="EH117" s="41"/>
      <c r="EI117" s="8"/>
      <c r="EJ117" s="7"/>
      <c r="EK117" s="2"/>
      <c r="EL117" s="209"/>
      <c r="EM117" s="41"/>
      <c r="EN117" s="8"/>
      <c r="EO117" s="7"/>
      <c r="EP117" s="2"/>
      <c r="EQ117" s="209"/>
      <c r="ER117" s="41"/>
      <c r="ES117" s="8"/>
      <c r="ET117" s="7"/>
      <c r="EU117" s="2"/>
      <c r="EV117" s="209"/>
      <c r="EW117" s="41"/>
      <c r="EX117" s="8"/>
      <c r="EY117" s="7"/>
      <c r="EZ117" s="2"/>
      <c r="FA117" s="209"/>
      <c r="FB117" s="41"/>
      <c r="FC117" s="8"/>
      <c r="FD117" s="7"/>
      <c r="FE117" s="2"/>
      <c r="FF117" s="209"/>
      <c r="FG117" s="41"/>
      <c r="FH117" s="8"/>
      <c r="FI117" s="7"/>
      <c r="FJ117" s="2"/>
      <c r="FK117" s="209"/>
      <c r="FL117" s="41"/>
      <c r="FM117" s="8"/>
      <c r="FN117" s="7"/>
      <c r="FO117" s="2"/>
      <c r="FP117" s="209"/>
      <c r="FQ117" s="41"/>
      <c r="FR117" s="8"/>
      <c r="FS117" s="7"/>
      <c r="FT117" s="2"/>
      <c r="FU117" s="209"/>
      <c r="FV117" s="41"/>
      <c r="FW117" s="8"/>
      <c r="FX117" s="7"/>
      <c r="FY117" s="2"/>
      <c r="FZ117" s="209"/>
      <c r="GA117" s="41"/>
      <c r="GB117" s="8"/>
      <c r="GC117" s="7"/>
      <c r="GD117" s="2"/>
      <c r="GE117" s="209"/>
      <c r="GF117" s="41"/>
      <c r="GG117" s="8"/>
      <c r="GH117" s="7"/>
      <c r="GI117" s="2"/>
      <c r="GJ117" s="209"/>
      <c r="GK117" s="41"/>
      <c r="GL117" s="8"/>
      <c r="GM117" s="7"/>
      <c r="GN117" s="2"/>
      <c r="GO117" s="209"/>
      <c r="GP117" s="41"/>
      <c r="GQ117" s="8"/>
      <c r="GR117" s="7"/>
      <c r="GS117" s="2"/>
      <c r="GT117" s="209"/>
      <c r="GU117" s="41"/>
      <c r="GV117" s="8"/>
      <c r="GW117" s="7"/>
      <c r="GX117" s="2"/>
      <c r="GY117" s="209"/>
      <c r="GZ117" s="41"/>
      <c r="HA117" s="8"/>
      <c r="HB117" s="7"/>
      <c r="HC117" s="2"/>
      <c r="HD117" s="209"/>
      <c r="HE117" s="41"/>
      <c r="HF117" s="8"/>
      <c r="HG117" s="7"/>
      <c r="HH117" s="2"/>
      <c r="HI117" s="209"/>
      <c r="HJ117" s="41"/>
      <c r="HK117" s="8"/>
      <c r="HL117" s="7"/>
      <c r="HM117" s="2"/>
      <c r="HN117" s="209"/>
      <c r="HO117" s="41"/>
      <c r="HP117" s="8"/>
      <c r="HQ117" s="7"/>
      <c r="HR117" s="2"/>
      <c r="HS117" s="209"/>
      <c r="HT117" s="41"/>
      <c r="HU117" s="8"/>
      <c r="HV117" s="7"/>
      <c r="HW117" s="2"/>
      <c r="HX117" s="209"/>
      <c r="HY117" s="41"/>
      <c r="HZ117" s="8"/>
      <c r="IA117" s="7"/>
      <c r="IB117" s="2"/>
      <c r="IC117" s="209"/>
      <c r="ID117" s="41"/>
      <c r="IE117" s="8"/>
      <c r="IF117" s="7"/>
      <c r="IG117" s="2"/>
      <c r="IH117" s="209"/>
      <c r="II117" s="41"/>
      <c r="IJ117" s="8"/>
      <c r="IK117" s="7"/>
      <c r="IL117" s="2"/>
      <c r="IM117" s="209"/>
      <c r="IN117" s="41"/>
      <c r="IO117" s="8"/>
      <c r="IP117" s="7"/>
      <c r="IQ117" s="2"/>
      <c r="IR117" s="209"/>
      <c r="IS117" s="41"/>
      <c r="IT117" s="8"/>
      <c r="IU117" s="7"/>
      <c r="IV117" s="2"/>
      <c r="IW117" s="209"/>
      <c r="IX117" s="41"/>
      <c r="IY117" s="8"/>
      <c r="IZ117" s="7"/>
      <c r="JA117" s="2"/>
      <c r="JB117" s="209"/>
      <c r="JC117" s="41"/>
      <c r="JD117" s="8"/>
      <c r="JE117" s="7"/>
      <c r="JF117" s="2"/>
      <c r="JG117" s="209"/>
      <c r="JH117" s="41"/>
      <c r="JI117" s="8"/>
      <c r="JJ117" s="7"/>
      <c r="JK117" s="2"/>
      <c r="JL117" s="209"/>
      <c r="JM117" s="41"/>
      <c r="JN117" s="8"/>
      <c r="JO117" s="7"/>
      <c r="JP117" s="2"/>
      <c r="JQ117" s="209"/>
      <c r="JR117" s="41"/>
      <c r="JS117" s="8"/>
      <c r="JT117" s="7"/>
      <c r="JU117" s="2"/>
      <c r="JV117" s="209"/>
      <c r="JW117" s="41"/>
      <c r="JX117" s="8"/>
      <c r="JY117" s="7"/>
      <c r="JZ117" s="2"/>
      <c r="KA117" s="209"/>
      <c r="KB117" s="41"/>
      <c r="KC117" s="8"/>
      <c r="KD117" s="7"/>
      <c r="KE117" s="2"/>
      <c r="KF117" s="209"/>
      <c r="KG117" s="41"/>
      <c r="KH117" s="8"/>
      <c r="KI117" s="7"/>
      <c r="KJ117" s="2"/>
      <c r="KK117" s="209"/>
      <c r="KL117" s="41"/>
      <c r="KM117" s="8"/>
      <c r="KN117" s="7"/>
      <c r="KO117" s="2"/>
      <c r="KP117" s="209"/>
      <c r="KQ117" s="41"/>
      <c r="KR117" s="8"/>
      <c r="KS117" s="7"/>
      <c r="KT117" s="2"/>
      <c r="KU117" s="209"/>
      <c r="KV117" s="41"/>
      <c r="KW117" s="8"/>
      <c r="KX117" s="7"/>
      <c r="KY117" s="2"/>
      <c r="KZ117" s="209"/>
      <c r="LA117" s="41"/>
      <c r="LB117" s="8"/>
      <c r="LC117" s="7"/>
      <c r="LD117" s="2"/>
      <c r="LE117" s="209"/>
      <c r="LF117" s="41"/>
      <c r="LG117" s="8"/>
      <c r="LH117" s="7"/>
      <c r="LI117" s="2"/>
      <c r="LJ117" s="209"/>
      <c r="LK117" s="41"/>
      <c r="LL117" s="8"/>
      <c r="LM117" s="7"/>
      <c r="LN117" s="2"/>
      <c r="LO117" s="209"/>
      <c r="LP117" s="41"/>
      <c r="LQ117" s="8"/>
      <c r="LR117" s="7"/>
      <c r="LS117" s="2"/>
      <c r="LT117" s="209"/>
      <c r="LU117" s="41"/>
      <c r="LV117" s="8"/>
      <c r="LW117" s="7"/>
      <c r="LX117" s="2"/>
      <c r="LY117" s="209"/>
      <c r="LZ117" s="41"/>
      <c r="MA117" s="8"/>
      <c r="MB117" s="7"/>
      <c r="MC117" s="2"/>
      <c r="MD117" s="209"/>
      <c r="ME117" s="41"/>
      <c r="MF117" s="8"/>
      <c r="MG117" s="7"/>
      <c r="MH117" s="2"/>
      <c r="MI117" s="209"/>
      <c r="MJ117" s="41"/>
      <c r="MK117" s="8"/>
      <c r="ML117" s="7"/>
      <c r="MM117" s="2"/>
      <c r="MN117" s="209"/>
      <c r="MO117" s="41"/>
      <c r="MP117" s="8"/>
      <c r="MQ117" s="7"/>
      <c r="MR117" s="2"/>
      <c r="MS117" s="209"/>
      <c r="MT117" s="41"/>
      <c r="MU117" s="8"/>
      <c r="MV117" s="7"/>
      <c r="MW117" s="2"/>
      <c r="MX117" s="209"/>
      <c r="MY117" s="41"/>
      <c r="MZ117" s="8"/>
      <c r="NA117" s="7"/>
      <c r="NB117" s="2"/>
      <c r="NC117" s="209"/>
      <c r="ND117" s="41"/>
      <c r="NE117" s="8"/>
      <c r="NF117" s="7"/>
      <c r="NG117" s="2"/>
      <c r="NH117" s="209"/>
      <c r="NI117" s="41"/>
      <c r="NJ117" s="8"/>
      <c r="NK117" s="7"/>
      <c r="NL117" s="2"/>
      <c r="NM117" s="209"/>
      <c r="NN117" s="41"/>
      <c r="NO117" s="8"/>
      <c r="NP117" s="7"/>
      <c r="NQ117" s="2"/>
      <c r="NR117" s="209"/>
      <c r="NS117" s="41"/>
      <c r="NT117" s="8"/>
      <c r="NU117" s="7"/>
      <c r="NV117" s="2"/>
      <c r="NW117" s="209"/>
      <c r="NX117" s="41"/>
      <c r="NY117" s="8"/>
      <c r="NZ117" s="7"/>
      <c r="OA117" s="2"/>
      <c r="OB117" s="209"/>
      <c r="OC117" s="41"/>
      <c r="OD117" s="8"/>
      <c r="OE117" s="7"/>
      <c r="OF117" s="2"/>
      <c r="OG117" s="209"/>
      <c r="OH117" s="41"/>
      <c r="OI117" s="8"/>
      <c r="OJ117" s="7"/>
      <c r="OK117" s="2"/>
      <c r="OL117" s="209"/>
      <c r="OM117" s="41"/>
      <c r="ON117" s="8"/>
      <c r="OO117" s="7"/>
      <c r="OP117" s="2"/>
      <c r="OQ117" s="209"/>
      <c r="OR117" s="41"/>
      <c r="OS117" s="8"/>
      <c r="OT117" s="7"/>
      <c r="OU117" s="2"/>
      <c r="OV117" s="209"/>
      <c r="OW117" s="41"/>
      <c r="OX117" s="8"/>
      <c r="OY117" s="7"/>
      <c r="OZ117" s="2"/>
      <c r="PA117" s="209"/>
      <c r="PB117" s="41"/>
      <c r="PC117" s="8"/>
      <c r="PD117" s="7"/>
      <c r="PE117" s="2"/>
      <c r="PF117" s="209"/>
      <c r="PG117" s="41"/>
      <c r="PH117" s="8"/>
      <c r="PI117" s="7"/>
      <c r="PJ117" s="2"/>
      <c r="PK117" s="209"/>
      <c r="PL117" s="41"/>
      <c r="PM117" s="8"/>
      <c r="PN117" s="7"/>
      <c r="PO117" s="2"/>
      <c r="PP117" s="209"/>
      <c r="PQ117" s="41"/>
      <c r="PR117" s="8"/>
      <c r="PS117" s="7"/>
      <c r="PT117" s="2"/>
      <c r="PU117" s="209"/>
      <c r="PV117" s="41"/>
      <c r="PW117" s="8"/>
      <c r="PX117" s="7"/>
      <c r="PY117" s="2"/>
      <c r="PZ117" s="209"/>
      <c r="QA117" s="41"/>
      <c r="QB117" s="8"/>
      <c r="QC117" s="7"/>
      <c r="QD117" s="2"/>
      <c r="QE117" s="209"/>
      <c r="QF117" s="41"/>
      <c r="QG117" s="8"/>
      <c r="QH117" s="7"/>
      <c r="QI117" s="2"/>
      <c r="QJ117" s="209"/>
      <c r="QK117" s="41"/>
      <c r="QL117" s="8"/>
      <c r="QM117" s="7"/>
      <c r="QN117" s="2"/>
      <c r="QO117" s="209"/>
      <c r="QP117" s="41"/>
      <c r="QQ117" s="8"/>
      <c r="QR117" s="7"/>
      <c r="QS117" s="2"/>
      <c r="QT117" s="209"/>
      <c r="QU117" s="41"/>
      <c r="QV117" s="8"/>
      <c r="QW117" s="7"/>
      <c r="QX117" s="2"/>
      <c r="QY117" s="209"/>
      <c r="QZ117" s="41"/>
      <c r="RA117" s="8"/>
      <c r="RB117" s="7"/>
      <c r="RC117" s="2"/>
      <c r="RD117" s="209"/>
      <c r="RE117" s="41"/>
      <c r="RF117" s="8"/>
      <c r="RG117" s="7"/>
      <c r="RH117" s="2"/>
      <c r="RI117" s="209"/>
      <c r="RJ117" s="41"/>
      <c r="RK117" s="8"/>
      <c r="RL117" s="7"/>
      <c r="RM117" s="2"/>
      <c r="RN117" s="209"/>
      <c r="RO117" s="41"/>
      <c r="RP117" s="8"/>
      <c r="RQ117" s="7"/>
      <c r="RR117" s="2"/>
      <c r="RS117" s="209"/>
      <c r="RT117" s="41"/>
      <c r="RU117" s="8"/>
      <c r="RV117" s="7"/>
      <c r="RW117" s="2"/>
      <c r="RX117" s="209"/>
      <c r="RY117" s="41"/>
      <c r="RZ117" s="8"/>
      <c r="SA117" s="7"/>
      <c r="SB117" s="2"/>
      <c r="SC117" s="209"/>
      <c r="SD117" s="41"/>
      <c r="SE117" s="8"/>
      <c r="SF117" s="7"/>
      <c r="SG117" s="2"/>
      <c r="SH117" s="209"/>
      <c r="SI117" s="41"/>
      <c r="SJ117" s="8"/>
      <c r="SK117" s="7"/>
      <c r="SL117" s="2"/>
      <c r="SM117" s="209"/>
      <c r="SN117" s="41"/>
      <c r="SO117" s="8"/>
      <c r="SP117" s="7"/>
      <c r="SQ117" s="2"/>
      <c r="SR117" s="209"/>
      <c r="SS117" s="41"/>
      <c r="ST117" s="8"/>
      <c r="SU117" s="53"/>
      <c r="SV117" s="159"/>
      <c r="SW117" s="44"/>
      <c r="SX117" s="210">
        <f t="shared" ref="SX117:SX125" si="4088">SUMIFS($S117:$SU117,$S$2:$SU$2,SX$2,$S$1:$SU$1,SW$11)/SX$1*SX$13</f>
        <v>58.095238095238095</v>
      </c>
      <c r="SY117" s="41"/>
      <c r="SZ117" s="131"/>
      <c r="TA117" s="53"/>
      <c r="TB117" s="159"/>
      <c r="TC117" s="44"/>
      <c r="TD117" s="210">
        <f t="shared" ref="TD117:TD125" si="4089">SUMIFS($S117:$SU117,$S$2:$SU$2,TD$2,$S$1:$SU$1,TC$11)/TD$1*TD$13</f>
        <v>0</v>
      </c>
      <c r="TE117" s="41"/>
      <c r="TF117" s="131"/>
      <c r="TG117" s="53"/>
      <c r="TH117" s="159"/>
      <c r="TI117" s="44"/>
      <c r="TJ117" s="210" t="e">
        <f t="shared" ref="TJ117:TJ125" si="4090">SUMIFS($S117:$SU117,$S$2:$SU$2,TJ$2,$S$1:$SU$1,TI$11)/TJ$1*TJ$13</f>
        <v>#DIV/0!</v>
      </c>
      <c r="TK117" s="41"/>
      <c r="TL117" s="131"/>
      <c r="TM117" s="53"/>
      <c r="TN117" s="159"/>
      <c r="TO117" s="44"/>
      <c r="TP117" s="210">
        <f t="shared" ref="TP117:TP125" si="4091">SUMIFS($S117:$SU117,$S$2:$SU$2,TP$2,$S$1:$SU$1,TO$11)/TP$1*TP$13</f>
        <v>30</v>
      </c>
      <c r="TQ117" s="41"/>
      <c r="TR117" s="131"/>
      <c r="TS117" s="53"/>
      <c r="TT117" s="159"/>
      <c r="TU117" s="44"/>
      <c r="TV117" s="210" t="e">
        <f t="shared" ref="TV117:TV125" si="4092">SUMIFS($S117:$SU117,$S$2:$SU$2,TV$2,$S$1:$SU$1,TU$11)/TV$1*TV$13</f>
        <v>#DIV/0!</v>
      </c>
      <c r="TW117" s="41"/>
      <c r="TX117" s="131"/>
      <c r="TY117" s="53"/>
      <c r="TZ117" s="159"/>
      <c r="UA117" s="44"/>
      <c r="UB117" s="210">
        <f t="shared" ref="UB117:UB125" si="4093">SUMIFS($S117:$SU117,$S$2:$SU$2,UB$2,$S$1:$SU$1,UA$11)/UB$1*UB$13</f>
        <v>44.067796610169488</v>
      </c>
      <c r="UC117" s="41"/>
      <c r="UD117" s="131"/>
      <c r="UE117" s="53"/>
      <c r="UF117" s="159"/>
      <c r="UG117" s="44"/>
      <c r="UH117" s="210">
        <f t="shared" ref="UH117:UH125" si="4094">SUMIFS($S117:$SU117,$S$2:$SU$2,UH$2,$S$1:$SU$1,UG$11)/UH$1*UH$13</f>
        <v>17.5</v>
      </c>
      <c r="UI117" s="41"/>
      <c r="UJ117" s="131"/>
      <c r="UK117" s="53"/>
      <c r="UL117" s="159"/>
      <c r="UM117" s="44"/>
      <c r="UN117" s="210" t="e">
        <f t="shared" ref="UN117:UN125" si="4095">SUMIFS($S117:$SU117,$S$2:$SU$2,UN$2,$S$1:$SU$1,UM$11)/UN$1*UN$13</f>
        <v>#DIV/0!</v>
      </c>
      <c r="UO117" s="41"/>
      <c r="UP117" s="131"/>
      <c r="UQ117" s="53"/>
      <c r="UR117" s="159"/>
      <c r="US117" s="44"/>
      <c r="UT117" s="210" t="e">
        <f t="shared" ref="UT117:UT125" si="4096">SUMIFS($S117:$SU117,$S$2:$SU$2,UT$2,$S$1:$SU$1,US$11)/UT$1*UT$13</f>
        <v>#DIV/0!</v>
      </c>
      <c r="UU117" s="41"/>
      <c r="UV117" s="131"/>
      <c r="UW117" s="53"/>
      <c r="UX117" s="159"/>
      <c r="UY117" s="44"/>
      <c r="UZ117" s="210">
        <f t="shared" ref="UZ117:UZ125" si="4097">SUMIFS($S117:$SU117,$S$2:$SU$2,UZ$2,$S$1:$SU$1,UY$11)/UZ$1*UZ$13</f>
        <v>22.355289421157686</v>
      </c>
      <c r="VA117" s="41"/>
      <c r="VB117" s="131"/>
      <c r="VC117" s="53"/>
      <c r="VD117" s="159"/>
      <c r="VE117" s="44"/>
      <c r="VF117" s="210" t="e">
        <f t="shared" ref="VF117:VF125" si="4098">SUMIFS($S117:$SU117,$S$2:$SU$2,VF$2,$S$1:$SU$1,VE$11)/VF$1*VF$13</f>
        <v>#DIV/0!</v>
      </c>
      <c r="VG117" s="41"/>
      <c r="VH117" s="131"/>
      <c r="VI117" s="53"/>
      <c r="VJ117" s="159"/>
      <c r="VK117" s="44"/>
      <c r="VL117" s="210" t="e">
        <f t="shared" ref="VL117:VL125" si="4099">SUMIFS($S117:$SU117,$S$2:$SU$2,VL$2,$S$1:$SU$1,VK$11)/VL$1*VL$13</f>
        <v>#DIV/0!</v>
      </c>
      <c r="VM117" s="41"/>
      <c r="VN117" s="131"/>
      <c r="VO117" s="53"/>
    </row>
    <row r="118" spans="3:587" x14ac:dyDescent="0.2">
      <c r="C118" s="97" t="s">
        <v>229</v>
      </c>
      <c r="D118" s="7"/>
      <c r="E118" s="2"/>
      <c r="F118" s="8"/>
      <c r="G118" s="53"/>
      <c r="H118" s="159"/>
      <c r="I118" s="44"/>
      <c r="J118" s="210">
        <f t="shared" si="4086"/>
        <v>19.931662870159453</v>
      </c>
      <c r="K118" s="41"/>
      <c r="L118" s="131"/>
      <c r="M118" s="53"/>
      <c r="N118" s="159"/>
      <c r="O118" s="44"/>
      <c r="P118" s="210">
        <f t="shared" si="4087"/>
        <v>350</v>
      </c>
      <c r="Q118" s="41"/>
      <c r="R118" s="131"/>
      <c r="S118" s="53"/>
      <c r="T118" s="7"/>
      <c r="U118" s="2"/>
      <c r="V118" s="209">
        <v>30</v>
      </c>
      <c r="W118" s="41"/>
      <c r="X118" s="8"/>
      <c r="Y118" s="7"/>
      <c r="Z118" s="2"/>
      <c r="AA118" s="209"/>
      <c r="AB118" s="41"/>
      <c r="AC118" s="8"/>
      <c r="AD118" s="7"/>
      <c r="AE118" s="2"/>
      <c r="AF118" s="209">
        <v>10</v>
      </c>
      <c r="AG118" s="41"/>
      <c r="AH118" s="8"/>
      <c r="AI118" s="7"/>
      <c r="AJ118" s="2"/>
      <c r="AK118" s="209">
        <v>90</v>
      </c>
      <c r="AL118" s="41"/>
      <c r="AM118" s="8"/>
      <c r="AN118" s="7"/>
      <c r="AO118" s="2"/>
      <c r="AP118" s="209">
        <v>105</v>
      </c>
      <c r="AQ118" s="41"/>
      <c r="AR118" s="8"/>
      <c r="AS118" s="7"/>
      <c r="AT118" s="2"/>
      <c r="AU118" s="209">
        <v>80</v>
      </c>
      <c r="AV118" s="41"/>
      <c r="AW118" s="8"/>
      <c r="AX118" s="7"/>
      <c r="AY118" s="2"/>
      <c r="AZ118" s="209">
        <v>35</v>
      </c>
      <c r="BA118" s="41"/>
      <c r="BB118" s="8"/>
      <c r="BC118" s="7"/>
      <c r="BD118" s="2"/>
      <c r="BE118" s="209"/>
      <c r="BF118" s="41"/>
      <c r="BG118" s="8"/>
      <c r="BH118" s="7"/>
      <c r="BI118" s="2"/>
      <c r="BJ118" s="209"/>
      <c r="BK118" s="41"/>
      <c r="BL118" s="8"/>
      <c r="BM118" s="7"/>
      <c r="BN118" s="2"/>
      <c r="BO118" s="209"/>
      <c r="BP118" s="41"/>
      <c r="BQ118" s="8"/>
      <c r="BR118" s="7"/>
      <c r="BS118" s="2"/>
      <c r="BT118" s="209"/>
      <c r="BU118" s="41"/>
      <c r="BV118" s="8"/>
      <c r="BW118" s="7"/>
      <c r="BX118" s="2"/>
      <c r="BY118" s="209"/>
      <c r="BZ118" s="41"/>
      <c r="CA118" s="8"/>
      <c r="CB118" s="7"/>
      <c r="CC118" s="2"/>
      <c r="CD118" s="209"/>
      <c r="CE118" s="41"/>
      <c r="CF118" s="8"/>
      <c r="CG118" s="7"/>
      <c r="CH118" s="2"/>
      <c r="CI118" s="209"/>
      <c r="CJ118" s="41"/>
      <c r="CK118" s="8"/>
      <c r="CL118" s="7"/>
      <c r="CM118" s="2"/>
      <c r="CN118" s="209"/>
      <c r="CO118" s="41"/>
      <c r="CP118" s="8"/>
      <c r="CQ118" s="7"/>
      <c r="CR118" s="2"/>
      <c r="CS118" s="209"/>
      <c r="CT118" s="41"/>
      <c r="CU118" s="8"/>
      <c r="CV118" s="7"/>
      <c r="CW118" s="2"/>
      <c r="CX118" s="209"/>
      <c r="CY118" s="41"/>
      <c r="CZ118" s="8"/>
      <c r="DA118" s="7"/>
      <c r="DB118" s="2"/>
      <c r="DC118" s="209"/>
      <c r="DD118" s="41"/>
      <c r="DE118" s="8"/>
      <c r="DF118" s="7"/>
      <c r="DG118" s="2"/>
      <c r="DH118" s="209"/>
      <c r="DI118" s="41"/>
      <c r="DJ118" s="8"/>
      <c r="DK118" s="7"/>
      <c r="DL118" s="2"/>
      <c r="DM118" s="209"/>
      <c r="DN118" s="41"/>
      <c r="DO118" s="8"/>
      <c r="DP118" s="7"/>
      <c r="DQ118" s="2"/>
      <c r="DR118" s="209"/>
      <c r="DS118" s="41"/>
      <c r="DT118" s="8"/>
      <c r="DU118" s="7"/>
      <c r="DV118" s="2"/>
      <c r="DW118" s="209"/>
      <c r="DX118" s="41"/>
      <c r="DY118" s="8"/>
      <c r="DZ118" s="7"/>
      <c r="EA118" s="2"/>
      <c r="EB118" s="209"/>
      <c r="EC118" s="41"/>
      <c r="ED118" s="8"/>
      <c r="EE118" s="7"/>
      <c r="EF118" s="2"/>
      <c r="EG118" s="209"/>
      <c r="EH118" s="41"/>
      <c r="EI118" s="8"/>
      <c r="EJ118" s="7"/>
      <c r="EK118" s="2"/>
      <c r="EL118" s="209"/>
      <c r="EM118" s="41"/>
      <c r="EN118" s="8"/>
      <c r="EO118" s="7"/>
      <c r="EP118" s="2"/>
      <c r="EQ118" s="209"/>
      <c r="ER118" s="41"/>
      <c r="ES118" s="8"/>
      <c r="ET118" s="7"/>
      <c r="EU118" s="2"/>
      <c r="EV118" s="209"/>
      <c r="EW118" s="41"/>
      <c r="EX118" s="8"/>
      <c r="EY118" s="7"/>
      <c r="EZ118" s="2"/>
      <c r="FA118" s="209"/>
      <c r="FB118" s="41"/>
      <c r="FC118" s="8"/>
      <c r="FD118" s="7"/>
      <c r="FE118" s="2"/>
      <c r="FF118" s="209"/>
      <c r="FG118" s="41"/>
      <c r="FH118" s="8"/>
      <c r="FI118" s="7"/>
      <c r="FJ118" s="2"/>
      <c r="FK118" s="209"/>
      <c r="FL118" s="41"/>
      <c r="FM118" s="8"/>
      <c r="FN118" s="7"/>
      <c r="FO118" s="2"/>
      <c r="FP118" s="209"/>
      <c r="FQ118" s="41"/>
      <c r="FR118" s="8"/>
      <c r="FS118" s="7"/>
      <c r="FT118" s="2"/>
      <c r="FU118" s="209"/>
      <c r="FV118" s="41"/>
      <c r="FW118" s="8"/>
      <c r="FX118" s="7"/>
      <c r="FY118" s="2"/>
      <c r="FZ118" s="209"/>
      <c r="GA118" s="41"/>
      <c r="GB118" s="8"/>
      <c r="GC118" s="7"/>
      <c r="GD118" s="2"/>
      <c r="GE118" s="209"/>
      <c r="GF118" s="41"/>
      <c r="GG118" s="8"/>
      <c r="GH118" s="7"/>
      <c r="GI118" s="2"/>
      <c r="GJ118" s="209"/>
      <c r="GK118" s="41"/>
      <c r="GL118" s="8"/>
      <c r="GM118" s="7"/>
      <c r="GN118" s="2"/>
      <c r="GO118" s="209"/>
      <c r="GP118" s="41"/>
      <c r="GQ118" s="8"/>
      <c r="GR118" s="7"/>
      <c r="GS118" s="2"/>
      <c r="GT118" s="209"/>
      <c r="GU118" s="41"/>
      <c r="GV118" s="8"/>
      <c r="GW118" s="7"/>
      <c r="GX118" s="2"/>
      <c r="GY118" s="209"/>
      <c r="GZ118" s="41"/>
      <c r="HA118" s="8"/>
      <c r="HB118" s="7"/>
      <c r="HC118" s="2"/>
      <c r="HD118" s="209"/>
      <c r="HE118" s="41"/>
      <c r="HF118" s="8"/>
      <c r="HG118" s="7"/>
      <c r="HH118" s="2"/>
      <c r="HI118" s="209"/>
      <c r="HJ118" s="41"/>
      <c r="HK118" s="8"/>
      <c r="HL118" s="7"/>
      <c r="HM118" s="2"/>
      <c r="HN118" s="209"/>
      <c r="HO118" s="41"/>
      <c r="HP118" s="8"/>
      <c r="HQ118" s="7"/>
      <c r="HR118" s="2"/>
      <c r="HS118" s="209"/>
      <c r="HT118" s="41"/>
      <c r="HU118" s="8"/>
      <c r="HV118" s="7"/>
      <c r="HW118" s="2"/>
      <c r="HX118" s="209"/>
      <c r="HY118" s="41"/>
      <c r="HZ118" s="8"/>
      <c r="IA118" s="7"/>
      <c r="IB118" s="2"/>
      <c r="IC118" s="209"/>
      <c r="ID118" s="41"/>
      <c r="IE118" s="8"/>
      <c r="IF118" s="7"/>
      <c r="IG118" s="2"/>
      <c r="IH118" s="209"/>
      <c r="II118" s="41"/>
      <c r="IJ118" s="8"/>
      <c r="IK118" s="7"/>
      <c r="IL118" s="2"/>
      <c r="IM118" s="209"/>
      <c r="IN118" s="41"/>
      <c r="IO118" s="8"/>
      <c r="IP118" s="7"/>
      <c r="IQ118" s="2"/>
      <c r="IR118" s="209"/>
      <c r="IS118" s="41"/>
      <c r="IT118" s="8"/>
      <c r="IU118" s="7"/>
      <c r="IV118" s="2"/>
      <c r="IW118" s="209"/>
      <c r="IX118" s="41"/>
      <c r="IY118" s="8"/>
      <c r="IZ118" s="7"/>
      <c r="JA118" s="2"/>
      <c r="JB118" s="209"/>
      <c r="JC118" s="41"/>
      <c r="JD118" s="8"/>
      <c r="JE118" s="7"/>
      <c r="JF118" s="2"/>
      <c r="JG118" s="209"/>
      <c r="JH118" s="41"/>
      <c r="JI118" s="8"/>
      <c r="JJ118" s="7"/>
      <c r="JK118" s="2"/>
      <c r="JL118" s="209"/>
      <c r="JM118" s="41"/>
      <c r="JN118" s="8"/>
      <c r="JO118" s="7"/>
      <c r="JP118" s="2"/>
      <c r="JQ118" s="209"/>
      <c r="JR118" s="41"/>
      <c r="JS118" s="8"/>
      <c r="JT118" s="7"/>
      <c r="JU118" s="2"/>
      <c r="JV118" s="209"/>
      <c r="JW118" s="41"/>
      <c r="JX118" s="8"/>
      <c r="JY118" s="7"/>
      <c r="JZ118" s="2"/>
      <c r="KA118" s="209"/>
      <c r="KB118" s="41"/>
      <c r="KC118" s="8"/>
      <c r="KD118" s="7"/>
      <c r="KE118" s="2"/>
      <c r="KF118" s="209"/>
      <c r="KG118" s="41"/>
      <c r="KH118" s="8"/>
      <c r="KI118" s="7"/>
      <c r="KJ118" s="2"/>
      <c r="KK118" s="209"/>
      <c r="KL118" s="41"/>
      <c r="KM118" s="8"/>
      <c r="KN118" s="7"/>
      <c r="KO118" s="2"/>
      <c r="KP118" s="209"/>
      <c r="KQ118" s="41"/>
      <c r="KR118" s="8"/>
      <c r="KS118" s="7"/>
      <c r="KT118" s="2"/>
      <c r="KU118" s="209"/>
      <c r="KV118" s="41"/>
      <c r="KW118" s="8"/>
      <c r="KX118" s="7"/>
      <c r="KY118" s="2"/>
      <c r="KZ118" s="209"/>
      <c r="LA118" s="41"/>
      <c r="LB118" s="8"/>
      <c r="LC118" s="7"/>
      <c r="LD118" s="2"/>
      <c r="LE118" s="209"/>
      <c r="LF118" s="41"/>
      <c r="LG118" s="8"/>
      <c r="LH118" s="7"/>
      <c r="LI118" s="2"/>
      <c r="LJ118" s="209"/>
      <c r="LK118" s="41"/>
      <c r="LL118" s="8"/>
      <c r="LM118" s="7"/>
      <c r="LN118" s="2"/>
      <c r="LO118" s="209"/>
      <c r="LP118" s="41"/>
      <c r="LQ118" s="8"/>
      <c r="LR118" s="7"/>
      <c r="LS118" s="2"/>
      <c r="LT118" s="209"/>
      <c r="LU118" s="41"/>
      <c r="LV118" s="8"/>
      <c r="LW118" s="7"/>
      <c r="LX118" s="2"/>
      <c r="LY118" s="209"/>
      <c r="LZ118" s="41"/>
      <c r="MA118" s="8"/>
      <c r="MB118" s="7"/>
      <c r="MC118" s="2"/>
      <c r="MD118" s="209"/>
      <c r="ME118" s="41"/>
      <c r="MF118" s="8"/>
      <c r="MG118" s="7"/>
      <c r="MH118" s="2"/>
      <c r="MI118" s="209"/>
      <c r="MJ118" s="41"/>
      <c r="MK118" s="8"/>
      <c r="ML118" s="7"/>
      <c r="MM118" s="2"/>
      <c r="MN118" s="209"/>
      <c r="MO118" s="41"/>
      <c r="MP118" s="8"/>
      <c r="MQ118" s="7"/>
      <c r="MR118" s="2"/>
      <c r="MS118" s="209"/>
      <c r="MT118" s="41"/>
      <c r="MU118" s="8"/>
      <c r="MV118" s="7"/>
      <c r="MW118" s="2"/>
      <c r="MX118" s="209"/>
      <c r="MY118" s="41"/>
      <c r="MZ118" s="8"/>
      <c r="NA118" s="7"/>
      <c r="NB118" s="2"/>
      <c r="NC118" s="209"/>
      <c r="ND118" s="41"/>
      <c r="NE118" s="8"/>
      <c r="NF118" s="7"/>
      <c r="NG118" s="2"/>
      <c r="NH118" s="209"/>
      <c r="NI118" s="41"/>
      <c r="NJ118" s="8"/>
      <c r="NK118" s="7"/>
      <c r="NL118" s="2"/>
      <c r="NM118" s="209"/>
      <c r="NN118" s="41"/>
      <c r="NO118" s="8"/>
      <c r="NP118" s="7"/>
      <c r="NQ118" s="2"/>
      <c r="NR118" s="209"/>
      <c r="NS118" s="41"/>
      <c r="NT118" s="8"/>
      <c r="NU118" s="7"/>
      <c r="NV118" s="2"/>
      <c r="NW118" s="209"/>
      <c r="NX118" s="41"/>
      <c r="NY118" s="8"/>
      <c r="NZ118" s="7"/>
      <c r="OA118" s="2"/>
      <c r="OB118" s="209"/>
      <c r="OC118" s="41"/>
      <c r="OD118" s="8"/>
      <c r="OE118" s="7"/>
      <c r="OF118" s="2"/>
      <c r="OG118" s="209"/>
      <c r="OH118" s="41"/>
      <c r="OI118" s="8"/>
      <c r="OJ118" s="7"/>
      <c r="OK118" s="2"/>
      <c r="OL118" s="209"/>
      <c r="OM118" s="41"/>
      <c r="ON118" s="8"/>
      <c r="OO118" s="7"/>
      <c r="OP118" s="2"/>
      <c r="OQ118" s="209"/>
      <c r="OR118" s="41"/>
      <c r="OS118" s="8"/>
      <c r="OT118" s="7"/>
      <c r="OU118" s="2"/>
      <c r="OV118" s="209"/>
      <c r="OW118" s="41"/>
      <c r="OX118" s="8"/>
      <c r="OY118" s="7"/>
      <c r="OZ118" s="2"/>
      <c r="PA118" s="209"/>
      <c r="PB118" s="41"/>
      <c r="PC118" s="8"/>
      <c r="PD118" s="7"/>
      <c r="PE118" s="2"/>
      <c r="PF118" s="209"/>
      <c r="PG118" s="41"/>
      <c r="PH118" s="8"/>
      <c r="PI118" s="7"/>
      <c r="PJ118" s="2"/>
      <c r="PK118" s="209"/>
      <c r="PL118" s="41"/>
      <c r="PM118" s="8"/>
      <c r="PN118" s="7"/>
      <c r="PO118" s="2"/>
      <c r="PP118" s="209"/>
      <c r="PQ118" s="41"/>
      <c r="PR118" s="8"/>
      <c r="PS118" s="7"/>
      <c r="PT118" s="2"/>
      <c r="PU118" s="209"/>
      <c r="PV118" s="41"/>
      <c r="PW118" s="8"/>
      <c r="PX118" s="7"/>
      <c r="PY118" s="2"/>
      <c r="PZ118" s="209"/>
      <c r="QA118" s="41"/>
      <c r="QB118" s="8"/>
      <c r="QC118" s="7"/>
      <c r="QD118" s="2"/>
      <c r="QE118" s="209"/>
      <c r="QF118" s="41"/>
      <c r="QG118" s="8"/>
      <c r="QH118" s="7"/>
      <c r="QI118" s="2"/>
      <c r="QJ118" s="209"/>
      <c r="QK118" s="41"/>
      <c r="QL118" s="8"/>
      <c r="QM118" s="7"/>
      <c r="QN118" s="2"/>
      <c r="QO118" s="209"/>
      <c r="QP118" s="41"/>
      <c r="QQ118" s="8"/>
      <c r="QR118" s="7"/>
      <c r="QS118" s="2"/>
      <c r="QT118" s="209"/>
      <c r="QU118" s="41"/>
      <c r="QV118" s="8"/>
      <c r="QW118" s="7"/>
      <c r="QX118" s="2"/>
      <c r="QY118" s="209"/>
      <c r="QZ118" s="41"/>
      <c r="RA118" s="8"/>
      <c r="RB118" s="7"/>
      <c r="RC118" s="2"/>
      <c r="RD118" s="209"/>
      <c r="RE118" s="41"/>
      <c r="RF118" s="8"/>
      <c r="RG118" s="7"/>
      <c r="RH118" s="2"/>
      <c r="RI118" s="209"/>
      <c r="RJ118" s="41"/>
      <c r="RK118" s="8"/>
      <c r="RL118" s="7"/>
      <c r="RM118" s="2"/>
      <c r="RN118" s="209"/>
      <c r="RO118" s="41"/>
      <c r="RP118" s="8"/>
      <c r="RQ118" s="7"/>
      <c r="RR118" s="2"/>
      <c r="RS118" s="209"/>
      <c r="RT118" s="41"/>
      <c r="RU118" s="8"/>
      <c r="RV118" s="7"/>
      <c r="RW118" s="2"/>
      <c r="RX118" s="209"/>
      <c r="RY118" s="41"/>
      <c r="RZ118" s="8"/>
      <c r="SA118" s="7"/>
      <c r="SB118" s="2"/>
      <c r="SC118" s="209"/>
      <c r="SD118" s="41"/>
      <c r="SE118" s="8"/>
      <c r="SF118" s="7"/>
      <c r="SG118" s="2"/>
      <c r="SH118" s="209"/>
      <c r="SI118" s="41"/>
      <c r="SJ118" s="8"/>
      <c r="SK118" s="7"/>
      <c r="SL118" s="2"/>
      <c r="SM118" s="209"/>
      <c r="SN118" s="41"/>
      <c r="SO118" s="8"/>
      <c r="SP118" s="7"/>
      <c r="SQ118" s="2"/>
      <c r="SR118" s="209"/>
      <c r="SS118" s="41"/>
      <c r="ST118" s="8"/>
      <c r="SU118" s="53"/>
      <c r="SV118" s="159"/>
      <c r="SW118" s="44"/>
      <c r="SX118" s="210">
        <f t="shared" si="4088"/>
        <v>14.285714285714285</v>
      </c>
      <c r="SY118" s="41"/>
      <c r="SZ118" s="131"/>
      <c r="TA118" s="53"/>
      <c r="TB118" s="159"/>
      <c r="TC118" s="44"/>
      <c r="TD118" s="210">
        <f t="shared" si="4089"/>
        <v>0</v>
      </c>
      <c r="TE118" s="41"/>
      <c r="TF118" s="131"/>
      <c r="TG118" s="53"/>
      <c r="TH118" s="159"/>
      <c r="TI118" s="44"/>
      <c r="TJ118" s="210" t="e">
        <f t="shared" si="4090"/>
        <v>#DIV/0!</v>
      </c>
      <c r="TK118" s="41"/>
      <c r="TL118" s="131"/>
      <c r="TM118" s="53"/>
      <c r="TN118" s="159"/>
      <c r="TO118" s="44"/>
      <c r="TP118" s="210">
        <f t="shared" si="4091"/>
        <v>4.7619047619047628</v>
      </c>
      <c r="TQ118" s="41"/>
      <c r="TR118" s="131"/>
      <c r="TS118" s="53"/>
      <c r="TT118" s="159"/>
      <c r="TU118" s="44"/>
      <c r="TV118" s="210" t="e">
        <f t="shared" si="4092"/>
        <v>#DIV/0!</v>
      </c>
      <c r="TW118" s="41"/>
      <c r="TX118" s="131"/>
      <c r="TY118" s="53"/>
      <c r="TZ118" s="159"/>
      <c r="UA118" s="44"/>
      <c r="UB118" s="210">
        <f t="shared" si="4093"/>
        <v>30.508474576271187</v>
      </c>
      <c r="UC118" s="41"/>
      <c r="UD118" s="131"/>
      <c r="UE118" s="53"/>
      <c r="UF118" s="159"/>
      <c r="UG118" s="44"/>
      <c r="UH118" s="210">
        <f t="shared" si="4094"/>
        <v>43.75</v>
      </c>
      <c r="UI118" s="41"/>
      <c r="UJ118" s="131"/>
      <c r="UK118" s="53"/>
      <c r="UL118" s="159"/>
      <c r="UM118" s="44"/>
      <c r="UN118" s="210" t="e">
        <f t="shared" si="4095"/>
        <v>#DIV/0!</v>
      </c>
      <c r="UO118" s="41"/>
      <c r="UP118" s="131"/>
      <c r="UQ118" s="53"/>
      <c r="UR118" s="159"/>
      <c r="US118" s="44"/>
      <c r="UT118" s="210" t="e">
        <f t="shared" si="4096"/>
        <v>#DIV/0!</v>
      </c>
      <c r="UU118" s="41"/>
      <c r="UV118" s="131"/>
      <c r="UW118" s="53"/>
      <c r="UX118" s="159"/>
      <c r="UY118" s="44"/>
      <c r="UZ118" s="210">
        <f t="shared" si="4097"/>
        <v>22.954091816367264</v>
      </c>
      <c r="VA118" s="41"/>
      <c r="VB118" s="131"/>
      <c r="VC118" s="53"/>
      <c r="VD118" s="159"/>
      <c r="VE118" s="44"/>
      <c r="VF118" s="210" t="e">
        <f t="shared" si="4098"/>
        <v>#DIV/0!</v>
      </c>
      <c r="VG118" s="41"/>
      <c r="VH118" s="131"/>
      <c r="VI118" s="53"/>
      <c r="VJ118" s="159"/>
      <c r="VK118" s="44"/>
      <c r="VL118" s="210" t="e">
        <f t="shared" si="4099"/>
        <v>#DIV/0!</v>
      </c>
      <c r="VM118" s="41"/>
      <c r="VN118" s="131"/>
      <c r="VO118" s="53"/>
    </row>
    <row r="119" spans="3:587" x14ac:dyDescent="0.2">
      <c r="C119" s="97" t="s">
        <v>230</v>
      </c>
      <c r="D119" s="7"/>
      <c r="E119" s="2"/>
      <c r="F119" s="8"/>
      <c r="G119" s="53"/>
      <c r="H119" s="159"/>
      <c r="I119" s="44"/>
      <c r="J119" s="210">
        <f t="shared" si="4086"/>
        <v>0</v>
      </c>
      <c r="K119" s="41"/>
      <c r="L119" s="131"/>
      <c r="M119" s="53"/>
      <c r="N119" s="159"/>
      <c r="O119" s="44"/>
      <c r="P119" s="210">
        <f t="shared" si="4087"/>
        <v>0</v>
      </c>
      <c r="Q119" s="41"/>
      <c r="R119" s="131"/>
      <c r="S119" s="53"/>
      <c r="T119" s="7"/>
      <c r="U119" s="2"/>
      <c r="V119" s="209"/>
      <c r="W119" s="41"/>
      <c r="X119" s="8"/>
      <c r="Y119" s="7"/>
      <c r="Z119" s="2"/>
      <c r="AA119" s="209"/>
      <c r="AB119" s="41"/>
      <c r="AC119" s="8"/>
      <c r="AD119" s="7"/>
      <c r="AE119" s="2"/>
      <c r="AF119" s="209"/>
      <c r="AG119" s="41"/>
      <c r="AH119" s="8"/>
      <c r="AI119" s="7"/>
      <c r="AJ119" s="2"/>
      <c r="AK119" s="209"/>
      <c r="AL119" s="41"/>
      <c r="AM119" s="8"/>
      <c r="AN119" s="7"/>
      <c r="AO119" s="2"/>
      <c r="AP119" s="209"/>
      <c r="AQ119" s="41"/>
      <c r="AR119" s="8"/>
      <c r="AS119" s="7"/>
      <c r="AT119" s="2"/>
      <c r="AU119" s="209"/>
      <c r="AV119" s="41"/>
      <c r="AW119" s="8"/>
      <c r="AX119" s="7"/>
      <c r="AY119" s="2"/>
      <c r="AZ119" s="209"/>
      <c r="BA119" s="41"/>
      <c r="BB119" s="8"/>
      <c r="BC119" s="7"/>
      <c r="BD119" s="2"/>
      <c r="BE119" s="209"/>
      <c r="BF119" s="41"/>
      <c r="BG119" s="8"/>
      <c r="BH119" s="7"/>
      <c r="BI119" s="2"/>
      <c r="BJ119" s="209"/>
      <c r="BK119" s="41"/>
      <c r="BL119" s="8"/>
      <c r="BM119" s="7"/>
      <c r="BN119" s="2"/>
      <c r="BO119" s="209"/>
      <c r="BP119" s="41"/>
      <c r="BQ119" s="8"/>
      <c r="BR119" s="7"/>
      <c r="BS119" s="2"/>
      <c r="BT119" s="209"/>
      <c r="BU119" s="41"/>
      <c r="BV119" s="8"/>
      <c r="BW119" s="7"/>
      <c r="BX119" s="2"/>
      <c r="BY119" s="209"/>
      <c r="BZ119" s="41"/>
      <c r="CA119" s="8"/>
      <c r="CB119" s="7"/>
      <c r="CC119" s="2"/>
      <c r="CD119" s="209"/>
      <c r="CE119" s="41"/>
      <c r="CF119" s="8"/>
      <c r="CG119" s="7"/>
      <c r="CH119" s="2"/>
      <c r="CI119" s="209"/>
      <c r="CJ119" s="41"/>
      <c r="CK119" s="8"/>
      <c r="CL119" s="7"/>
      <c r="CM119" s="2"/>
      <c r="CN119" s="209"/>
      <c r="CO119" s="41"/>
      <c r="CP119" s="8"/>
      <c r="CQ119" s="7"/>
      <c r="CR119" s="2"/>
      <c r="CS119" s="209"/>
      <c r="CT119" s="41"/>
      <c r="CU119" s="8"/>
      <c r="CV119" s="7"/>
      <c r="CW119" s="2"/>
      <c r="CX119" s="209"/>
      <c r="CY119" s="41"/>
      <c r="CZ119" s="8"/>
      <c r="DA119" s="7"/>
      <c r="DB119" s="2"/>
      <c r="DC119" s="209"/>
      <c r="DD119" s="41"/>
      <c r="DE119" s="8"/>
      <c r="DF119" s="7"/>
      <c r="DG119" s="2"/>
      <c r="DH119" s="209"/>
      <c r="DI119" s="41"/>
      <c r="DJ119" s="8"/>
      <c r="DK119" s="7"/>
      <c r="DL119" s="2"/>
      <c r="DM119" s="209"/>
      <c r="DN119" s="41"/>
      <c r="DO119" s="8"/>
      <c r="DP119" s="7"/>
      <c r="DQ119" s="2"/>
      <c r="DR119" s="209"/>
      <c r="DS119" s="41"/>
      <c r="DT119" s="8"/>
      <c r="DU119" s="7"/>
      <c r="DV119" s="2"/>
      <c r="DW119" s="209"/>
      <c r="DX119" s="41"/>
      <c r="DY119" s="8"/>
      <c r="DZ119" s="7"/>
      <c r="EA119" s="2"/>
      <c r="EB119" s="209"/>
      <c r="EC119" s="41"/>
      <c r="ED119" s="8"/>
      <c r="EE119" s="7"/>
      <c r="EF119" s="2"/>
      <c r="EG119" s="209"/>
      <c r="EH119" s="41"/>
      <c r="EI119" s="8"/>
      <c r="EJ119" s="7"/>
      <c r="EK119" s="2"/>
      <c r="EL119" s="209"/>
      <c r="EM119" s="41"/>
      <c r="EN119" s="8"/>
      <c r="EO119" s="7"/>
      <c r="EP119" s="2"/>
      <c r="EQ119" s="209"/>
      <c r="ER119" s="41"/>
      <c r="ES119" s="8"/>
      <c r="ET119" s="7"/>
      <c r="EU119" s="2"/>
      <c r="EV119" s="209"/>
      <c r="EW119" s="41"/>
      <c r="EX119" s="8"/>
      <c r="EY119" s="7"/>
      <c r="EZ119" s="2"/>
      <c r="FA119" s="209"/>
      <c r="FB119" s="41"/>
      <c r="FC119" s="8"/>
      <c r="FD119" s="7"/>
      <c r="FE119" s="2"/>
      <c r="FF119" s="209"/>
      <c r="FG119" s="41"/>
      <c r="FH119" s="8"/>
      <c r="FI119" s="7"/>
      <c r="FJ119" s="2"/>
      <c r="FK119" s="209"/>
      <c r="FL119" s="41"/>
      <c r="FM119" s="8"/>
      <c r="FN119" s="7"/>
      <c r="FO119" s="2"/>
      <c r="FP119" s="209"/>
      <c r="FQ119" s="41"/>
      <c r="FR119" s="8"/>
      <c r="FS119" s="7"/>
      <c r="FT119" s="2"/>
      <c r="FU119" s="209"/>
      <c r="FV119" s="41"/>
      <c r="FW119" s="8"/>
      <c r="FX119" s="7"/>
      <c r="FY119" s="2"/>
      <c r="FZ119" s="209"/>
      <c r="GA119" s="41"/>
      <c r="GB119" s="8"/>
      <c r="GC119" s="7"/>
      <c r="GD119" s="2"/>
      <c r="GE119" s="209"/>
      <c r="GF119" s="41"/>
      <c r="GG119" s="8"/>
      <c r="GH119" s="7"/>
      <c r="GI119" s="2"/>
      <c r="GJ119" s="209"/>
      <c r="GK119" s="41"/>
      <c r="GL119" s="8"/>
      <c r="GM119" s="7"/>
      <c r="GN119" s="2"/>
      <c r="GO119" s="209"/>
      <c r="GP119" s="41"/>
      <c r="GQ119" s="8"/>
      <c r="GR119" s="7"/>
      <c r="GS119" s="2"/>
      <c r="GT119" s="209"/>
      <c r="GU119" s="41"/>
      <c r="GV119" s="8"/>
      <c r="GW119" s="7"/>
      <c r="GX119" s="2"/>
      <c r="GY119" s="209"/>
      <c r="GZ119" s="41"/>
      <c r="HA119" s="8"/>
      <c r="HB119" s="7"/>
      <c r="HC119" s="2"/>
      <c r="HD119" s="209"/>
      <c r="HE119" s="41"/>
      <c r="HF119" s="8"/>
      <c r="HG119" s="7"/>
      <c r="HH119" s="2"/>
      <c r="HI119" s="209"/>
      <c r="HJ119" s="41"/>
      <c r="HK119" s="8"/>
      <c r="HL119" s="7"/>
      <c r="HM119" s="2"/>
      <c r="HN119" s="209"/>
      <c r="HO119" s="41"/>
      <c r="HP119" s="8"/>
      <c r="HQ119" s="7"/>
      <c r="HR119" s="2"/>
      <c r="HS119" s="209"/>
      <c r="HT119" s="41"/>
      <c r="HU119" s="8"/>
      <c r="HV119" s="7"/>
      <c r="HW119" s="2"/>
      <c r="HX119" s="209"/>
      <c r="HY119" s="41"/>
      <c r="HZ119" s="8"/>
      <c r="IA119" s="7"/>
      <c r="IB119" s="2"/>
      <c r="IC119" s="209"/>
      <c r="ID119" s="41"/>
      <c r="IE119" s="8"/>
      <c r="IF119" s="7"/>
      <c r="IG119" s="2"/>
      <c r="IH119" s="209"/>
      <c r="II119" s="41"/>
      <c r="IJ119" s="8"/>
      <c r="IK119" s="7"/>
      <c r="IL119" s="2"/>
      <c r="IM119" s="209"/>
      <c r="IN119" s="41"/>
      <c r="IO119" s="8"/>
      <c r="IP119" s="7"/>
      <c r="IQ119" s="2"/>
      <c r="IR119" s="209"/>
      <c r="IS119" s="41"/>
      <c r="IT119" s="8"/>
      <c r="IU119" s="7"/>
      <c r="IV119" s="2"/>
      <c r="IW119" s="209"/>
      <c r="IX119" s="41"/>
      <c r="IY119" s="8"/>
      <c r="IZ119" s="7"/>
      <c r="JA119" s="2"/>
      <c r="JB119" s="209"/>
      <c r="JC119" s="41"/>
      <c r="JD119" s="8"/>
      <c r="JE119" s="7"/>
      <c r="JF119" s="2"/>
      <c r="JG119" s="209"/>
      <c r="JH119" s="41"/>
      <c r="JI119" s="8"/>
      <c r="JJ119" s="7"/>
      <c r="JK119" s="2"/>
      <c r="JL119" s="209"/>
      <c r="JM119" s="41"/>
      <c r="JN119" s="8"/>
      <c r="JO119" s="7"/>
      <c r="JP119" s="2"/>
      <c r="JQ119" s="209"/>
      <c r="JR119" s="41"/>
      <c r="JS119" s="8"/>
      <c r="JT119" s="7"/>
      <c r="JU119" s="2"/>
      <c r="JV119" s="209"/>
      <c r="JW119" s="41"/>
      <c r="JX119" s="8"/>
      <c r="JY119" s="7"/>
      <c r="JZ119" s="2"/>
      <c r="KA119" s="209"/>
      <c r="KB119" s="41"/>
      <c r="KC119" s="8"/>
      <c r="KD119" s="7"/>
      <c r="KE119" s="2"/>
      <c r="KF119" s="209"/>
      <c r="KG119" s="41"/>
      <c r="KH119" s="8"/>
      <c r="KI119" s="7"/>
      <c r="KJ119" s="2"/>
      <c r="KK119" s="209"/>
      <c r="KL119" s="41"/>
      <c r="KM119" s="8"/>
      <c r="KN119" s="7"/>
      <c r="KO119" s="2"/>
      <c r="KP119" s="209"/>
      <c r="KQ119" s="41"/>
      <c r="KR119" s="8"/>
      <c r="KS119" s="7"/>
      <c r="KT119" s="2"/>
      <c r="KU119" s="209"/>
      <c r="KV119" s="41"/>
      <c r="KW119" s="8"/>
      <c r="KX119" s="7"/>
      <c r="KY119" s="2"/>
      <c r="KZ119" s="209"/>
      <c r="LA119" s="41"/>
      <c r="LB119" s="8"/>
      <c r="LC119" s="7"/>
      <c r="LD119" s="2"/>
      <c r="LE119" s="209"/>
      <c r="LF119" s="41"/>
      <c r="LG119" s="8"/>
      <c r="LH119" s="7"/>
      <c r="LI119" s="2"/>
      <c r="LJ119" s="209"/>
      <c r="LK119" s="41"/>
      <c r="LL119" s="8"/>
      <c r="LM119" s="7"/>
      <c r="LN119" s="2"/>
      <c r="LO119" s="209"/>
      <c r="LP119" s="41"/>
      <c r="LQ119" s="8"/>
      <c r="LR119" s="7"/>
      <c r="LS119" s="2"/>
      <c r="LT119" s="209"/>
      <c r="LU119" s="41"/>
      <c r="LV119" s="8"/>
      <c r="LW119" s="7"/>
      <c r="LX119" s="2"/>
      <c r="LY119" s="209"/>
      <c r="LZ119" s="41"/>
      <c r="MA119" s="8"/>
      <c r="MB119" s="7"/>
      <c r="MC119" s="2"/>
      <c r="MD119" s="209"/>
      <c r="ME119" s="41"/>
      <c r="MF119" s="8"/>
      <c r="MG119" s="7"/>
      <c r="MH119" s="2"/>
      <c r="MI119" s="209"/>
      <c r="MJ119" s="41"/>
      <c r="MK119" s="8"/>
      <c r="ML119" s="7"/>
      <c r="MM119" s="2"/>
      <c r="MN119" s="209"/>
      <c r="MO119" s="41"/>
      <c r="MP119" s="8"/>
      <c r="MQ119" s="7"/>
      <c r="MR119" s="2"/>
      <c r="MS119" s="209"/>
      <c r="MT119" s="41"/>
      <c r="MU119" s="8"/>
      <c r="MV119" s="7"/>
      <c r="MW119" s="2"/>
      <c r="MX119" s="209"/>
      <c r="MY119" s="41"/>
      <c r="MZ119" s="8"/>
      <c r="NA119" s="7"/>
      <c r="NB119" s="2"/>
      <c r="NC119" s="209"/>
      <c r="ND119" s="41"/>
      <c r="NE119" s="8"/>
      <c r="NF119" s="7"/>
      <c r="NG119" s="2"/>
      <c r="NH119" s="209"/>
      <c r="NI119" s="41"/>
      <c r="NJ119" s="8"/>
      <c r="NK119" s="7"/>
      <c r="NL119" s="2"/>
      <c r="NM119" s="209"/>
      <c r="NN119" s="41"/>
      <c r="NO119" s="8"/>
      <c r="NP119" s="7"/>
      <c r="NQ119" s="2"/>
      <c r="NR119" s="209"/>
      <c r="NS119" s="41"/>
      <c r="NT119" s="8"/>
      <c r="NU119" s="7"/>
      <c r="NV119" s="2"/>
      <c r="NW119" s="209"/>
      <c r="NX119" s="41"/>
      <c r="NY119" s="8"/>
      <c r="NZ119" s="7"/>
      <c r="OA119" s="2"/>
      <c r="OB119" s="209"/>
      <c r="OC119" s="41"/>
      <c r="OD119" s="8"/>
      <c r="OE119" s="7"/>
      <c r="OF119" s="2"/>
      <c r="OG119" s="209"/>
      <c r="OH119" s="41"/>
      <c r="OI119" s="8"/>
      <c r="OJ119" s="7"/>
      <c r="OK119" s="2"/>
      <c r="OL119" s="209"/>
      <c r="OM119" s="41"/>
      <c r="ON119" s="8"/>
      <c r="OO119" s="7"/>
      <c r="OP119" s="2"/>
      <c r="OQ119" s="209"/>
      <c r="OR119" s="41"/>
      <c r="OS119" s="8"/>
      <c r="OT119" s="7"/>
      <c r="OU119" s="2"/>
      <c r="OV119" s="209"/>
      <c r="OW119" s="41"/>
      <c r="OX119" s="8"/>
      <c r="OY119" s="7"/>
      <c r="OZ119" s="2"/>
      <c r="PA119" s="209"/>
      <c r="PB119" s="41"/>
      <c r="PC119" s="8"/>
      <c r="PD119" s="7"/>
      <c r="PE119" s="2"/>
      <c r="PF119" s="209"/>
      <c r="PG119" s="41"/>
      <c r="PH119" s="8"/>
      <c r="PI119" s="7"/>
      <c r="PJ119" s="2"/>
      <c r="PK119" s="209"/>
      <c r="PL119" s="41"/>
      <c r="PM119" s="8"/>
      <c r="PN119" s="7"/>
      <c r="PO119" s="2"/>
      <c r="PP119" s="209"/>
      <c r="PQ119" s="41"/>
      <c r="PR119" s="8"/>
      <c r="PS119" s="7"/>
      <c r="PT119" s="2"/>
      <c r="PU119" s="209"/>
      <c r="PV119" s="41"/>
      <c r="PW119" s="8"/>
      <c r="PX119" s="7"/>
      <c r="PY119" s="2"/>
      <c r="PZ119" s="209"/>
      <c r="QA119" s="41"/>
      <c r="QB119" s="8"/>
      <c r="QC119" s="7"/>
      <c r="QD119" s="2"/>
      <c r="QE119" s="209"/>
      <c r="QF119" s="41"/>
      <c r="QG119" s="8"/>
      <c r="QH119" s="7"/>
      <c r="QI119" s="2"/>
      <c r="QJ119" s="209"/>
      <c r="QK119" s="41"/>
      <c r="QL119" s="8"/>
      <c r="QM119" s="7"/>
      <c r="QN119" s="2"/>
      <c r="QO119" s="209"/>
      <c r="QP119" s="41"/>
      <c r="QQ119" s="8"/>
      <c r="QR119" s="7"/>
      <c r="QS119" s="2"/>
      <c r="QT119" s="209"/>
      <c r="QU119" s="41"/>
      <c r="QV119" s="8"/>
      <c r="QW119" s="7"/>
      <c r="QX119" s="2"/>
      <c r="QY119" s="209"/>
      <c r="QZ119" s="41"/>
      <c r="RA119" s="8"/>
      <c r="RB119" s="7"/>
      <c r="RC119" s="2"/>
      <c r="RD119" s="209"/>
      <c r="RE119" s="41"/>
      <c r="RF119" s="8"/>
      <c r="RG119" s="7"/>
      <c r="RH119" s="2"/>
      <c r="RI119" s="209"/>
      <c r="RJ119" s="41"/>
      <c r="RK119" s="8"/>
      <c r="RL119" s="7"/>
      <c r="RM119" s="2"/>
      <c r="RN119" s="209"/>
      <c r="RO119" s="41"/>
      <c r="RP119" s="8"/>
      <c r="RQ119" s="7"/>
      <c r="RR119" s="2"/>
      <c r="RS119" s="209"/>
      <c r="RT119" s="41"/>
      <c r="RU119" s="8"/>
      <c r="RV119" s="7"/>
      <c r="RW119" s="2"/>
      <c r="RX119" s="209"/>
      <c r="RY119" s="41"/>
      <c r="RZ119" s="8"/>
      <c r="SA119" s="7"/>
      <c r="SB119" s="2"/>
      <c r="SC119" s="209"/>
      <c r="SD119" s="41"/>
      <c r="SE119" s="8"/>
      <c r="SF119" s="7"/>
      <c r="SG119" s="2"/>
      <c r="SH119" s="209"/>
      <c r="SI119" s="41"/>
      <c r="SJ119" s="8"/>
      <c r="SK119" s="7"/>
      <c r="SL119" s="2"/>
      <c r="SM119" s="209"/>
      <c r="SN119" s="41"/>
      <c r="SO119" s="8"/>
      <c r="SP119" s="7"/>
      <c r="SQ119" s="2"/>
      <c r="SR119" s="209"/>
      <c r="SS119" s="41"/>
      <c r="ST119" s="8"/>
      <c r="SU119" s="53"/>
      <c r="SV119" s="159"/>
      <c r="SW119" s="44"/>
      <c r="SX119" s="210">
        <f t="shared" si="4088"/>
        <v>0</v>
      </c>
      <c r="SY119" s="41"/>
      <c r="SZ119" s="131"/>
      <c r="TA119" s="53"/>
      <c r="TB119" s="159"/>
      <c r="TC119" s="44"/>
      <c r="TD119" s="210">
        <f t="shared" si="4089"/>
        <v>0</v>
      </c>
      <c r="TE119" s="41"/>
      <c r="TF119" s="131"/>
      <c r="TG119" s="53"/>
      <c r="TH119" s="159"/>
      <c r="TI119" s="44"/>
      <c r="TJ119" s="210" t="e">
        <f t="shared" si="4090"/>
        <v>#DIV/0!</v>
      </c>
      <c r="TK119" s="41"/>
      <c r="TL119" s="131"/>
      <c r="TM119" s="53"/>
      <c r="TN119" s="159"/>
      <c r="TO119" s="44"/>
      <c r="TP119" s="210">
        <f t="shared" si="4091"/>
        <v>0</v>
      </c>
      <c r="TQ119" s="41"/>
      <c r="TR119" s="131"/>
      <c r="TS119" s="53"/>
      <c r="TT119" s="159"/>
      <c r="TU119" s="44"/>
      <c r="TV119" s="210" t="e">
        <f t="shared" si="4092"/>
        <v>#DIV/0!</v>
      </c>
      <c r="TW119" s="41"/>
      <c r="TX119" s="131"/>
      <c r="TY119" s="53"/>
      <c r="TZ119" s="159"/>
      <c r="UA119" s="44"/>
      <c r="UB119" s="210">
        <f t="shared" si="4093"/>
        <v>0</v>
      </c>
      <c r="UC119" s="41"/>
      <c r="UD119" s="131"/>
      <c r="UE119" s="53"/>
      <c r="UF119" s="159"/>
      <c r="UG119" s="44"/>
      <c r="UH119" s="210">
        <f t="shared" si="4094"/>
        <v>0</v>
      </c>
      <c r="UI119" s="41"/>
      <c r="UJ119" s="131"/>
      <c r="UK119" s="53"/>
      <c r="UL119" s="159"/>
      <c r="UM119" s="44"/>
      <c r="UN119" s="210" t="e">
        <f t="shared" si="4095"/>
        <v>#DIV/0!</v>
      </c>
      <c r="UO119" s="41"/>
      <c r="UP119" s="131"/>
      <c r="UQ119" s="53"/>
      <c r="UR119" s="159"/>
      <c r="US119" s="44"/>
      <c r="UT119" s="210" t="e">
        <f t="shared" si="4096"/>
        <v>#DIV/0!</v>
      </c>
      <c r="UU119" s="41"/>
      <c r="UV119" s="131"/>
      <c r="UW119" s="53"/>
      <c r="UX119" s="159"/>
      <c r="UY119" s="44"/>
      <c r="UZ119" s="210">
        <f t="shared" si="4097"/>
        <v>0</v>
      </c>
      <c r="VA119" s="41"/>
      <c r="VB119" s="131"/>
      <c r="VC119" s="53"/>
      <c r="VD119" s="159"/>
      <c r="VE119" s="44"/>
      <c r="VF119" s="210" t="e">
        <f t="shared" si="4098"/>
        <v>#DIV/0!</v>
      </c>
      <c r="VG119" s="41"/>
      <c r="VH119" s="131"/>
      <c r="VI119" s="53"/>
      <c r="VJ119" s="159"/>
      <c r="VK119" s="44"/>
      <c r="VL119" s="210" t="e">
        <f t="shared" si="4099"/>
        <v>#DIV/0!</v>
      </c>
      <c r="VM119" s="41"/>
      <c r="VN119" s="131"/>
      <c r="VO119" s="53"/>
    </row>
    <row r="120" spans="3:587" x14ac:dyDescent="0.2">
      <c r="C120" s="97" t="s">
        <v>231</v>
      </c>
      <c r="D120" s="7"/>
      <c r="E120" s="2"/>
      <c r="F120" s="8"/>
      <c r="G120" s="53"/>
      <c r="H120" s="159"/>
      <c r="I120" s="44"/>
      <c r="J120" s="210">
        <f t="shared" si="4086"/>
        <v>2.9612756264236899</v>
      </c>
      <c r="K120" s="41"/>
      <c r="L120" s="131"/>
      <c r="M120" s="53"/>
      <c r="N120" s="159"/>
      <c r="O120" s="44"/>
      <c r="P120" s="210">
        <f t="shared" si="4087"/>
        <v>52</v>
      </c>
      <c r="Q120" s="41"/>
      <c r="R120" s="131"/>
      <c r="S120" s="53"/>
      <c r="T120" s="7"/>
      <c r="U120" s="2"/>
      <c r="V120" s="209"/>
      <c r="W120" s="41"/>
      <c r="X120" s="8"/>
      <c r="Y120" s="7"/>
      <c r="Z120" s="2"/>
      <c r="AA120" s="209">
        <v>2</v>
      </c>
      <c r="AB120" s="41"/>
      <c r="AC120" s="8"/>
      <c r="AD120" s="7"/>
      <c r="AE120" s="2"/>
      <c r="AF120" s="209">
        <v>10</v>
      </c>
      <c r="AG120" s="41"/>
      <c r="AH120" s="8"/>
      <c r="AI120" s="7"/>
      <c r="AJ120" s="2"/>
      <c r="AK120" s="209">
        <v>16</v>
      </c>
      <c r="AL120" s="41"/>
      <c r="AM120" s="8"/>
      <c r="AN120" s="7"/>
      <c r="AO120" s="2"/>
      <c r="AP120" s="209">
        <v>4</v>
      </c>
      <c r="AQ120" s="41"/>
      <c r="AR120" s="8"/>
      <c r="AS120" s="7"/>
      <c r="AT120" s="2"/>
      <c r="AU120" s="209">
        <v>15</v>
      </c>
      <c r="AV120" s="41"/>
      <c r="AW120" s="8"/>
      <c r="AX120" s="7"/>
      <c r="AY120" s="2"/>
      <c r="AZ120" s="209">
        <v>5</v>
      </c>
      <c r="BA120" s="41"/>
      <c r="BB120" s="8"/>
      <c r="BC120" s="7"/>
      <c r="BD120" s="2"/>
      <c r="BE120" s="209"/>
      <c r="BF120" s="41"/>
      <c r="BG120" s="8"/>
      <c r="BH120" s="7"/>
      <c r="BI120" s="2"/>
      <c r="BJ120" s="209"/>
      <c r="BK120" s="41"/>
      <c r="BL120" s="8"/>
      <c r="BM120" s="7"/>
      <c r="BN120" s="2"/>
      <c r="BO120" s="209"/>
      <c r="BP120" s="41"/>
      <c r="BQ120" s="8"/>
      <c r="BR120" s="7"/>
      <c r="BS120" s="2"/>
      <c r="BT120" s="209"/>
      <c r="BU120" s="41"/>
      <c r="BV120" s="8"/>
      <c r="BW120" s="7"/>
      <c r="BX120" s="2"/>
      <c r="BY120" s="209"/>
      <c r="BZ120" s="41"/>
      <c r="CA120" s="8"/>
      <c r="CB120" s="7"/>
      <c r="CC120" s="2"/>
      <c r="CD120" s="209"/>
      <c r="CE120" s="41"/>
      <c r="CF120" s="8"/>
      <c r="CG120" s="7"/>
      <c r="CH120" s="2"/>
      <c r="CI120" s="209"/>
      <c r="CJ120" s="41"/>
      <c r="CK120" s="8"/>
      <c r="CL120" s="7"/>
      <c r="CM120" s="2"/>
      <c r="CN120" s="209"/>
      <c r="CO120" s="41"/>
      <c r="CP120" s="8"/>
      <c r="CQ120" s="7"/>
      <c r="CR120" s="2"/>
      <c r="CS120" s="209"/>
      <c r="CT120" s="41"/>
      <c r="CU120" s="8"/>
      <c r="CV120" s="7"/>
      <c r="CW120" s="2"/>
      <c r="CX120" s="209"/>
      <c r="CY120" s="41"/>
      <c r="CZ120" s="8"/>
      <c r="DA120" s="7"/>
      <c r="DB120" s="2"/>
      <c r="DC120" s="209"/>
      <c r="DD120" s="41"/>
      <c r="DE120" s="8"/>
      <c r="DF120" s="7"/>
      <c r="DG120" s="2"/>
      <c r="DH120" s="209"/>
      <c r="DI120" s="41"/>
      <c r="DJ120" s="8"/>
      <c r="DK120" s="7"/>
      <c r="DL120" s="2"/>
      <c r="DM120" s="209"/>
      <c r="DN120" s="41"/>
      <c r="DO120" s="8"/>
      <c r="DP120" s="7"/>
      <c r="DQ120" s="2"/>
      <c r="DR120" s="209"/>
      <c r="DS120" s="41"/>
      <c r="DT120" s="8"/>
      <c r="DU120" s="7"/>
      <c r="DV120" s="2"/>
      <c r="DW120" s="209"/>
      <c r="DX120" s="41"/>
      <c r="DY120" s="8"/>
      <c r="DZ120" s="7"/>
      <c r="EA120" s="2"/>
      <c r="EB120" s="209"/>
      <c r="EC120" s="41"/>
      <c r="ED120" s="8"/>
      <c r="EE120" s="7"/>
      <c r="EF120" s="2"/>
      <c r="EG120" s="209"/>
      <c r="EH120" s="41"/>
      <c r="EI120" s="8"/>
      <c r="EJ120" s="7"/>
      <c r="EK120" s="2"/>
      <c r="EL120" s="209"/>
      <c r="EM120" s="41"/>
      <c r="EN120" s="8"/>
      <c r="EO120" s="7"/>
      <c r="EP120" s="2"/>
      <c r="EQ120" s="209"/>
      <c r="ER120" s="41"/>
      <c r="ES120" s="8"/>
      <c r="ET120" s="7"/>
      <c r="EU120" s="2"/>
      <c r="EV120" s="209"/>
      <c r="EW120" s="41"/>
      <c r="EX120" s="8"/>
      <c r="EY120" s="7"/>
      <c r="EZ120" s="2"/>
      <c r="FA120" s="209"/>
      <c r="FB120" s="41"/>
      <c r="FC120" s="8"/>
      <c r="FD120" s="7"/>
      <c r="FE120" s="2"/>
      <c r="FF120" s="209"/>
      <c r="FG120" s="41"/>
      <c r="FH120" s="8"/>
      <c r="FI120" s="7"/>
      <c r="FJ120" s="2"/>
      <c r="FK120" s="209"/>
      <c r="FL120" s="41"/>
      <c r="FM120" s="8"/>
      <c r="FN120" s="7"/>
      <c r="FO120" s="2"/>
      <c r="FP120" s="209"/>
      <c r="FQ120" s="41"/>
      <c r="FR120" s="8"/>
      <c r="FS120" s="7"/>
      <c r="FT120" s="2"/>
      <c r="FU120" s="209"/>
      <c r="FV120" s="41"/>
      <c r="FW120" s="8"/>
      <c r="FX120" s="7"/>
      <c r="FY120" s="2"/>
      <c r="FZ120" s="209"/>
      <c r="GA120" s="41"/>
      <c r="GB120" s="8"/>
      <c r="GC120" s="7"/>
      <c r="GD120" s="2"/>
      <c r="GE120" s="209"/>
      <c r="GF120" s="41"/>
      <c r="GG120" s="8"/>
      <c r="GH120" s="7"/>
      <c r="GI120" s="2"/>
      <c r="GJ120" s="209"/>
      <c r="GK120" s="41"/>
      <c r="GL120" s="8"/>
      <c r="GM120" s="7"/>
      <c r="GN120" s="2"/>
      <c r="GO120" s="209"/>
      <c r="GP120" s="41"/>
      <c r="GQ120" s="8"/>
      <c r="GR120" s="7"/>
      <c r="GS120" s="2"/>
      <c r="GT120" s="209"/>
      <c r="GU120" s="41"/>
      <c r="GV120" s="8"/>
      <c r="GW120" s="7"/>
      <c r="GX120" s="2"/>
      <c r="GY120" s="209"/>
      <c r="GZ120" s="41"/>
      <c r="HA120" s="8"/>
      <c r="HB120" s="7"/>
      <c r="HC120" s="2"/>
      <c r="HD120" s="209"/>
      <c r="HE120" s="41"/>
      <c r="HF120" s="8"/>
      <c r="HG120" s="7"/>
      <c r="HH120" s="2"/>
      <c r="HI120" s="209"/>
      <c r="HJ120" s="41"/>
      <c r="HK120" s="8"/>
      <c r="HL120" s="7"/>
      <c r="HM120" s="2"/>
      <c r="HN120" s="209"/>
      <c r="HO120" s="41"/>
      <c r="HP120" s="8"/>
      <c r="HQ120" s="7"/>
      <c r="HR120" s="2"/>
      <c r="HS120" s="209"/>
      <c r="HT120" s="41"/>
      <c r="HU120" s="8"/>
      <c r="HV120" s="7"/>
      <c r="HW120" s="2"/>
      <c r="HX120" s="209"/>
      <c r="HY120" s="41"/>
      <c r="HZ120" s="8"/>
      <c r="IA120" s="7"/>
      <c r="IB120" s="2"/>
      <c r="IC120" s="209"/>
      <c r="ID120" s="41"/>
      <c r="IE120" s="8"/>
      <c r="IF120" s="7"/>
      <c r="IG120" s="2"/>
      <c r="IH120" s="209"/>
      <c r="II120" s="41"/>
      <c r="IJ120" s="8"/>
      <c r="IK120" s="7"/>
      <c r="IL120" s="2"/>
      <c r="IM120" s="209"/>
      <c r="IN120" s="41"/>
      <c r="IO120" s="8"/>
      <c r="IP120" s="7"/>
      <c r="IQ120" s="2"/>
      <c r="IR120" s="209"/>
      <c r="IS120" s="41"/>
      <c r="IT120" s="8"/>
      <c r="IU120" s="7"/>
      <c r="IV120" s="2"/>
      <c r="IW120" s="209"/>
      <c r="IX120" s="41"/>
      <c r="IY120" s="8"/>
      <c r="IZ120" s="7"/>
      <c r="JA120" s="2"/>
      <c r="JB120" s="209"/>
      <c r="JC120" s="41"/>
      <c r="JD120" s="8"/>
      <c r="JE120" s="7"/>
      <c r="JF120" s="2"/>
      <c r="JG120" s="209"/>
      <c r="JH120" s="41"/>
      <c r="JI120" s="8"/>
      <c r="JJ120" s="7"/>
      <c r="JK120" s="2"/>
      <c r="JL120" s="209"/>
      <c r="JM120" s="41"/>
      <c r="JN120" s="8"/>
      <c r="JO120" s="7"/>
      <c r="JP120" s="2"/>
      <c r="JQ120" s="209"/>
      <c r="JR120" s="41"/>
      <c r="JS120" s="8"/>
      <c r="JT120" s="7"/>
      <c r="JU120" s="2"/>
      <c r="JV120" s="209"/>
      <c r="JW120" s="41"/>
      <c r="JX120" s="8"/>
      <c r="JY120" s="7"/>
      <c r="JZ120" s="2"/>
      <c r="KA120" s="209"/>
      <c r="KB120" s="41"/>
      <c r="KC120" s="8"/>
      <c r="KD120" s="7"/>
      <c r="KE120" s="2"/>
      <c r="KF120" s="209"/>
      <c r="KG120" s="41"/>
      <c r="KH120" s="8"/>
      <c r="KI120" s="7"/>
      <c r="KJ120" s="2"/>
      <c r="KK120" s="209"/>
      <c r="KL120" s="41"/>
      <c r="KM120" s="8"/>
      <c r="KN120" s="7"/>
      <c r="KO120" s="2"/>
      <c r="KP120" s="209"/>
      <c r="KQ120" s="41"/>
      <c r="KR120" s="8"/>
      <c r="KS120" s="7"/>
      <c r="KT120" s="2"/>
      <c r="KU120" s="209"/>
      <c r="KV120" s="41"/>
      <c r="KW120" s="8"/>
      <c r="KX120" s="7"/>
      <c r="KY120" s="2"/>
      <c r="KZ120" s="209"/>
      <c r="LA120" s="41"/>
      <c r="LB120" s="8"/>
      <c r="LC120" s="7"/>
      <c r="LD120" s="2"/>
      <c r="LE120" s="209"/>
      <c r="LF120" s="41"/>
      <c r="LG120" s="8"/>
      <c r="LH120" s="7"/>
      <c r="LI120" s="2"/>
      <c r="LJ120" s="209"/>
      <c r="LK120" s="41"/>
      <c r="LL120" s="8"/>
      <c r="LM120" s="7"/>
      <c r="LN120" s="2"/>
      <c r="LO120" s="209"/>
      <c r="LP120" s="41"/>
      <c r="LQ120" s="8"/>
      <c r="LR120" s="7"/>
      <c r="LS120" s="2"/>
      <c r="LT120" s="209"/>
      <c r="LU120" s="41"/>
      <c r="LV120" s="8"/>
      <c r="LW120" s="7"/>
      <c r="LX120" s="2"/>
      <c r="LY120" s="209"/>
      <c r="LZ120" s="41"/>
      <c r="MA120" s="8"/>
      <c r="MB120" s="7"/>
      <c r="MC120" s="2"/>
      <c r="MD120" s="209"/>
      <c r="ME120" s="41"/>
      <c r="MF120" s="8"/>
      <c r="MG120" s="7"/>
      <c r="MH120" s="2"/>
      <c r="MI120" s="209"/>
      <c r="MJ120" s="41"/>
      <c r="MK120" s="8"/>
      <c r="ML120" s="7"/>
      <c r="MM120" s="2"/>
      <c r="MN120" s="209"/>
      <c r="MO120" s="41"/>
      <c r="MP120" s="8"/>
      <c r="MQ120" s="7"/>
      <c r="MR120" s="2"/>
      <c r="MS120" s="209"/>
      <c r="MT120" s="41"/>
      <c r="MU120" s="8"/>
      <c r="MV120" s="7"/>
      <c r="MW120" s="2"/>
      <c r="MX120" s="209"/>
      <c r="MY120" s="41"/>
      <c r="MZ120" s="8"/>
      <c r="NA120" s="7"/>
      <c r="NB120" s="2"/>
      <c r="NC120" s="209"/>
      <c r="ND120" s="41"/>
      <c r="NE120" s="8"/>
      <c r="NF120" s="7"/>
      <c r="NG120" s="2"/>
      <c r="NH120" s="209"/>
      <c r="NI120" s="41"/>
      <c r="NJ120" s="8"/>
      <c r="NK120" s="7"/>
      <c r="NL120" s="2"/>
      <c r="NM120" s="209"/>
      <c r="NN120" s="41"/>
      <c r="NO120" s="8"/>
      <c r="NP120" s="7"/>
      <c r="NQ120" s="2"/>
      <c r="NR120" s="209"/>
      <c r="NS120" s="41"/>
      <c r="NT120" s="8"/>
      <c r="NU120" s="7"/>
      <c r="NV120" s="2"/>
      <c r="NW120" s="209"/>
      <c r="NX120" s="41"/>
      <c r="NY120" s="8"/>
      <c r="NZ120" s="7"/>
      <c r="OA120" s="2"/>
      <c r="OB120" s="209"/>
      <c r="OC120" s="41"/>
      <c r="OD120" s="8"/>
      <c r="OE120" s="7"/>
      <c r="OF120" s="2"/>
      <c r="OG120" s="209"/>
      <c r="OH120" s="41"/>
      <c r="OI120" s="8"/>
      <c r="OJ120" s="7"/>
      <c r="OK120" s="2"/>
      <c r="OL120" s="209"/>
      <c r="OM120" s="41"/>
      <c r="ON120" s="8"/>
      <c r="OO120" s="7"/>
      <c r="OP120" s="2"/>
      <c r="OQ120" s="209"/>
      <c r="OR120" s="41"/>
      <c r="OS120" s="8"/>
      <c r="OT120" s="7"/>
      <c r="OU120" s="2"/>
      <c r="OV120" s="209"/>
      <c r="OW120" s="41"/>
      <c r="OX120" s="8"/>
      <c r="OY120" s="7"/>
      <c r="OZ120" s="2"/>
      <c r="PA120" s="209"/>
      <c r="PB120" s="41"/>
      <c r="PC120" s="8"/>
      <c r="PD120" s="7"/>
      <c r="PE120" s="2"/>
      <c r="PF120" s="209"/>
      <c r="PG120" s="41"/>
      <c r="PH120" s="8"/>
      <c r="PI120" s="7"/>
      <c r="PJ120" s="2"/>
      <c r="PK120" s="209"/>
      <c r="PL120" s="41"/>
      <c r="PM120" s="8"/>
      <c r="PN120" s="7"/>
      <c r="PO120" s="2"/>
      <c r="PP120" s="209"/>
      <c r="PQ120" s="41"/>
      <c r="PR120" s="8"/>
      <c r="PS120" s="7"/>
      <c r="PT120" s="2"/>
      <c r="PU120" s="209"/>
      <c r="PV120" s="41"/>
      <c r="PW120" s="8"/>
      <c r="PX120" s="7"/>
      <c r="PY120" s="2"/>
      <c r="PZ120" s="209"/>
      <c r="QA120" s="41"/>
      <c r="QB120" s="8"/>
      <c r="QC120" s="7"/>
      <c r="QD120" s="2"/>
      <c r="QE120" s="209"/>
      <c r="QF120" s="41"/>
      <c r="QG120" s="8"/>
      <c r="QH120" s="7"/>
      <c r="QI120" s="2"/>
      <c r="QJ120" s="209"/>
      <c r="QK120" s="41"/>
      <c r="QL120" s="8"/>
      <c r="QM120" s="7"/>
      <c r="QN120" s="2"/>
      <c r="QO120" s="209"/>
      <c r="QP120" s="41"/>
      <c r="QQ120" s="8"/>
      <c r="QR120" s="7"/>
      <c r="QS120" s="2"/>
      <c r="QT120" s="209"/>
      <c r="QU120" s="41"/>
      <c r="QV120" s="8"/>
      <c r="QW120" s="7"/>
      <c r="QX120" s="2"/>
      <c r="QY120" s="209"/>
      <c r="QZ120" s="41"/>
      <c r="RA120" s="8"/>
      <c r="RB120" s="7"/>
      <c r="RC120" s="2"/>
      <c r="RD120" s="209"/>
      <c r="RE120" s="41"/>
      <c r="RF120" s="8"/>
      <c r="RG120" s="7"/>
      <c r="RH120" s="2"/>
      <c r="RI120" s="209"/>
      <c r="RJ120" s="41"/>
      <c r="RK120" s="8"/>
      <c r="RL120" s="7"/>
      <c r="RM120" s="2"/>
      <c r="RN120" s="209"/>
      <c r="RO120" s="41"/>
      <c r="RP120" s="8"/>
      <c r="RQ120" s="7"/>
      <c r="RR120" s="2"/>
      <c r="RS120" s="209"/>
      <c r="RT120" s="41"/>
      <c r="RU120" s="8"/>
      <c r="RV120" s="7"/>
      <c r="RW120" s="2"/>
      <c r="RX120" s="209"/>
      <c r="RY120" s="41"/>
      <c r="RZ120" s="8"/>
      <c r="SA120" s="7"/>
      <c r="SB120" s="2"/>
      <c r="SC120" s="209"/>
      <c r="SD120" s="41"/>
      <c r="SE120" s="8"/>
      <c r="SF120" s="7"/>
      <c r="SG120" s="2"/>
      <c r="SH120" s="209"/>
      <c r="SI120" s="41"/>
      <c r="SJ120" s="8"/>
      <c r="SK120" s="7"/>
      <c r="SL120" s="2"/>
      <c r="SM120" s="209"/>
      <c r="SN120" s="41"/>
      <c r="SO120" s="8"/>
      <c r="SP120" s="7"/>
      <c r="SQ120" s="2"/>
      <c r="SR120" s="209"/>
      <c r="SS120" s="41"/>
      <c r="ST120" s="8"/>
      <c r="SU120" s="53"/>
      <c r="SV120" s="159"/>
      <c r="SW120" s="44"/>
      <c r="SX120" s="210">
        <f t="shared" si="4088"/>
        <v>0</v>
      </c>
      <c r="SY120" s="41"/>
      <c r="SZ120" s="131"/>
      <c r="TA120" s="53"/>
      <c r="TB120" s="159"/>
      <c r="TC120" s="44"/>
      <c r="TD120" s="210">
        <f t="shared" si="4089"/>
        <v>0.66666666666666663</v>
      </c>
      <c r="TE120" s="41"/>
      <c r="TF120" s="131"/>
      <c r="TG120" s="53"/>
      <c r="TH120" s="159"/>
      <c r="TI120" s="44"/>
      <c r="TJ120" s="210" t="e">
        <f t="shared" si="4090"/>
        <v>#DIV/0!</v>
      </c>
      <c r="TK120" s="41"/>
      <c r="TL120" s="131"/>
      <c r="TM120" s="53"/>
      <c r="TN120" s="159"/>
      <c r="TO120" s="44"/>
      <c r="TP120" s="210">
        <f t="shared" si="4091"/>
        <v>4.7619047619047628</v>
      </c>
      <c r="TQ120" s="41"/>
      <c r="TR120" s="131"/>
      <c r="TS120" s="53"/>
      <c r="TT120" s="159"/>
      <c r="TU120" s="44"/>
      <c r="TV120" s="210" t="e">
        <f t="shared" si="4092"/>
        <v>#DIV/0!</v>
      </c>
      <c r="TW120" s="41"/>
      <c r="TX120" s="131"/>
      <c r="TY120" s="53"/>
      <c r="TZ120" s="159"/>
      <c r="UA120" s="44"/>
      <c r="UB120" s="210">
        <f t="shared" si="4093"/>
        <v>5.4237288135593227</v>
      </c>
      <c r="UC120" s="41"/>
      <c r="UD120" s="131"/>
      <c r="UE120" s="53"/>
      <c r="UF120" s="159"/>
      <c r="UG120" s="44"/>
      <c r="UH120" s="210">
        <f t="shared" si="4094"/>
        <v>1.6666666666666667</v>
      </c>
      <c r="UI120" s="41"/>
      <c r="UJ120" s="131"/>
      <c r="UK120" s="53"/>
      <c r="UL120" s="159"/>
      <c r="UM120" s="44"/>
      <c r="UN120" s="210" t="e">
        <f t="shared" si="4095"/>
        <v>#DIV/0!</v>
      </c>
      <c r="UO120" s="41"/>
      <c r="UP120" s="131"/>
      <c r="UQ120" s="53"/>
      <c r="UR120" s="159"/>
      <c r="US120" s="44"/>
      <c r="UT120" s="210" t="e">
        <f t="shared" si="4096"/>
        <v>#DIV/0!</v>
      </c>
      <c r="UU120" s="41"/>
      <c r="UV120" s="131"/>
      <c r="UW120" s="53"/>
      <c r="UX120" s="159"/>
      <c r="UY120" s="44"/>
      <c r="UZ120" s="210">
        <f t="shared" si="4097"/>
        <v>3.992015968063872</v>
      </c>
      <c r="VA120" s="41"/>
      <c r="VB120" s="131"/>
      <c r="VC120" s="53"/>
      <c r="VD120" s="159"/>
      <c r="VE120" s="44"/>
      <c r="VF120" s="210" t="e">
        <f t="shared" si="4098"/>
        <v>#DIV/0!</v>
      </c>
      <c r="VG120" s="41"/>
      <c r="VH120" s="131"/>
      <c r="VI120" s="53"/>
      <c r="VJ120" s="159"/>
      <c r="VK120" s="44"/>
      <c r="VL120" s="210" t="e">
        <f t="shared" si="4099"/>
        <v>#DIV/0!</v>
      </c>
      <c r="VM120" s="41"/>
      <c r="VN120" s="131"/>
      <c r="VO120" s="53"/>
    </row>
    <row r="121" spans="3:587" x14ac:dyDescent="0.2">
      <c r="C121" s="97" t="s">
        <v>232</v>
      </c>
      <c r="D121" s="7"/>
      <c r="E121" s="2"/>
      <c r="F121" s="8"/>
      <c r="G121" s="53"/>
      <c r="H121" s="159"/>
      <c r="I121" s="44"/>
      <c r="J121" s="210">
        <f t="shared" si="4086"/>
        <v>5.523917995444191</v>
      </c>
      <c r="K121" s="41"/>
      <c r="L121" s="131"/>
      <c r="M121" s="53"/>
      <c r="N121" s="159"/>
      <c r="O121" s="44"/>
      <c r="P121" s="210">
        <f t="shared" si="4087"/>
        <v>97</v>
      </c>
      <c r="Q121" s="41"/>
      <c r="R121" s="131"/>
      <c r="S121" s="53"/>
      <c r="T121" s="7"/>
      <c r="U121" s="2"/>
      <c r="V121" s="209">
        <v>18</v>
      </c>
      <c r="W121" s="41"/>
      <c r="X121" s="8"/>
      <c r="Y121" s="7"/>
      <c r="Z121" s="2"/>
      <c r="AA121" s="209">
        <v>12</v>
      </c>
      <c r="AB121" s="41"/>
      <c r="AC121" s="8"/>
      <c r="AD121" s="7"/>
      <c r="AE121" s="2"/>
      <c r="AF121" s="209">
        <v>8</v>
      </c>
      <c r="AG121" s="41"/>
      <c r="AH121" s="8"/>
      <c r="AI121" s="7"/>
      <c r="AJ121" s="2"/>
      <c r="AK121" s="209">
        <v>4</v>
      </c>
      <c r="AL121" s="41"/>
      <c r="AM121" s="8"/>
      <c r="AN121" s="7"/>
      <c r="AO121" s="2"/>
      <c r="AP121" s="209">
        <v>6</v>
      </c>
      <c r="AQ121" s="41"/>
      <c r="AR121" s="8"/>
      <c r="AS121" s="7"/>
      <c r="AT121" s="2"/>
      <c r="AU121" s="209">
        <v>39</v>
      </c>
      <c r="AV121" s="41"/>
      <c r="AW121" s="8"/>
      <c r="AX121" s="7"/>
      <c r="AY121" s="2"/>
      <c r="AZ121" s="209">
        <v>10</v>
      </c>
      <c r="BA121" s="41"/>
      <c r="BB121" s="8"/>
      <c r="BC121" s="7"/>
      <c r="BD121" s="2"/>
      <c r="BE121" s="209"/>
      <c r="BF121" s="41"/>
      <c r="BG121" s="8"/>
      <c r="BH121" s="7"/>
      <c r="BI121" s="2"/>
      <c r="BJ121" s="209"/>
      <c r="BK121" s="41"/>
      <c r="BL121" s="8"/>
      <c r="BM121" s="7"/>
      <c r="BN121" s="2"/>
      <c r="BO121" s="209"/>
      <c r="BP121" s="41"/>
      <c r="BQ121" s="8"/>
      <c r="BR121" s="7"/>
      <c r="BS121" s="2"/>
      <c r="BT121" s="209"/>
      <c r="BU121" s="41"/>
      <c r="BV121" s="8"/>
      <c r="BW121" s="7"/>
      <c r="BX121" s="2"/>
      <c r="BY121" s="209"/>
      <c r="BZ121" s="41"/>
      <c r="CA121" s="8"/>
      <c r="CB121" s="7"/>
      <c r="CC121" s="2"/>
      <c r="CD121" s="209"/>
      <c r="CE121" s="41"/>
      <c r="CF121" s="8"/>
      <c r="CG121" s="7"/>
      <c r="CH121" s="2"/>
      <c r="CI121" s="209"/>
      <c r="CJ121" s="41"/>
      <c r="CK121" s="8"/>
      <c r="CL121" s="7"/>
      <c r="CM121" s="2"/>
      <c r="CN121" s="209"/>
      <c r="CO121" s="41"/>
      <c r="CP121" s="8"/>
      <c r="CQ121" s="7"/>
      <c r="CR121" s="2"/>
      <c r="CS121" s="209"/>
      <c r="CT121" s="41"/>
      <c r="CU121" s="8"/>
      <c r="CV121" s="7"/>
      <c r="CW121" s="2"/>
      <c r="CX121" s="209"/>
      <c r="CY121" s="41"/>
      <c r="CZ121" s="8"/>
      <c r="DA121" s="7"/>
      <c r="DB121" s="2"/>
      <c r="DC121" s="209"/>
      <c r="DD121" s="41"/>
      <c r="DE121" s="8"/>
      <c r="DF121" s="7"/>
      <c r="DG121" s="2"/>
      <c r="DH121" s="209"/>
      <c r="DI121" s="41"/>
      <c r="DJ121" s="8"/>
      <c r="DK121" s="7"/>
      <c r="DL121" s="2"/>
      <c r="DM121" s="209"/>
      <c r="DN121" s="41"/>
      <c r="DO121" s="8"/>
      <c r="DP121" s="7"/>
      <c r="DQ121" s="2"/>
      <c r="DR121" s="209"/>
      <c r="DS121" s="41"/>
      <c r="DT121" s="8"/>
      <c r="DU121" s="7"/>
      <c r="DV121" s="2"/>
      <c r="DW121" s="209"/>
      <c r="DX121" s="41"/>
      <c r="DY121" s="8"/>
      <c r="DZ121" s="7"/>
      <c r="EA121" s="2"/>
      <c r="EB121" s="209"/>
      <c r="EC121" s="41"/>
      <c r="ED121" s="8"/>
      <c r="EE121" s="7"/>
      <c r="EF121" s="2"/>
      <c r="EG121" s="209"/>
      <c r="EH121" s="41"/>
      <c r="EI121" s="8"/>
      <c r="EJ121" s="7"/>
      <c r="EK121" s="2"/>
      <c r="EL121" s="209"/>
      <c r="EM121" s="41"/>
      <c r="EN121" s="8"/>
      <c r="EO121" s="7"/>
      <c r="EP121" s="2"/>
      <c r="EQ121" s="209"/>
      <c r="ER121" s="41"/>
      <c r="ES121" s="8"/>
      <c r="ET121" s="7"/>
      <c r="EU121" s="2"/>
      <c r="EV121" s="209"/>
      <c r="EW121" s="41"/>
      <c r="EX121" s="8"/>
      <c r="EY121" s="7"/>
      <c r="EZ121" s="2"/>
      <c r="FA121" s="209"/>
      <c r="FB121" s="41"/>
      <c r="FC121" s="8"/>
      <c r="FD121" s="7"/>
      <c r="FE121" s="2"/>
      <c r="FF121" s="209"/>
      <c r="FG121" s="41"/>
      <c r="FH121" s="8"/>
      <c r="FI121" s="7"/>
      <c r="FJ121" s="2"/>
      <c r="FK121" s="209"/>
      <c r="FL121" s="41"/>
      <c r="FM121" s="8"/>
      <c r="FN121" s="7"/>
      <c r="FO121" s="2"/>
      <c r="FP121" s="209"/>
      <c r="FQ121" s="41"/>
      <c r="FR121" s="8"/>
      <c r="FS121" s="7"/>
      <c r="FT121" s="2"/>
      <c r="FU121" s="209"/>
      <c r="FV121" s="41"/>
      <c r="FW121" s="8"/>
      <c r="FX121" s="7"/>
      <c r="FY121" s="2"/>
      <c r="FZ121" s="209"/>
      <c r="GA121" s="41"/>
      <c r="GB121" s="8"/>
      <c r="GC121" s="7"/>
      <c r="GD121" s="2"/>
      <c r="GE121" s="209"/>
      <c r="GF121" s="41"/>
      <c r="GG121" s="8"/>
      <c r="GH121" s="7"/>
      <c r="GI121" s="2"/>
      <c r="GJ121" s="209"/>
      <c r="GK121" s="41"/>
      <c r="GL121" s="8"/>
      <c r="GM121" s="7"/>
      <c r="GN121" s="2"/>
      <c r="GO121" s="209"/>
      <c r="GP121" s="41"/>
      <c r="GQ121" s="8"/>
      <c r="GR121" s="7"/>
      <c r="GS121" s="2"/>
      <c r="GT121" s="209"/>
      <c r="GU121" s="41"/>
      <c r="GV121" s="8"/>
      <c r="GW121" s="7"/>
      <c r="GX121" s="2"/>
      <c r="GY121" s="209"/>
      <c r="GZ121" s="41"/>
      <c r="HA121" s="8"/>
      <c r="HB121" s="7"/>
      <c r="HC121" s="2"/>
      <c r="HD121" s="209"/>
      <c r="HE121" s="41"/>
      <c r="HF121" s="8"/>
      <c r="HG121" s="7"/>
      <c r="HH121" s="2"/>
      <c r="HI121" s="209"/>
      <c r="HJ121" s="41"/>
      <c r="HK121" s="8"/>
      <c r="HL121" s="7"/>
      <c r="HM121" s="2"/>
      <c r="HN121" s="209"/>
      <c r="HO121" s="41"/>
      <c r="HP121" s="8"/>
      <c r="HQ121" s="7"/>
      <c r="HR121" s="2"/>
      <c r="HS121" s="209"/>
      <c r="HT121" s="41"/>
      <c r="HU121" s="8"/>
      <c r="HV121" s="7"/>
      <c r="HW121" s="2"/>
      <c r="HX121" s="209"/>
      <c r="HY121" s="41"/>
      <c r="HZ121" s="8"/>
      <c r="IA121" s="7"/>
      <c r="IB121" s="2"/>
      <c r="IC121" s="209"/>
      <c r="ID121" s="41"/>
      <c r="IE121" s="8"/>
      <c r="IF121" s="7"/>
      <c r="IG121" s="2"/>
      <c r="IH121" s="209"/>
      <c r="II121" s="41"/>
      <c r="IJ121" s="8"/>
      <c r="IK121" s="7"/>
      <c r="IL121" s="2"/>
      <c r="IM121" s="209"/>
      <c r="IN121" s="41"/>
      <c r="IO121" s="8"/>
      <c r="IP121" s="7"/>
      <c r="IQ121" s="2"/>
      <c r="IR121" s="209"/>
      <c r="IS121" s="41"/>
      <c r="IT121" s="8"/>
      <c r="IU121" s="7"/>
      <c r="IV121" s="2"/>
      <c r="IW121" s="209"/>
      <c r="IX121" s="41"/>
      <c r="IY121" s="8"/>
      <c r="IZ121" s="7"/>
      <c r="JA121" s="2"/>
      <c r="JB121" s="209"/>
      <c r="JC121" s="41"/>
      <c r="JD121" s="8"/>
      <c r="JE121" s="7"/>
      <c r="JF121" s="2"/>
      <c r="JG121" s="209"/>
      <c r="JH121" s="41"/>
      <c r="JI121" s="8"/>
      <c r="JJ121" s="7"/>
      <c r="JK121" s="2"/>
      <c r="JL121" s="209"/>
      <c r="JM121" s="41"/>
      <c r="JN121" s="8"/>
      <c r="JO121" s="7"/>
      <c r="JP121" s="2"/>
      <c r="JQ121" s="209"/>
      <c r="JR121" s="41"/>
      <c r="JS121" s="8"/>
      <c r="JT121" s="7"/>
      <c r="JU121" s="2"/>
      <c r="JV121" s="209"/>
      <c r="JW121" s="41"/>
      <c r="JX121" s="8"/>
      <c r="JY121" s="7"/>
      <c r="JZ121" s="2"/>
      <c r="KA121" s="209"/>
      <c r="KB121" s="41"/>
      <c r="KC121" s="8"/>
      <c r="KD121" s="7"/>
      <c r="KE121" s="2"/>
      <c r="KF121" s="209"/>
      <c r="KG121" s="41"/>
      <c r="KH121" s="8"/>
      <c r="KI121" s="7"/>
      <c r="KJ121" s="2"/>
      <c r="KK121" s="209"/>
      <c r="KL121" s="41"/>
      <c r="KM121" s="8"/>
      <c r="KN121" s="7"/>
      <c r="KO121" s="2"/>
      <c r="KP121" s="209"/>
      <c r="KQ121" s="41"/>
      <c r="KR121" s="8"/>
      <c r="KS121" s="7"/>
      <c r="KT121" s="2"/>
      <c r="KU121" s="209"/>
      <c r="KV121" s="41"/>
      <c r="KW121" s="8"/>
      <c r="KX121" s="7"/>
      <c r="KY121" s="2"/>
      <c r="KZ121" s="209"/>
      <c r="LA121" s="41"/>
      <c r="LB121" s="8"/>
      <c r="LC121" s="7"/>
      <c r="LD121" s="2"/>
      <c r="LE121" s="209"/>
      <c r="LF121" s="41"/>
      <c r="LG121" s="8"/>
      <c r="LH121" s="7"/>
      <c r="LI121" s="2"/>
      <c r="LJ121" s="209"/>
      <c r="LK121" s="41"/>
      <c r="LL121" s="8"/>
      <c r="LM121" s="7"/>
      <c r="LN121" s="2"/>
      <c r="LO121" s="209"/>
      <c r="LP121" s="41"/>
      <c r="LQ121" s="8"/>
      <c r="LR121" s="7"/>
      <c r="LS121" s="2"/>
      <c r="LT121" s="209"/>
      <c r="LU121" s="41"/>
      <c r="LV121" s="8"/>
      <c r="LW121" s="7"/>
      <c r="LX121" s="2"/>
      <c r="LY121" s="209"/>
      <c r="LZ121" s="41"/>
      <c r="MA121" s="8"/>
      <c r="MB121" s="7"/>
      <c r="MC121" s="2"/>
      <c r="MD121" s="209"/>
      <c r="ME121" s="41"/>
      <c r="MF121" s="8"/>
      <c r="MG121" s="7"/>
      <c r="MH121" s="2"/>
      <c r="MI121" s="209"/>
      <c r="MJ121" s="41"/>
      <c r="MK121" s="8"/>
      <c r="ML121" s="7"/>
      <c r="MM121" s="2"/>
      <c r="MN121" s="209"/>
      <c r="MO121" s="41"/>
      <c r="MP121" s="8"/>
      <c r="MQ121" s="7"/>
      <c r="MR121" s="2"/>
      <c r="MS121" s="209"/>
      <c r="MT121" s="41"/>
      <c r="MU121" s="8"/>
      <c r="MV121" s="7"/>
      <c r="MW121" s="2"/>
      <c r="MX121" s="209"/>
      <c r="MY121" s="41"/>
      <c r="MZ121" s="8"/>
      <c r="NA121" s="7"/>
      <c r="NB121" s="2"/>
      <c r="NC121" s="209"/>
      <c r="ND121" s="41"/>
      <c r="NE121" s="8"/>
      <c r="NF121" s="7"/>
      <c r="NG121" s="2"/>
      <c r="NH121" s="209"/>
      <c r="NI121" s="41"/>
      <c r="NJ121" s="8"/>
      <c r="NK121" s="7"/>
      <c r="NL121" s="2"/>
      <c r="NM121" s="209"/>
      <c r="NN121" s="41"/>
      <c r="NO121" s="8"/>
      <c r="NP121" s="7"/>
      <c r="NQ121" s="2"/>
      <c r="NR121" s="209"/>
      <c r="NS121" s="41"/>
      <c r="NT121" s="8"/>
      <c r="NU121" s="7"/>
      <c r="NV121" s="2"/>
      <c r="NW121" s="209"/>
      <c r="NX121" s="41"/>
      <c r="NY121" s="8"/>
      <c r="NZ121" s="7"/>
      <c r="OA121" s="2"/>
      <c r="OB121" s="209"/>
      <c r="OC121" s="41"/>
      <c r="OD121" s="8"/>
      <c r="OE121" s="7"/>
      <c r="OF121" s="2"/>
      <c r="OG121" s="209"/>
      <c r="OH121" s="41"/>
      <c r="OI121" s="8"/>
      <c r="OJ121" s="7"/>
      <c r="OK121" s="2"/>
      <c r="OL121" s="209"/>
      <c r="OM121" s="41"/>
      <c r="ON121" s="8"/>
      <c r="OO121" s="7"/>
      <c r="OP121" s="2"/>
      <c r="OQ121" s="209"/>
      <c r="OR121" s="41"/>
      <c r="OS121" s="8"/>
      <c r="OT121" s="7"/>
      <c r="OU121" s="2"/>
      <c r="OV121" s="209"/>
      <c r="OW121" s="41"/>
      <c r="OX121" s="8"/>
      <c r="OY121" s="7"/>
      <c r="OZ121" s="2"/>
      <c r="PA121" s="209"/>
      <c r="PB121" s="41"/>
      <c r="PC121" s="8"/>
      <c r="PD121" s="7"/>
      <c r="PE121" s="2"/>
      <c r="PF121" s="209"/>
      <c r="PG121" s="41"/>
      <c r="PH121" s="8"/>
      <c r="PI121" s="7"/>
      <c r="PJ121" s="2"/>
      <c r="PK121" s="209"/>
      <c r="PL121" s="41"/>
      <c r="PM121" s="8"/>
      <c r="PN121" s="7"/>
      <c r="PO121" s="2"/>
      <c r="PP121" s="209"/>
      <c r="PQ121" s="41"/>
      <c r="PR121" s="8"/>
      <c r="PS121" s="7"/>
      <c r="PT121" s="2"/>
      <c r="PU121" s="209"/>
      <c r="PV121" s="41"/>
      <c r="PW121" s="8"/>
      <c r="PX121" s="7"/>
      <c r="PY121" s="2"/>
      <c r="PZ121" s="209"/>
      <c r="QA121" s="41"/>
      <c r="QB121" s="8"/>
      <c r="QC121" s="7"/>
      <c r="QD121" s="2"/>
      <c r="QE121" s="209"/>
      <c r="QF121" s="41"/>
      <c r="QG121" s="8"/>
      <c r="QH121" s="7"/>
      <c r="QI121" s="2"/>
      <c r="QJ121" s="209"/>
      <c r="QK121" s="41"/>
      <c r="QL121" s="8"/>
      <c r="QM121" s="7"/>
      <c r="QN121" s="2"/>
      <c r="QO121" s="209"/>
      <c r="QP121" s="41"/>
      <c r="QQ121" s="8"/>
      <c r="QR121" s="7"/>
      <c r="QS121" s="2"/>
      <c r="QT121" s="209"/>
      <c r="QU121" s="41"/>
      <c r="QV121" s="8"/>
      <c r="QW121" s="7"/>
      <c r="QX121" s="2"/>
      <c r="QY121" s="209"/>
      <c r="QZ121" s="41"/>
      <c r="RA121" s="8"/>
      <c r="RB121" s="7"/>
      <c r="RC121" s="2"/>
      <c r="RD121" s="209"/>
      <c r="RE121" s="41"/>
      <c r="RF121" s="8"/>
      <c r="RG121" s="7"/>
      <c r="RH121" s="2"/>
      <c r="RI121" s="209"/>
      <c r="RJ121" s="41"/>
      <c r="RK121" s="8"/>
      <c r="RL121" s="7"/>
      <c r="RM121" s="2"/>
      <c r="RN121" s="209"/>
      <c r="RO121" s="41"/>
      <c r="RP121" s="8"/>
      <c r="RQ121" s="7"/>
      <c r="RR121" s="2"/>
      <c r="RS121" s="209"/>
      <c r="RT121" s="41"/>
      <c r="RU121" s="8"/>
      <c r="RV121" s="7"/>
      <c r="RW121" s="2"/>
      <c r="RX121" s="209"/>
      <c r="RY121" s="41"/>
      <c r="RZ121" s="8"/>
      <c r="SA121" s="7"/>
      <c r="SB121" s="2"/>
      <c r="SC121" s="209"/>
      <c r="SD121" s="41"/>
      <c r="SE121" s="8"/>
      <c r="SF121" s="7"/>
      <c r="SG121" s="2"/>
      <c r="SH121" s="209"/>
      <c r="SI121" s="41"/>
      <c r="SJ121" s="8"/>
      <c r="SK121" s="7"/>
      <c r="SL121" s="2"/>
      <c r="SM121" s="209"/>
      <c r="SN121" s="41"/>
      <c r="SO121" s="8"/>
      <c r="SP121" s="7"/>
      <c r="SQ121" s="2"/>
      <c r="SR121" s="209"/>
      <c r="SS121" s="41"/>
      <c r="ST121" s="8"/>
      <c r="SU121" s="53"/>
      <c r="SV121" s="159"/>
      <c r="SW121" s="44"/>
      <c r="SX121" s="210">
        <f t="shared" si="4088"/>
        <v>8.5714285714285712</v>
      </c>
      <c r="SY121" s="41"/>
      <c r="SZ121" s="131"/>
      <c r="TA121" s="53"/>
      <c r="TB121" s="159"/>
      <c r="TC121" s="44"/>
      <c r="TD121" s="210">
        <f t="shared" si="4089"/>
        <v>4</v>
      </c>
      <c r="TE121" s="41"/>
      <c r="TF121" s="131"/>
      <c r="TG121" s="53"/>
      <c r="TH121" s="159"/>
      <c r="TI121" s="44"/>
      <c r="TJ121" s="210" t="e">
        <f t="shared" si="4090"/>
        <v>#DIV/0!</v>
      </c>
      <c r="TK121" s="41"/>
      <c r="TL121" s="131"/>
      <c r="TM121" s="53"/>
      <c r="TN121" s="159"/>
      <c r="TO121" s="44"/>
      <c r="TP121" s="210">
        <f t="shared" si="4091"/>
        <v>3.8095238095238093</v>
      </c>
      <c r="TQ121" s="41"/>
      <c r="TR121" s="131"/>
      <c r="TS121" s="53"/>
      <c r="TT121" s="159"/>
      <c r="TU121" s="44"/>
      <c r="TV121" s="210" t="e">
        <f t="shared" si="4092"/>
        <v>#DIV/0!</v>
      </c>
      <c r="TW121" s="41"/>
      <c r="TX121" s="131"/>
      <c r="TY121" s="53"/>
      <c r="TZ121" s="159"/>
      <c r="UA121" s="44"/>
      <c r="UB121" s="210">
        <f t="shared" si="4093"/>
        <v>1.3559322033898307</v>
      </c>
      <c r="UC121" s="41"/>
      <c r="UD121" s="131"/>
      <c r="UE121" s="53"/>
      <c r="UF121" s="159"/>
      <c r="UG121" s="44"/>
      <c r="UH121" s="210">
        <f t="shared" si="4094"/>
        <v>2.5</v>
      </c>
      <c r="UI121" s="41"/>
      <c r="UJ121" s="131"/>
      <c r="UK121" s="53"/>
      <c r="UL121" s="159"/>
      <c r="UM121" s="44"/>
      <c r="UN121" s="210" t="e">
        <f t="shared" si="4095"/>
        <v>#DIV/0!</v>
      </c>
      <c r="UO121" s="41"/>
      <c r="UP121" s="131"/>
      <c r="UQ121" s="53"/>
      <c r="UR121" s="159"/>
      <c r="US121" s="44"/>
      <c r="UT121" s="210" t="e">
        <f t="shared" si="4096"/>
        <v>#DIV/0!</v>
      </c>
      <c r="UU121" s="41"/>
      <c r="UV121" s="131"/>
      <c r="UW121" s="53"/>
      <c r="UX121" s="159"/>
      <c r="UY121" s="44"/>
      <c r="UZ121" s="210">
        <f t="shared" si="4097"/>
        <v>9.780439121756487</v>
      </c>
      <c r="VA121" s="41"/>
      <c r="VB121" s="131"/>
      <c r="VC121" s="53"/>
      <c r="VD121" s="159"/>
      <c r="VE121" s="44"/>
      <c r="VF121" s="210" t="e">
        <f t="shared" si="4098"/>
        <v>#DIV/0!</v>
      </c>
      <c r="VG121" s="41"/>
      <c r="VH121" s="131"/>
      <c r="VI121" s="53"/>
      <c r="VJ121" s="159"/>
      <c r="VK121" s="44"/>
      <c r="VL121" s="210" t="e">
        <f t="shared" si="4099"/>
        <v>#DIV/0!</v>
      </c>
      <c r="VM121" s="41"/>
      <c r="VN121" s="131"/>
      <c r="VO121" s="53"/>
    </row>
    <row r="122" spans="3:587" x14ac:dyDescent="0.2">
      <c r="C122" s="97" t="s">
        <v>256</v>
      </c>
      <c r="D122" s="7"/>
      <c r="E122" s="2"/>
      <c r="F122" s="8"/>
      <c r="G122" s="53"/>
      <c r="H122" s="159"/>
      <c r="I122" s="44"/>
      <c r="J122" s="210">
        <f t="shared" si="4086"/>
        <v>0</v>
      </c>
      <c r="K122" s="41"/>
      <c r="L122" s="131"/>
      <c r="M122" s="53"/>
      <c r="N122" s="159"/>
      <c r="O122" s="44"/>
      <c r="P122" s="210">
        <f t="shared" si="4087"/>
        <v>0</v>
      </c>
      <c r="Q122" s="41"/>
      <c r="R122" s="131"/>
      <c r="S122" s="53"/>
      <c r="T122" s="7"/>
      <c r="U122" s="2"/>
      <c r="V122" s="209"/>
      <c r="W122" s="41"/>
      <c r="X122" s="8"/>
      <c r="Y122" s="7"/>
      <c r="Z122" s="2"/>
      <c r="AA122" s="209"/>
      <c r="AB122" s="41"/>
      <c r="AC122" s="8"/>
      <c r="AD122" s="7"/>
      <c r="AE122" s="2"/>
      <c r="AF122" s="209"/>
      <c r="AG122" s="41"/>
      <c r="AH122" s="8"/>
      <c r="AI122" s="7"/>
      <c r="AJ122" s="2"/>
      <c r="AK122" s="209"/>
      <c r="AL122" s="41"/>
      <c r="AM122" s="8"/>
      <c r="AN122" s="7"/>
      <c r="AO122" s="2"/>
      <c r="AP122" s="209"/>
      <c r="AQ122" s="41"/>
      <c r="AR122" s="8"/>
      <c r="AS122" s="7"/>
      <c r="AT122" s="2"/>
      <c r="AU122" s="209"/>
      <c r="AV122" s="41"/>
      <c r="AW122" s="8"/>
      <c r="AX122" s="7"/>
      <c r="AY122" s="2"/>
      <c r="AZ122" s="209"/>
      <c r="BA122" s="41"/>
      <c r="BB122" s="8"/>
      <c r="BC122" s="7"/>
      <c r="BD122" s="2"/>
      <c r="BE122" s="209"/>
      <c r="BF122" s="41"/>
      <c r="BG122" s="8"/>
      <c r="BH122" s="7"/>
      <c r="BI122" s="2"/>
      <c r="BJ122" s="209"/>
      <c r="BK122" s="41"/>
      <c r="BL122" s="8"/>
      <c r="BM122" s="7"/>
      <c r="BN122" s="2"/>
      <c r="BO122" s="209"/>
      <c r="BP122" s="41"/>
      <c r="BQ122" s="8"/>
      <c r="BR122" s="7"/>
      <c r="BS122" s="2"/>
      <c r="BT122" s="209"/>
      <c r="BU122" s="41"/>
      <c r="BV122" s="8"/>
      <c r="BW122" s="7"/>
      <c r="BX122" s="2"/>
      <c r="BY122" s="209"/>
      <c r="BZ122" s="41"/>
      <c r="CA122" s="8"/>
      <c r="CB122" s="7"/>
      <c r="CC122" s="2"/>
      <c r="CD122" s="209"/>
      <c r="CE122" s="41"/>
      <c r="CF122" s="8"/>
      <c r="CG122" s="7"/>
      <c r="CH122" s="2"/>
      <c r="CI122" s="209"/>
      <c r="CJ122" s="41"/>
      <c r="CK122" s="8"/>
      <c r="CL122" s="7"/>
      <c r="CM122" s="2"/>
      <c r="CN122" s="209"/>
      <c r="CO122" s="41"/>
      <c r="CP122" s="8"/>
      <c r="CQ122" s="7"/>
      <c r="CR122" s="2"/>
      <c r="CS122" s="209"/>
      <c r="CT122" s="41"/>
      <c r="CU122" s="8"/>
      <c r="CV122" s="7"/>
      <c r="CW122" s="2"/>
      <c r="CX122" s="209"/>
      <c r="CY122" s="41"/>
      <c r="CZ122" s="8"/>
      <c r="DA122" s="7"/>
      <c r="DB122" s="2"/>
      <c r="DC122" s="209"/>
      <c r="DD122" s="41"/>
      <c r="DE122" s="8"/>
      <c r="DF122" s="7"/>
      <c r="DG122" s="2"/>
      <c r="DH122" s="209"/>
      <c r="DI122" s="41"/>
      <c r="DJ122" s="8"/>
      <c r="DK122" s="7"/>
      <c r="DL122" s="2"/>
      <c r="DM122" s="209"/>
      <c r="DN122" s="41"/>
      <c r="DO122" s="8"/>
      <c r="DP122" s="7"/>
      <c r="DQ122" s="2"/>
      <c r="DR122" s="209"/>
      <c r="DS122" s="41"/>
      <c r="DT122" s="8"/>
      <c r="DU122" s="7"/>
      <c r="DV122" s="2"/>
      <c r="DW122" s="209"/>
      <c r="DX122" s="41"/>
      <c r="DY122" s="8"/>
      <c r="DZ122" s="7"/>
      <c r="EA122" s="2"/>
      <c r="EB122" s="209"/>
      <c r="EC122" s="41"/>
      <c r="ED122" s="8"/>
      <c r="EE122" s="7"/>
      <c r="EF122" s="2"/>
      <c r="EG122" s="209"/>
      <c r="EH122" s="41"/>
      <c r="EI122" s="8"/>
      <c r="EJ122" s="7"/>
      <c r="EK122" s="2"/>
      <c r="EL122" s="209"/>
      <c r="EM122" s="41"/>
      <c r="EN122" s="8"/>
      <c r="EO122" s="7"/>
      <c r="EP122" s="2"/>
      <c r="EQ122" s="209"/>
      <c r="ER122" s="41"/>
      <c r="ES122" s="8"/>
      <c r="ET122" s="7"/>
      <c r="EU122" s="2"/>
      <c r="EV122" s="209"/>
      <c r="EW122" s="41"/>
      <c r="EX122" s="8"/>
      <c r="EY122" s="7"/>
      <c r="EZ122" s="2"/>
      <c r="FA122" s="209"/>
      <c r="FB122" s="41"/>
      <c r="FC122" s="8"/>
      <c r="FD122" s="7"/>
      <c r="FE122" s="2"/>
      <c r="FF122" s="209"/>
      <c r="FG122" s="41"/>
      <c r="FH122" s="8"/>
      <c r="FI122" s="7"/>
      <c r="FJ122" s="2"/>
      <c r="FK122" s="209"/>
      <c r="FL122" s="41"/>
      <c r="FM122" s="8"/>
      <c r="FN122" s="7"/>
      <c r="FO122" s="2"/>
      <c r="FP122" s="209"/>
      <c r="FQ122" s="41"/>
      <c r="FR122" s="8"/>
      <c r="FS122" s="7"/>
      <c r="FT122" s="2"/>
      <c r="FU122" s="209"/>
      <c r="FV122" s="41"/>
      <c r="FW122" s="8"/>
      <c r="FX122" s="7"/>
      <c r="FY122" s="2"/>
      <c r="FZ122" s="209"/>
      <c r="GA122" s="41"/>
      <c r="GB122" s="8"/>
      <c r="GC122" s="7"/>
      <c r="GD122" s="2"/>
      <c r="GE122" s="209"/>
      <c r="GF122" s="41"/>
      <c r="GG122" s="8"/>
      <c r="GH122" s="7"/>
      <c r="GI122" s="2"/>
      <c r="GJ122" s="209"/>
      <c r="GK122" s="41"/>
      <c r="GL122" s="8"/>
      <c r="GM122" s="7"/>
      <c r="GN122" s="2"/>
      <c r="GO122" s="209"/>
      <c r="GP122" s="41"/>
      <c r="GQ122" s="8"/>
      <c r="GR122" s="7"/>
      <c r="GS122" s="2"/>
      <c r="GT122" s="209"/>
      <c r="GU122" s="41"/>
      <c r="GV122" s="8"/>
      <c r="GW122" s="7"/>
      <c r="GX122" s="2"/>
      <c r="GY122" s="209"/>
      <c r="GZ122" s="41"/>
      <c r="HA122" s="8"/>
      <c r="HB122" s="7"/>
      <c r="HC122" s="2"/>
      <c r="HD122" s="209"/>
      <c r="HE122" s="41"/>
      <c r="HF122" s="8"/>
      <c r="HG122" s="7"/>
      <c r="HH122" s="2"/>
      <c r="HI122" s="209"/>
      <c r="HJ122" s="41"/>
      <c r="HK122" s="8"/>
      <c r="HL122" s="7"/>
      <c r="HM122" s="2"/>
      <c r="HN122" s="209"/>
      <c r="HO122" s="41"/>
      <c r="HP122" s="8"/>
      <c r="HQ122" s="7"/>
      <c r="HR122" s="2"/>
      <c r="HS122" s="209"/>
      <c r="HT122" s="41"/>
      <c r="HU122" s="8"/>
      <c r="HV122" s="7"/>
      <c r="HW122" s="2"/>
      <c r="HX122" s="209"/>
      <c r="HY122" s="41"/>
      <c r="HZ122" s="8"/>
      <c r="IA122" s="7"/>
      <c r="IB122" s="2"/>
      <c r="IC122" s="209"/>
      <c r="ID122" s="41"/>
      <c r="IE122" s="8"/>
      <c r="IF122" s="7"/>
      <c r="IG122" s="2"/>
      <c r="IH122" s="209"/>
      <c r="II122" s="41"/>
      <c r="IJ122" s="8"/>
      <c r="IK122" s="7"/>
      <c r="IL122" s="2"/>
      <c r="IM122" s="209"/>
      <c r="IN122" s="41"/>
      <c r="IO122" s="8"/>
      <c r="IP122" s="7"/>
      <c r="IQ122" s="2"/>
      <c r="IR122" s="209"/>
      <c r="IS122" s="41"/>
      <c r="IT122" s="8"/>
      <c r="IU122" s="7"/>
      <c r="IV122" s="2"/>
      <c r="IW122" s="209"/>
      <c r="IX122" s="41"/>
      <c r="IY122" s="8"/>
      <c r="IZ122" s="7"/>
      <c r="JA122" s="2"/>
      <c r="JB122" s="209"/>
      <c r="JC122" s="41"/>
      <c r="JD122" s="8"/>
      <c r="JE122" s="7"/>
      <c r="JF122" s="2"/>
      <c r="JG122" s="209"/>
      <c r="JH122" s="41"/>
      <c r="JI122" s="8"/>
      <c r="JJ122" s="7"/>
      <c r="JK122" s="2"/>
      <c r="JL122" s="209"/>
      <c r="JM122" s="41"/>
      <c r="JN122" s="8"/>
      <c r="JO122" s="7"/>
      <c r="JP122" s="2"/>
      <c r="JQ122" s="209"/>
      <c r="JR122" s="41"/>
      <c r="JS122" s="8"/>
      <c r="JT122" s="7"/>
      <c r="JU122" s="2"/>
      <c r="JV122" s="209"/>
      <c r="JW122" s="41"/>
      <c r="JX122" s="8"/>
      <c r="JY122" s="7"/>
      <c r="JZ122" s="2"/>
      <c r="KA122" s="209"/>
      <c r="KB122" s="41"/>
      <c r="KC122" s="8"/>
      <c r="KD122" s="7"/>
      <c r="KE122" s="2"/>
      <c r="KF122" s="209"/>
      <c r="KG122" s="41"/>
      <c r="KH122" s="8"/>
      <c r="KI122" s="7"/>
      <c r="KJ122" s="2"/>
      <c r="KK122" s="209"/>
      <c r="KL122" s="41"/>
      <c r="KM122" s="8"/>
      <c r="KN122" s="7"/>
      <c r="KO122" s="2"/>
      <c r="KP122" s="209"/>
      <c r="KQ122" s="41"/>
      <c r="KR122" s="8"/>
      <c r="KS122" s="7"/>
      <c r="KT122" s="2"/>
      <c r="KU122" s="209"/>
      <c r="KV122" s="41"/>
      <c r="KW122" s="8"/>
      <c r="KX122" s="7"/>
      <c r="KY122" s="2"/>
      <c r="KZ122" s="209"/>
      <c r="LA122" s="41"/>
      <c r="LB122" s="8"/>
      <c r="LC122" s="7"/>
      <c r="LD122" s="2"/>
      <c r="LE122" s="209"/>
      <c r="LF122" s="41"/>
      <c r="LG122" s="8"/>
      <c r="LH122" s="7"/>
      <c r="LI122" s="2"/>
      <c r="LJ122" s="209"/>
      <c r="LK122" s="41"/>
      <c r="LL122" s="8"/>
      <c r="LM122" s="7"/>
      <c r="LN122" s="2"/>
      <c r="LO122" s="209"/>
      <c r="LP122" s="41"/>
      <c r="LQ122" s="8"/>
      <c r="LR122" s="7"/>
      <c r="LS122" s="2"/>
      <c r="LT122" s="209"/>
      <c r="LU122" s="41"/>
      <c r="LV122" s="8"/>
      <c r="LW122" s="7"/>
      <c r="LX122" s="2"/>
      <c r="LY122" s="209"/>
      <c r="LZ122" s="41"/>
      <c r="MA122" s="8"/>
      <c r="MB122" s="7"/>
      <c r="MC122" s="2"/>
      <c r="MD122" s="209"/>
      <c r="ME122" s="41"/>
      <c r="MF122" s="8"/>
      <c r="MG122" s="7"/>
      <c r="MH122" s="2"/>
      <c r="MI122" s="209"/>
      <c r="MJ122" s="41"/>
      <c r="MK122" s="8"/>
      <c r="ML122" s="7"/>
      <c r="MM122" s="2"/>
      <c r="MN122" s="209"/>
      <c r="MO122" s="41"/>
      <c r="MP122" s="8"/>
      <c r="MQ122" s="7"/>
      <c r="MR122" s="2"/>
      <c r="MS122" s="209"/>
      <c r="MT122" s="41"/>
      <c r="MU122" s="8"/>
      <c r="MV122" s="7"/>
      <c r="MW122" s="2"/>
      <c r="MX122" s="209"/>
      <c r="MY122" s="41"/>
      <c r="MZ122" s="8"/>
      <c r="NA122" s="7"/>
      <c r="NB122" s="2"/>
      <c r="NC122" s="209"/>
      <c r="ND122" s="41"/>
      <c r="NE122" s="8"/>
      <c r="NF122" s="7"/>
      <c r="NG122" s="2"/>
      <c r="NH122" s="209"/>
      <c r="NI122" s="41"/>
      <c r="NJ122" s="8"/>
      <c r="NK122" s="7"/>
      <c r="NL122" s="2"/>
      <c r="NM122" s="209"/>
      <c r="NN122" s="41"/>
      <c r="NO122" s="8"/>
      <c r="NP122" s="7"/>
      <c r="NQ122" s="2"/>
      <c r="NR122" s="209"/>
      <c r="NS122" s="41"/>
      <c r="NT122" s="8"/>
      <c r="NU122" s="7"/>
      <c r="NV122" s="2"/>
      <c r="NW122" s="209"/>
      <c r="NX122" s="41"/>
      <c r="NY122" s="8"/>
      <c r="NZ122" s="7"/>
      <c r="OA122" s="2"/>
      <c r="OB122" s="209"/>
      <c r="OC122" s="41"/>
      <c r="OD122" s="8"/>
      <c r="OE122" s="7"/>
      <c r="OF122" s="2"/>
      <c r="OG122" s="209"/>
      <c r="OH122" s="41"/>
      <c r="OI122" s="8"/>
      <c r="OJ122" s="7"/>
      <c r="OK122" s="2"/>
      <c r="OL122" s="209"/>
      <c r="OM122" s="41"/>
      <c r="ON122" s="8"/>
      <c r="OO122" s="7"/>
      <c r="OP122" s="2"/>
      <c r="OQ122" s="209"/>
      <c r="OR122" s="41"/>
      <c r="OS122" s="8"/>
      <c r="OT122" s="7"/>
      <c r="OU122" s="2"/>
      <c r="OV122" s="209"/>
      <c r="OW122" s="41"/>
      <c r="OX122" s="8"/>
      <c r="OY122" s="7"/>
      <c r="OZ122" s="2"/>
      <c r="PA122" s="209"/>
      <c r="PB122" s="41"/>
      <c r="PC122" s="8"/>
      <c r="PD122" s="7"/>
      <c r="PE122" s="2"/>
      <c r="PF122" s="209"/>
      <c r="PG122" s="41"/>
      <c r="PH122" s="8"/>
      <c r="PI122" s="7"/>
      <c r="PJ122" s="2"/>
      <c r="PK122" s="209"/>
      <c r="PL122" s="41"/>
      <c r="PM122" s="8"/>
      <c r="PN122" s="7"/>
      <c r="PO122" s="2"/>
      <c r="PP122" s="209"/>
      <c r="PQ122" s="41"/>
      <c r="PR122" s="8"/>
      <c r="PS122" s="7"/>
      <c r="PT122" s="2"/>
      <c r="PU122" s="209"/>
      <c r="PV122" s="41"/>
      <c r="PW122" s="8"/>
      <c r="PX122" s="7"/>
      <c r="PY122" s="2"/>
      <c r="PZ122" s="209"/>
      <c r="QA122" s="41"/>
      <c r="QB122" s="8"/>
      <c r="QC122" s="7"/>
      <c r="QD122" s="2"/>
      <c r="QE122" s="209"/>
      <c r="QF122" s="41"/>
      <c r="QG122" s="8"/>
      <c r="QH122" s="7"/>
      <c r="QI122" s="2"/>
      <c r="QJ122" s="209"/>
      <c r="QK122" s="41"/>
      <c r="QL122" s="8"/>
      <c r="QM122" s="7"/>
      <c r="QN122" s="2"/>
      <c r="QO122" s="209"/>
      <c r="QP122" s="41"/>
      <c r="QQ122" s="8"/>
      <c r="QR122" s="7"/>
      <c r="QS122" s="2"/>
      <c r="QT122" s="209"/>
      <c r="QU122" s="41"/>
      <c r="QV122" s="8"/>
      <c r="QW122" s="7"/>
      <c r="QX122" s="2"/>
      <c r="QY122" s="209"/>
      <c r="QZ122" s="41"/>
      <c r="RA122" s="8"/>
      <c r="RB122" s="7"/>
      <c r="RC122" s="2"/>
      <c r="RD122" s="209"/>
      <c r="RE122" s="41"/>
      <c r="RF122" s="8"/>
      <c r="RG122" s="7"/>
      <c r="RH122" s="2"/>
      <c r="RI122" s="209"/>
      <c r="RJ122" s="41"/>
      <c r="RK122" s="8"/>
      <c r="RL122" s="7"/>
      <c r="RM122" s="2"/>
      <c r="RN122" s="209"/>
      <c r="RO122" s="41"/>
      <c r="RP122" s="8"/>
      <c r="RQ122" s="7"/>
      <c r="RR122" s="2"/>
      <c r="RS122" s="209"/>
      <c r="RT122" s="41"/>
      <c r="RU122" s="8"/>
      <c r="RV122" s="7"/>
      <c r="RW122" s="2"/>
      <c r="RX122" s="209"/>
      <c r="RY122" s="41"/>
      <c r="RZ122" s="8"/>
      <c r="SA122" s="7"/>
      <c r="SB122" s="2"/>
      <c r="SC122" s="209"/>
      <c r="SD122" s="41"/>
      <c r="SE122" s="8"/>
      <c r="SF122" s="7"/>
      <c r="SG122" s="2"/>
      <c r="SH122" s="209"/>
      <c r="SI122" s="41"/>
      <c r="SJ122" s="8"/>
      <c r="SK122" s="7"/>
      <c r="SL122" s="2"/>
      <c r="SM122" s="209"/>
      <c r="SN122" s="41"/>
      <c r="SO122" s="8"/>
      <c r="SP122" s="7"/>
      <c r="SQ122" s="2"/>
      <c r="SR122" s="209"/>
      <c r="SS122" s="41"/>
      <c r="ST122" s="8"/>
      <c r="SU122" s="53"/>
      <c r="SV122" s="159"/>
      <c r="SW122" s="44"/>
      <c r="SX122" s="210">
        <f t="shared" si="4088"/>
        <v>0</v>
      </c>
      <c r="SY122" s="41"/>
      <c r="SZ122" s="131"/>
      <c r="TA122" s="53"/>
      <c r="TB122" s="159"/>
      <c r="TC122" s="44"/>
      <c r="TD122" s="210">
        <f t="shared" si="4089"/>
        <v>0</v>
      </c>
      <c r="TE122" s="41"/>
      <c r="TF122" s="131"/>
      <c r="TG122" s="53"/>
      <c r="TH122" s="159"/>
      <c r="TI122" s="44"/>
      <c r="TJ122" s="210" t="e">
        <f t="shared" si="4090"/>
        <v>#DIV/0!</v>
      </c>
      <c r="TK122" s="41"/>
      <c r="TL122" s="131"/>
      <c r="TM122" s="53"/>
      <c r="TN122" s="159"/>
      <c r="TO122" s="44"/>
      <c r="TP122" s="210">
        <f t="shared" si="4091"/>
        <v>0</v>
      </c>
      <c r="TQ122" s="41"/>
      <c r="TR122" s="131"/>
      <c r="TS122" s="53"/>
      <c r="TT122" s="159"/>
      <c r="TU122" s="44"/>
      <c r="TV122" s="210" t="e">
        <f t="shared" si="4092"/>
        <v>#DIV/0!</v>
      </c>
      <c r="TW122" s="41"/>
      <c r="TX122" s="131"/>
      <c r="TY122" s="53"/>
      <c r="TZ122" s="159"/>
      <c r="UA122" s="44"/>
      <c r="UB122" s="210">
        <f t="shared" si="4093"/>
        <v>0</v>
      </c>
      <c r="UC122" s="41"/>
      <c r="UD122" s="131"/>
      <c r="UE122" s="53"/>
      <c r="UF122" s="159"/>
      <c r="UG122" s="44"/>
      <c r="UH122" s="210">
        <f t="shared" si="4094"/>
        <v>0</v>
      </c>
      <c r="UI122" s="41"/>
      <c r="UJ122" s="131"/>
      <c r="UK122" s="53"/>
      <c r="UL122" s="159"/>
      <c r="UM122" s="44"/>
      <c r="UN122" s="210" t="e">
        <f t="shared" si="4095"/>
        <v>#DIV/0!</v>
      </c>
      <c r="UO122" s="41"/>
      <c r="UP122" s="131"/>
      <c r="UQ122" s="53"/>
      <c r="UR122" s="159"/>
      <c r="US122" s="44"/>
      <c r="UT122" s="210" t="e">
        <f t="shared" si="4096"/>
        <v>#DIV/0!</v>
      </c>
      <c r="UU122" s="41"/>
      <c r="UV122" s="131"/>
      <c r="UW122" s="53"/>
      <c r="UX122" s="159"/>
      <c r="UY122" s="44"/>
      <c r="UZ122" s="210">
        <f t="shared" si="4097"/>
        <v>0</v>
      </c>
      <c r="VA122" s="41"/>
      <c r="VB122" s="131"/>
      <c r="VC122" s="53"/>
      <c r="VD122" s="159"/>
      <c r="VE122" s="44"/>
      <c r="VF122" s="210" t="e">
        <f t="shared" si="4098"/>
        <v>#DIV/0!</v>
      </c>
      <c r="VG122" s="41"/>
      <c r="VH122" s="131"/>
      <c r="VI122" s="53"/>
      <c r="VJ122" s="159"/>
      <c r="VK122" s="44"/>
      <c r="VL122" s="210" t="e">
        <f t="shared" si="4099"/>
        <v>#DIV/0!</v>
      </c>
      <c r="VM122" s="41"/>
      <c r="VN122" s="131"/>
      <c r="VO122" s="53"/>
    </row>
    <row r="123" spans="3:587" x14ac:dyDescent="0.2">
      <c r="C123" s="97" t="s">
        <v>257</v>
      </c>
      <c r="D123" s="7"/>
      <c r="E123" s="2"/>
      <c r="F123" s="8"/>
      <c r="G123" s="53"/>
      <c r="H123" s="159"/>
      <c r="I123" s="44"/>
      <c r="J123" s="210">
        <f t="shared" si="4086"/>
        <v>0</v>
      </c>
      <c r="K123" s="41"/>
      <c r="L123" s="131"/>
      <c r="M123" s="53"/>
      <c r="N123" s="159"/>
      <c r="O123" s="44"/>
      <c r="P123" s="210">
        <f t="shared" si="4087"/>
        <v>0</v>
      </c>
      <c r="Q123" s="41"/>
      <c r="R123" s="131"/>
      <c r="S123" s="53"/>
      <c r="T123" s="7"/>
      <c r="U123" s="2"/>
      <c r="V123" s="209"/>
      <c r="W123" s="41"/>
      <c r="X123" s="8"/>
      <c r="Y123" s="7"/>
      <c r="Z123" s="2"/>
      <c r="AA123" s="209"/>
      <c r="AB123" s="41"/>
      <c r="AC123" s="8"/>
      <c r="AD123" s="7"/>
      <c r="AE123" s="2"/>
      <c r="AF123" s="209"/>
      <c r="AG123" s="41"/>
      <c r="AH123" s="8"/>
      <c r="AI123" s="7"/>
      <c r="AJ123" s="2"/>
      <c r="AK123" s="209"/>
      <c r="AL123" s="41"/>
      <c r="AM123" s="8"/>
      <c r="AN123" s="7"/>
      <c r="AO123" s="2"/>
      <c r="AP123" s="209"/>
      <c r="AQ123" s="41"/>
      <c r="AR123" s="8"/>
      <c r="AS123" s="7"/>
      <c r="AT123" s="2"/>
      <c r="AU123" s="209"/>
      <c r="AV123" s="41"/>
      <c r="AW123" s="8"/>
      <c r="AX123" s="7"/>
      <c r="AY123" s="2"/>
      <c r="AZ123" s="209"/>
      <c r="BA123" s="41"/>
      <c r="BB123" s="8"/>
      <c r="BC123" s="7"/>
      <c r="BD123" s="2"/>
      <c r="BE123" s="209"/>
      <c r="BF123" s="41"/>
      <c r="BG123" s="8"/>
      <c r="BH123" s="7"/>
      <c r="BI123" s="2"/>
      <c r="BJ123" s="209"/>
      <c r="BK123" s="41"/>
      <c r="BL123" s="8"/>
      <c r="BM123" s="7"/>
      <c r="BN123" s="2"/>
      <c r="BO123" s="209"/>
      <c r="BP123" s="41"/>
      <c r="BQ123" s="8"/>
      <c r="BR123" s="7"/>
      <c r="BS123" s="2"/>
      <c r="BT123" s="209"/>
      <c r="BU123" s="41"/>
      <c r="BV123" s="8"/>
      <c r="BW123" s="7"/>
      <c r="BX123" s="2"/>
      <c r="BY123" s="209"/>
      <c r="BZ123" s="41"/>
      <c r="CA123" s="8"/>
      <c r="CB123" s="7"/>
      <c r="CC123" s="2"/>
      <c r="CD123" s="209"/>
      <c r="CE123" s="41"/>
      <c r="CF123" s="8"/>
      <c r="CG123" s="7"/>
      <c r="CH123" s="2"/>
      <c r="CI123" s="209"/>
      <c r="CJ123" s="41"/>
      <c r="CK123" s="8"/>
      <c r="CL123" s="7"/>
      <c r="CM123" s="2"/>
      <c r="CN123" s="209"/>
      <c r="CO123" s="41"/>
      <c r="CP123" s="8"/>
      <c r="CQ123" s="7"/>
      <c r="CR123" s="2"/>
      <c r="CS123" s="209"/>
      <c r="CT123" s="41"/>
      <c r="CU123" s="8"/>
      <c r="CV123" s="7"/>
      <c r="CW123" s="2"/>
      <c r="CX123" s="209"/>
      <c r="CY123" s="41"/>
      <c r="CZ123" s="8"/>
      <c r="DA123" s="7"/>
      <c r="DB123" s="2"/>
      <c r="DC123" s="209"/>
      <c r="DD123" s="41"/>
      <c r="DE123" s="8"/>
      <c r="DF123" s="7"/>
      <c r="DG123" s="2"/>
      <c r="DH123" s="209"/>
      <c r="DI123" s="41"/>
      <c r="DJ123" s="8"/>
      <c r="DK123" s="7"/>
      <c r="DL123" s="2"/>
      <c r="DM123" s="209"/>
      <c r="DN123" s="41"/>
      <c r="DO123" s="8"/>
      <c r="DP123" s="7"/>
      <c r="DQ123" s="2"/>
      <c r="DR123" s="209"/>
      <c r="DS123" s="41"/>
      <c r="DT123" s="8"/>
      <c r="DU123" s="7"/>
      <c r="DV123" s="2"/>
      <c r="DW123" s="209"/>
      <c r="DX123" s="41"/>
      <c r="DY123" s="8"/>
      <c r="DZ123" s="7"/>
      <c r="EA123" s="2"/>
      <c r="EB123" s="209"/>
      <c r="EC123" s="41"/>
      <c r="ED123" s="8"/>
      <c r="EE123" s="7"/>
      <c r="EF123" s="2"/>
      <c r="EG123" s="209"/>
      <c r="EH123" s="41"/>
      <c r="EI123" s="8"/>
      <c r="EJ123" s="7"/>
      <c r="EK123" s="2"/>
      <c r="EL123" s="209"/>
      <c r="EM123" s="41"/>
      <c r="EN123" s="8"/>
      <c r="EO123" s="7"/>
      <c r="EP123" s="2"/>
      <c r="EQ123" s="209"/>
      <c r="ER123" s="41"/>
      <c r="ES123" s="8"/>
      <c r="ET123" s="7"/>
      <c r="EU123" s="2"/>
      <c r="EV123" s="209"/>
      <c r="EW123" s="41"/>
      <c r="EX123" s="8"/>
      <c r="EY123" s="7"/>
      <c r="EZ123" s="2"/>
      <c r="FA123" s="209"/>
      <c r="FB123" s="41"/>
      <c r="FC123" s="8"/>
      <c r="FD123" s="7"/>
      <c r="FE123" s="2"/>
      <c r="FF123" s="209"/>
      <c r="FG123" s="41"/>
      <c r="FH123" s="8"/>
      <c r="FI123" s="7"/>
      <c r="FJ123" s="2"/>
      <c r="FK123" s="209"/>
      <c r="FL123" s="41"/>
      <c r="FM123" s="8"/>
      <c r="FN123" s="7"/>
      <c r="FO123" s="2"/>
      <c r="FP123" s="209"/>
      <c r="FQ123" s="41"/>
      <c r="FR123" s="8"/>
      <c r="FS123" s="7"/>
      <c r="FT123" s="2"/>
      <c r="FU123" s="209"/>
      <c r="FV123" s="41"/>
      <c r="FW123" s="8"/>
      <c r="FX123" s="7"/>
      <c r="FY123" s="2"/>
      <c r="FZ123" s="209"/>
      <c r="GA123" s="41"/>
      <c r="GB123" s="8"/>
      <c r="GC123" s="7"/>
      <c r="GD123" s="2"/>
      <c r="GE123" s="209"/>
      <c r="GF123" s="41"/>
      <c r="GG123" s="8"/>
      <c r="GH123" s="7"/>
      <c r="GI123" s="2"/>
      <c r="GJ123" s="209"/>
      <c r="GK123" s="41"/>
      <c r="GL123" s="8"/>
      <c r="GM123" s="7"/>
      <c r="GN123" s="2"/>
      <c r="GO123" s="209"/>
      <c r="GP123" s="41"/>
      <c r="GQ123" s="8"/>
      <c r="GR123" s="7"/>
      <c r="GS123" s="2"/>
      <c r="GT123" s="209"/>
      <c r="GU123" s="41"/>
      <c r="GV123" s="8"/>
      <c r="GW123" s="7"/>
      <c r="GX123" s="2"/>
      <c r="GY123" s="209"/>
      <c r="GZ123" s="41"/>
      <c r="HA123" s="8"/>
      <c r="HB123" s="7"/>
      <c r="HC123" s="2"/>
      <c r="HD123" s="209"/>
      <c r="HE123" s="41"/>
      <c r="HF123" s="8"/>
      <c r="HG123" s="7"/>
      <c r="HH123" s="2"/>
      <c r="HI123" s="209"/>
      <c r="HJ123" s="41"/>
      <c r="HK123" s="8"/>
      <c r="HL123" s="7"/>
      <c r="HM123" s="2"/>
      <c r="HN123" s="209"/>
      <c r="HO123" s="41"/>
      <c r="HP123" s="8"/>
      <c r="HQ123" s="7"/>
      <c r="HR123" s="2"/>
      <c r="HS123" s="209"/>
      <c r="HT123" s="41"/>
      <c r="HU123" s="8"/>
      <c r="HV123" s="7"/>
      <c r="HW123" s="2"/>
      <c r="HX123" s="209"/>
      <c r="HY123" s="41"/>
      <c r="HZ123" s="8"/>
      <c r="IA123" s="7"/>
      <c r="IB123" s="2"/>
      <c r="IC123" s="209"/>
      <c r="ID123" s="41"/>
      <c r="IE123" s="8"/>
      <c r="IF123" s="7"/>
      <c r="IG123" s="2"/>
      <c r="IH123" s="209"/>
      <c r="II123" s="41"/>
      <c r="IJ123" s="8"/>
      <c r="IK123" s="7"/>
      <c r="IL123" s="2"/>
      <c r="IM123" s="209"/>
      <c r="IN123" s="41"/>
      <c r="IO123" s="8"/>
      <c r="IP123" s="7"/>
      <c r="IQ123" s="2"/>
      <c r="IR123" s="209"/>
      <c r="IS123" s="41"/>
      <c r="IT123" s="8"/>
      <c r="IU123" s="7"/>
      <c r="IV123" s="2"/>
      <c r="IW123" s="209"/>
      <c r="IX123" s="41"/>
      <c r="IY123" s="8"/>
      <c r="IZ123" s="7"/>
      <c r="JA123" s="2"/>
      <c r="JB123" s="209"/>
      <c r="JC123" s="41"/>
      <c r="JD123" s="8"/>
      <c r="JE123" s="7"/>
      <c r="JF123" s="2"/>
      <c r="JG123" s="209"/>
      <c r="JH123" s="41"/>
      <c r="JI123" s="8"/>
      <c r="JJ123" s="7"/>
      <c r="JK123" s="2"/>
      <c r="JL123" s="209"/>
      <c r="JM123" s="41"/>
      <c r="JN123" s="8"/>
      <c r="JO123" s="7"/>
      <c r="JP123" s="2"/>
      <c r="JQ123" s="209"/>
      <c r="JR123" s="41"/>
      <c r="JS123" s="8"/>
      <c r="JT123" s="7"/>
      <c r="JU123" s="2"/>
      <c r="JV123" s="209"/>
      <c r="JW123" s="41"/>
      <c r="JX123" s="8"/>
      <c r="JY123" s="7"/>
      <c r="JZ123" s="2"/>
      <c r="KA123" s="209"/>
      <c r="KB123" s="41"/>
      <c r="KC123" s="8"/>
      <c r="KD123" s="7"/>
      <c r="KE123" s="2"/>
      <c r="KF123" s="209"/>
      <c r="KG123" s="41"/>
      <c r="KH123" s="8"/>
      <c r="KI123" s="7"/>
      <c r="KJ123" s="2"/>
      <c r="KK123" s="209"/>
      <c r="KL123" s="41"/>
      <c r="KM123" s="8"/>
      <c r="KN123" s="7"/>
      <c r="KO123" s="2"/>
      <c r="KP123" s="209"/>
      <c r="KQ123" s="41"/>
      <c r="KR123" s="8"/>
      <c r="KS123" s="7"/>
      <c r="KT123" s="2"/>
      <c r="KU123" s="209"/>
      <c r="KV123" s="41"/>
      <c r="KW123" s="8"/>
      <c r="KX123" s="7"/>
      <c r="KY123" s="2"/>
      <c r="KZ123" s="209"/>
      <c r="LA123" s="41"/>
      <c r="LB123" s="8"/>
      <c r="LC123" s="7"/>
      <c r="LD123" s="2"/>
      <c r="LE123" s="209"/>
      <c r="LF123" s="41"/>
      <c r="LG123" s="8"/>
      <c r="LH123" s="7"/>
      <c r="LI123" s="2"/>
      <c r="LJ123" s="209"/>
      <c r="LK123" s="41"/>
      <c r="LL123" s="8"/>
      <c r="LM123" s="7"/>
      <c r="LN123" s="2"/>
      <c r="LO123" s="209"/>
      <c r="LP123" s="41"/>
      <c r="LQ123" s="8"/>
      <c r="LR123" s="7"/>
      <c r="LS123" s="2"/>
      <c r="LT123" s="209"/>
      <c r="LU123" s="41"/>
      <c r="LV123" s="8"/>
      <c r="LW123" s="7"/>
      <c r="LX123" s="2"/>
      <c r="LY123" s="209"/>
      <c r="LZ123" s="41"/>
      <c r="MA123" s="8"/>
      <c r="MB123" s="7"/>
      <c r="MC123" s="2"/>
      <c r="MD123" s="209"/>
      <c r="ME123" s="41"/>
      <c r="MF123" s="8"/>
      <c r="MG123" s="7"/>
      <c r="MH123" s="2"/>
      <c r="MI123" s="209"/>
      <c r="MJ123" s="41"/>
      <c r="MK123" s="8"/>
      <c r="ML123" s="7"/>
      <c r="MM123" s="2"/>
      <c r="MN123" s="209"/>
      <c r="MO123" s="41"/>
      <c r="MP123" s="8"/>
      <c r="MQ123" s="7"/>
      <c r="MR123" s="2"/>
      <c r="MS123" s="209"/>
      <c r="MT123" s="41"/>
      <c r="MU123" s="8"/>
      <c r="MV123" s="7"/>
      <c r="MW123" s="2"/>
      <c r="MX123" s="209"/>
      <c r="MY123" s="41"/>
      <c r="MZ123" s="8"/>
      <c r="NA123" s="7"/>
      <c r="NB123" s="2"/>
      <c r="NC123" s="209"/>
      <c r="ND123" s="41"/>
      <c r="NE123" s="8"/>
      <c r="NF123" s="7"/>
      <c r="NG123" s="2"/>
      <c r="NH123" s="209"/>
      <c r="NI123" s="41"/>
      <c r="NJ123" s="8"/>
      <c r="NK123" s="7"/>
      <c r="NL123" s="2"/>
      <c r="NM123" s="209"/>
      <c r="NN123" s="41"/>
      <c r="NO123" s="8"/>
      <c r="NP123" s="7"/>
      <c r="NQ123" s="2"/>
      <c r="NR123" s="209"/>
      <c r="NS123" s="41"/>
      <c r="NT123" s="8"/>
      <c r="NU123" s="7"/>
      <c r="NV123" s="2"/>
      <c r="NW123" s="209"/>
      <c r="NX123" s="41"/>
      <c r="NY123" s="8"/>
      <c r="NZ123" s="7"/>
      <c r="OA123" s="2"/>
      <c r="OB123" s="209"/>
      <c r="OC123" s="41"/>
      <c r="OD123" s="8"/>
      <c r="OE123" s="7"/>
      <c r="OF123" s="2"/>
      <c r="OG123" s="209"/>
      <c r="OH123" s="41"/>
      <c r="OI123" s="8"/>
      <c r="OJ123" s="7"/>
      <c r="OK123" s="2"/>
      <c r="OL123" s="209"/>
      <c r="OM123" s="41"/>
      <c r="ON123" s="8"/>
      <c r="OO123" s="7"/>
      <c r="OP123" s="2"/>
      <c r="OQ123" s="209"/>
      <c r="OR123" s="41"/>
      <c r="OS123" s="8"/>
      <c r="OT123" s="7"/>
      <c r="OU123" s="2"/>
      <c r="OV123" s="209"/>
      <c r="OW123" s="41"/>
      <c r="OX123" s="8"/>
      <c r="OY123" s="7"/>
      <c r="OZ123" s="2"/>
      <c r="PA123" s="209"/>
      <c r="PB123" s="41"/>
      <c r="PC123" s="8"/>
      <c r="PD123" s="7"/>
      <c r="PE123" s="2"/>
      <c r="PF123" s="209"/>
      <c r="PG123" s="41"/>
      <c r="PH123" s="8"/>
      <c r="PI123" s="7"/>
      <c r="PJ123" s="2"/>
      <c r="PK123" s="209"/>
      <c r="PL123" s="41"/>
      <c r="PM123" s="8"/>
      <c r="PN123" s="7"/>
      <c r="PO123" s="2"/>
      <c r="PP123" s="209"/>
      <c r="PQ123" s="41"/>
      <c r="PR123" s="8"/>
      <c r="PS123" s="7"/>
      <c r="PT123" s="2"/>
      <c r="PU123" s="209"/>
      <c r="PV123" s="41"/>
      <c r="PW123" s="8"/>
      <c r="PX123" s="7"/>
      <c r="PY123" s="2"/>
      <c r="PZ123" s="209"/>
      <c r="QA123" s="41"/>
      <c r="QB123" s="8"/>
      <c r="QC123" s="7"/>
      <c r="QD123" s="2"/>
      <c r="QE123" s="209"/>
      <c r="QF123" s="41"/>
      <c r="QG123" s="8"/>
      <c r="QH123" s="7"/>
      <c r="QI123" s="2"/>
      <c r="QJ123" s="209"/>
      <c r="QK123" s="41"/>
      <c r="QL123" s="8"/>
      <c r="QM123" s="7"/>
      <c r="QN123" s="2"/>
      <c r="QO123" s="209"/>
      <c r="QP123" s="41"/>
      <c r="QQ123" s="8"/>
      <c r="QR123" s="7"/>
      <c r="QS123" s="2"/>
      <c r="QT123" s="209"/>
      <c r="QU123" s="41"/>
      <c r="QV123" s="8"/>
      <c r="QW123" s="7"/>
      <c r="QX123" s="2"/>
      <c r="QY123" s="209"/>
      <c r="QZ123" s="41"/>
      <c r="RA123" s="8"/>
      <c r="RB123" s="7"/>
      <c r="RC123" s="2"/>
      <c r="RD123" s="209"/>
      <c r="RE123" s="41"/>
      <c r="RF123" s="8"/>
      <c r="RG123" s="7"/>
      <c r="RH123" s="2"/>
      <c r="RI123" s="209"/>
      <c r="RJ123" s="41"/>
      <c r="RK123" s="8"/>
      <c r="RL123" s="7"/>
      <c r="RM123" s="2"/>
      <c r="RN123" s="209"/>
      <c r="RO123" s="41"/>
      <c r="RP123" s="8"/>
      <c r="RQ123" s="7"/>
      <c r="RR123" s="2"/>
      <c r="RS123" s="209"/>
      <c r="RT123" s="41"/>
      <c r="RU123" s="8"/>
      <c r="RV123" s="7"/>
      <c r="RW123" s="2"/>
      <c r="RX123" s="209"/>
      <c r="RY123" s="41"/>
      <c r="RZ123" s="8"/>
      <c r="SA123" s="7"/>
      <c r="SB123" s="2"/>
      <c r="SC123" s="209"/>
      <c r="SD123" s="41"/>
      <c r="SE123" s="8"/>
      <c r="SF123" s="7"/>
      <c r="SG123" s="2"/>
      <c r="SH123" s="209"/>
      <c r="SI123" s="41"/>
      <c r="SJ123" s="8"/>
      <c r="SK123" s="7"/>
      <c r="SL123" s="2"/>
      <c r="SM123" s="209"/>
      <c r="SN123" s="41"/>
      <c r="SO123" s="8"/>
      <c r="SP123" s="7"/>
      <c r="SQ123" s="2"/>
      <c r="SR123" s="209"/>
      <c r="SS123" s="41"/>
      <c r="ST123" s="8"/>
      <c r="SU123" s="53"/>
      <c r="SV123" s="159"/>
      <c r="SW123" s="44"/>
      <c r="SX123" s="210">
        <f t="shared" si="4088"/>
        <v>0</v>
      </c>
      <c r="SY123" s="41"/>
      <c r="SZ123" s="131"/>
      <c r="TA123" s="53"/>
      <c r="TB123" s="159"/>
      <c r="TC123" s="44"/>
      <c r="TD123" s="210">
        <f t="shared" si="4089"/>
        <v>0</v>
      </c>
      <c r="TE123" s="41"/>
      <c r="TF123" s="131"/>
      <c r="TG123" s="53"/>
      <c r="TH123" s="159"/>
      <c r="TI123" s="44"/>
      <c r="TJ123" s="210" t="e">
        <f t="shared" si="4090"/>
        <v>#DIV/0!</v>
      </c>
      <c r="TK123" s="41"/>
      <c r="TL123" s="131"/>
      <c r="TM123" s="53"/>
      <c r="TN123" s="159"/>
      <c r="TO123" s="44"/>
      <c r="TP123" s="210">
        <f t="shared" si="4091"/>
        <v>0</v>
      </c>
      <c r="TQ123" s="41"/>
      <c r="TR123" s="131"/>
      <c r="TS123" s="53"/>
      <c r="TT123" s="159"/>
      <c r="TU123" s="44"/>
      <c r="TV123" s="210" t="e">
        <f t="shared" si="4092"/>
        <v>#DIV/0!</v>
      </c>
      <c r="TW123" s="41"/>
      <c r="TX123" s="131"/>
      <c r="TY123" s="53"/>
      <c r="TZ123" s="159"/>
      <c r="UA123" s="44"/>
      <c r="UB123" s="210">
        <f t="shared" si="4093"/>
        <v>0</v>
      </c>
      <c r="UC123" s="41"/>
      <c r="UD123" s="131"/>
      <c r="UE123" s="53"/>
      <c r="UF123" s="159"/>
      <c r="UG123" s="44"/>
      <c r="UH123" s="210">
        <f t="shared" si="4094"/>
        <v>0</v>
      </c>
      <c r="UI123" s="41"/>
      <c r="UJ123" s="131"/>
      <c r="UK123" s="53"/>
      <c r="UL123" s="159"/>
      <c r="UM123" s="44"/>
      <c r="UN123" s="210" t="e">
        <f t="shared" si="4095"/>
        <v>#DIV/0!</v>
      </c>
      <c r="UO123" s="41"/>
      <c r="UP123" s="131"/>
      <c r="UQ123" s="53"/>
      <c r="UR123" s="159"/>
      <c r="US123" s="44"/>
      <c r="UT123" s="210" t="e">
        <f t="shared" si="4096"/>
        <v>#DIV/0!</v>
      </c>
      <c r="UU123" s="41"/>
      <c r="UV123" s="131"/>
      <c r="UW123" s="53"/>
      <c r="UX123" s="159"/>
      <c r="UY123" s="44"/>
      <c r="UZ123" s="210">
        <f t="shared" si="4097"/>
        <v>0</v>
      </c>
      <c r="VA123" s="41"/>
      <c r="VB123" s="131"/>
      <c r="VC123" s="53"/>
      <c r="VD123" s="159"/>
      <c r="VE123" s="44"/>
      <c r="VF123" s="210" t="e">
        <f t="shared" si="4098"/>
        <v>#DIV/0!</v>
      </c>
      <c r="VG123" s="41"/>
      <c r="VH123" s="131"/>
      <c r="VI123" s="53"/>
      <c r="VJ123" s="159"/>
      <c r="VK123" s="44"/>
      <c r="VL123" s="210" t="e">
        <f t="shared" si="4099"/>
        <v>#DIV/0!</v>
      </c>
      <c r="VM123" s="41"/>
      <c r="VN123" s="131"/>
      <c r="VO123" s="53"/>
    </row>
    <row r="124" spans="3:587" x14ac:dyDescent="0.2">
      <c r="C124" s="97" t="s">
        <v>233</v>
      </c>
      <c r="D124" s="7"/>
      <c r="E124" s="2"/>
      <c r="F124" s="8"/>
      <c r="G124" s="53"/>
      <c r="H124" s="159"/>
      <c r="I124" s="44"/>
      <c r="J124" s="210">
        <f t="shared" si="4086"/>
        <v>1.6514806378132119</v>
      </c>
      <c r="K124" s="41"/>
      <c r="L124" s="131"/>
      <c r="M124" s="53"/>
      <c r="N124" s="159"/>
      <c r="O124" s="44"/>
      <c r="P124" s="210">
        <f t="shared" si="4087"/>
        <v>29</v>
      </c>
      <c r="Q124" s="41"/>
      <c r="R124" s="131"/>
      <c r="S124" s="53"/>
      <c r="T124" s="7"/>
      <c r="U124" s="2"/>
      <c r="V124" s="209"/>
      <c r="W124" s="41"/>
      <c r="X124" s="8"/>
      <c r="Y124" s="7"/>
      <c r="Z124" s="2"/>
      <c r="AA124" s="209">
        <v>4</v>
      </c>
      <c r="AB124" s="41"/>
      <c r="AC124" s="8"/>
      <c r="AD124" s="7"/>
      <c r="AE124" s="2"/>
      <c r="AF124" s="209">
        <v>15</v>
      </c>
      <c r="AG124" s="41"/>
      <c r="AH124" s="8"/>
      <c r="AI124" s="7"/>
      <c r="AJ124" s="2"/>
      <c r="AK124" s="209">
        <v>5</v>
      </c>
      <c r="AL124" s="41"/>
      <c r="AM124" s="8"/>
      <c r="AN124" s="7"/>
      <c r="AO124" s="2"/>
      <c r="AP124" s="209">
        <v>4</v>
      </c>
      <c r="AQ124" s="41"/>
      <c r="AR124" s="8"/>
      <c r="AS124" s="7"/>
      <c r="AT124" s="2"/>
      <c r="AU124" s="209">
        <v>1</v>
      </c>
      <c r="AV124" s="41"/>
      <c r="AW124" s="8"/>
      <c r="AX124" s="7"/>
      <c r="AY124" s="2"/>
      <c r="AZ124" s="209"/>
      <c r="BA124" s="41"/>
      <c r="BB124" s="8"/>
      <c r="BC124" s="7"/>
      <c r="BD124" s="2"/>
      <c r="BE124" s="209"/>
      <c r="BF124" s="41"/>
      <c r="BG124" s="8"/>
      <c r="BH124" s="7"/>
      <c r="BI124" s="2"/>
      <c r="BJ124" s="209"/>
      <c r="BK124" s="41"/>
      <c r="BL124" s="8"/>
      <c r="BM124" s="7"/>
      <c r="BN124" s="2"/>
      <c r="BO124" s="209"/>
      <c r="BP124" s="41"/>
      <c r="BQ124" s="8"/>
      <c r="BR124" s="7"/>
      <c r="BS124" s="2"/>
      <c r="BT124" s="209"/>
      <c r="BU124" s="41"/>
      <c r="BV124" s="8"/>
      <c r="BW124" s="7"/>
      <c r="BX124" s="2"/>
      <c r="BY124" s="209"/>
      <c r="BZ124" s="41"/>
      <c r="CA124" s="8"/>
      <c r="CB124" s="7"/>
      <c r="CC124" s="2"/>
      <c r="CD124" s="209"/>
      <c r="CE124" s="41"/>
      <c r="CF124" s="8"/>
      <c r="CG124" s="7"/>
      <c r="CH124" s="2"/>
      <c r="CI124" s="209"/>
      <c r="CJ124" s="41"/>
      <c r="CK124" s="8"/>
      <c r="CL124" s="7"/>
      <c r="CM124" s="2"/>
      <c r="CN124" s="209"/>
      <c r="CO124" s="41"/>
      <c r="CP124" s="8"/>
      <c r="CQ124" s="7"/>
      <c r="CR124" s="2"/>
      <c r="CS124" s="209"/>
      <c r="CT124" s="41"/>
      <c r="CU124" s="8"/>
      <c r="CV124" s="7"/>
      <c r="CW124" s="2"/>
      <c r="CX124" s="209"/>
      <c r="CY124" s="41"/>
      <c r="CZ124" s="8"/>
      <c r="DA124" s="7"/>
      <c r="DB124" s="2"/>
      <c r="DC124" s="209"/>
      <c r="DD124" s="41"/>
      <c r="DE124" s="8"/>
      <c r="DF124" s="7"/>
      <c r="DG124" s="2"/>
      <c r="DH124" s="209"/>
      <c r="DI124" s="41"/>
      <c r="DJ124" s="8"/>
      <c r="DK124" s="7"/>
      <c r="DL124" s="2"/>
      <c r="DM124" s="209"/>
      <c r="DN124" s="41"/>
      <c r="DO124" s="8"/>
      <c r="DP124" s="7"/>
      <c r="DQ124" s="2"/>
      <c r="DR124" s="209"/>
      <c r="DS124" s="41"/>
      <c r="DT124" s="8"/>
      <c r="DU124" s="7"/>
      <c r="DV124" s="2"/>
      <c r="DW124" s="209"/>
      <c r="DX124" s="41"/>
      <c r="DY124" s="8"/>
      <c r="DZ124" s="7"/>
      <c r="EA124" s="2"/>
      <c r="EB124" s="209"/>
      <c r="EC124" s="41"/>
      <c r="ED124" s="8"/>
      <c r="EE124" s="7"/>
      <c r="EF124" s="2"/>
      <c r="EG124" s="209"/>
      <c r="EH124" s="41"/>
      <c r="EI124" s="8"/>
      <c r="EJ124" s="7"/>
      <c r="EK124" s="2"/>
      <c r="EL124" s="209"/>
      <c r="EM124" s="41"/>
      <c r="EN124" s="8"/>
      <c r="EO124" s="7"/>
      <c r="EP124" s="2"/>
      <c r="EQ124" s="209"/>
      <c r="ER124" s="41"/>
      <c r="ES124" s="8"/>
      <c r="ET124" s="7"/>
      <c r="EU124" s="2"/>
      <c r="EV124" s="209"/>
      <c r="EW124" s="41"/>
      <c r="EX124" s="8"/>
      <c r="EY124" s="7"/>
      <c r="EZ124" s="2"/>
      <c r="FA124" s="209"/>
      <c r="FB124" s="41"/>
      <c r="FC124" s="8"/>
      <c r="FD124" s="7"/>
      <c r="FE124" s="2"/>
      <c r="FF124" s="209"/>
      <c r="FG124" s="41"/>
      <c r="FH124" s="8"/>
      <c r="FI124" s="7"/>
      <c r="FJ124" s="2"/>
      <c r="FK124" s="209"/>
      <c r="FL124" s="41"/>
      <c r="FM124" s="8"/>
      <c r="FN124" s="7"/>
      <c r="FO124" s="2"/>
      <c r="FP124" s="209"/>
      <c r="FQ124" s="41"/>
      <c r="FR124" s="8"/>
      <c r="FS124" s="7"/>
      <c r="FT124" s="2"/>
      <c r="FU124" s="209"/>
      <c r="FV124" s="41"/>
      <c r="FW124" s="8"/>
      <c r="FX124" s="7"/>
      <c r="FY124" s="2"/>
      <c r="FZ124" s="209"/>
      <c r="GA124" s="41"/>
      <c r="GB124" s="8"/>
      <c r="GC124" s="7"/>
      <c r="GD124" s="2"/>
      <c r="GE124" s="209"/>
      <c r="GF124" s="41"/>
      <c r="GG124" s="8"/>
      <c r="GH124" s="7"/>
      <c r="GI124" s="2"/>
      <c r="GJ124" s="209"/>
      <c r="GK124" s="41"/>
      <c r="GL124" s="8"/>
      <c r="GM124" s="7"/>
      <c r="GN124" s="2"/>
      <c r="GO124" s="209"/>
      <c r="GP124" s="41"/>
      <c r="GQ124" s="8"/>
      <c r="GR124" s="7"/>
      <c r="GS124" s="2"/>
      <c r="GT124" s="209"/>
      <c r="GU124" s="41"/>
      <c r="GV124" s="8"/>
      <c r="GW124" s="7"/>
      <c r="GX124" s="2"/>
      <c r="GY124" s="209"/>
      <c r="GZ124" s="41"/>
      <c r="HA124" s="8"/>
      <c r="HB124" s="7"/>
      <c r="HC124" s="2"/>
      <c r="HD124" s="209"/>
      <c r="HE124" s="41"/>
      <c r="HF124" s="8"/>
      <c r="HG124" s="7"/>
      <c r="HH124" s="2"/>
      <c r="HI124" s="209"/>
      <c r="HJ124" s="41"/>
      <c r="HK124" s="8"/>
      <c r="HL124" s="7"/>
      <c r="HM124" s="2"/>
      <c r="HN124" s="209"/>
      <c r="HO124" s="41"/>
      <c r="HP124" s="8"/>
      <c r="HQ124" s="7"/>
      <c r="HR124" s="2"/>
      <c r="HS124" s="209"/>
      <c r="HT124" s="41"/>
      <c r="HU124" s="8"/>
      <c r="HV124" s="7"/>
      <c r="HW124" s="2"/>
      <c r="HX124" s="209"/>
      <c r="HY124" s="41"/>
      <c r="HZ124" s="8"/>
      <c r="IA124" s="7"/>
      <c r="IB124" s="2"/>
      <c r="IC124" s="209"/>
      <c r="ID124" s="41"/>
      <c r="IE124" s="8"/>
      <c r="IF124" s="7"/>
      <c r="IG124" s="2"/>
      <c r="IH124" s="209"/>
      <c r="II124" s="41"/>
      <c r="IJ124" s="8"/>
      <c r="IK124" s="7"/>
      <c r="IL124" s="2"/>
      <c r="IM124" s="209"/>
      <c r="IN124" s="41"/>
      <c r="IO124" s="8"/>
      <c r="IP124" s="7"/>
      <c r="IQ124" s="2"/>
      <c r="IR124" s="209"/>
      <c r="IS124" s="41"/>
      <c r="IT124" s="8"/>
      <c r="IU124" s="7"/>
      <c r="IV124" s="2"/>
      <c r="IW124" s="209"/>
      <c r="IX124" s="41"/>
      <c r="IY124" s="8"/>
      <c r="IZ124" s="7"/>
      <c r="JA124" s="2"/>
      <c r="JB124" s="209"/>
      <c r="JC124" s="41"/>
      <c r="JD124" s="8"/>
      <c r="JE124" s="7"/>
      <c r="JF124" s="2"/>
      <c r="JG124" s="209"/>
      <c r="JH124" s="41"/>
      <c r="JI124" s="8"/>
      <c r="JJ124" s="7"/>
      <c r="JK124" s="2"/>
      <c r="JL124" s="209"/>
      <c r="JM124" s="41"/>
      <c r="JN124" s="8"/>
      <c r="JO124" s="7"/>
      <c r="JP124" s="2"/>
      <c r="JQ124" s="209"/>
      <c r="JR124" s="41"/>
      <c r="JS124" s="8"/>
      <c r="JT124" s="7"/>
      <c r="JU124" s="2"/>
      <c r="JV124" s="209"/>
      <c r="JW124" s="41"/>
      <c r="JX124" s="8"/>
      <c r="JY124" s="7"/>
      <c r="JZ124" s="2"/>
      <c r="KA124" s="209"/>
      <c r="KB124" s="41"/>
      <c r="KC124" s="8"/>
      <c r="KD124" s="7"/>
      <c r="KE124" s="2"/>
      <c r="KF124" s="209"/>
      <c r="KG124" s="41"/>
      <c r="KH124" s="8"/>
      <c r="KI124" s="7"/>
      <c r="KJ124" s="2"/>
      <c r="KK124" s="209"/>
      <c r="KL124" s="41"/>
      <c r="KM124" s="8"/>
      <c r="KN124" s="7"/>
      <c r="KO124" s="2"/>
      <c r="KP124" s="209"/>
      <c r="KQ124" s="41"/>
      <c r="KR124" s="8"/>
      <c r="KS124" s="7"/>
      <c r="KT124" s="2"/>
      <c r="KU124" s="209"/>
      <c r="KV124" s="41"/>
      <c r="KW124" s="8"/>
      <c r="KX124" s="7"/>
      <c r="KY124" s="2"/>
      <c r="KZ124" s="209"/>
      <c r="LA124" s="41"/>
      <c r="LB124" s="8"/>
      <c r="LC124" s="7"/>
      <c r="LD124" s="2"/>
      <c r="LE124" s="209"/>
      <c r="LF124" s="41"/>
      <c r="LG124" s="8"/>
      <c r="LH124" s="7"/>
      <c r="LI124" s="2"/>
      <c r="LJ124" s="209"/>
      <c r="LK124" s="41"/>
      <c r="LL124" s="8"/>
      <c r="LM124" s="7"/>
      <c r="LN124" s="2"/>
      <c r="LO124" s="209"/>
      <c r="LP124" s="41"/>
      <c r="LQ124" s="8"/>
      <c r="LR124" s="7"/>
      <c r="LS124" s="2"/>
      <c r="LT124" s="209"/>
      <c r="LU124" s="41"/>
      <c r="LV124" s="8"/>
      <c r="LW124" s="7"/>
      <c r="LX124" s="2"/>
      <c r="LY124" s="209"/>
      <c r="LZ124" s="41"/>
      <c r="MA124" s="8"/>
      <c r="MB124" s="7"/>
      <c r="MC124" s="2"/>
      <c r="MD124" s="209"/>
      <c r="ME124" s="41"/>
      <c r="MF124" s="8"/>
      <c r="MG124" s="7"/>
      <c r="MH124" s="2"/>
      <c r="MI124" s="209"/>
      <c r="MJ124" s="41"/>
      <c r="MK124" s="8"/>
      <c r="ML124" s="7"/>
      <c r="MM124" s="2"/>
      <c r="MN124" s="209"/>
      <c r="MO124" s="41"/>
      <c r="MP124" s="8"/>
      <c r="MQ124" s="7"/>
      <c r="MR124" s="2"/>
      <c r="MS124" s="209"/>
      <c r="MT124" s="41"/>
      <c r="MU124" s="8"/>
      <c r="MV124" s="7"/>
      <c r="MW124" s="2"/>
      <c r="MX124" s="209"/>
      <c r="MY124" s="41"/>
      <c r="MZ124" s="8"/>
      <c r="NA124" s="7"/>
      <c r="NB124" s="2"/>
      <c r="NC124" s="209"/>
      <c r="ND124" s="41"/>
      <c r="NE124" s="8"/>
      <c r="NF124" s="7"/>
      <c r="NG124" s="2"/>
      <c r="NH124" s="209"/>
      <c r="NI124" s="41"/>
      <c r="NJ124" s="8"/>
      <c r="NK124" s="7"/>
      <c r="NL124" s="2"/>
      <c r="NM124" s="209"/>
      <c r="NN124" s="41"/>
      <c r="NO124" s="8"/>
      <c r="NP124" s="7"/>
      <c r="NQ124" s="2"/>
      <c r="NR124" s="209"/>
      <c r="NS124" s="41"/>
      <c r="NT124" s="8"/>
      <c r="NU124" s="7"/>
      <c r="NV124" s="2"/>
      <c r="NW124" s="209"/>
      <c r="NX124" s="41"/>
      <c r="NY124" s="8"/>
      <c r="NZ124" s="7"/>
      <c r="OA124" s="2"/>
      <c r="OB124" s="209"/>
      <c r="OC124" s="41"/>
      <c r="OD124" s="8"/>
      <c r="OE124" s="7"/>
      <c r="OF124" s="2"/>
      <c r="OG124" s="209"/>
      <c r="OH124" s="41"/>
      <c r="OI124" s="8"/>
      <c r="OJ124" s="7"/>
      <c r="OK124" s="2"/>
      <c r="OL124" s="209"/>
      <c r="OM124" s="41"/>
      <c r="ON124" s="8"/>
      <c r="OO124" s="7"/>
      <c r="OP124" s="2"/>
      <c r="OQ124" s="209"/>
      <c r="OR124" s="41"/>
      <c r="OS124" s="8"/>
      <c r="OT124" s="7"/>
      <c r="OU124" s="2"/>
      <c r="OV124" s="209"/>
      <c r="OW124" s="41"/>
      <c r="OX124" s="8"/>
      <c r="OY124" s="7"/>
      <c r="OZ124" s="2"/>
      <c r="PA124" s="209"/>
      <c r="PB124" s="41"/>
      <c r="PC124" s="8"/>
      <c r="PD124" s="7"/>
      <c r="PE124" s="2"/>
      <c r="PF124" s="209"/>
      <c r="PG124" s="41"/>
      <c r="PH124" s="8"/>
      <c r="PI124" s="7"/>
      <c r="PJ124" s="2"/>
      <c r="PK124" s="209"/>
      <c r="PL124" s="41"/>
      <c r="PM124" s="8"/>
      <c r="PN124" s="7"/>
      <c r="PO124" s="2"/>
      <c r="PP124" s="209"/>
      <c r="PQ124" s="41"/>
      <c r="PR124" s="8"/>
      <c r="PS124" s="7"/>
      <c r="PT124" s="2"/>
      <c r="PU124" s="209"/>
      <c r="PV124" s="41"/>
      <c r="PW124" s="8"/>
      <c r="PX124" s="7"/>
      <c r="PY124" s="2"/>
      <c r="PZ124" s="209"/>
      <c r="QA124" s="41"/>
      <c r="QB124" s="8"/>
      <c r="QC124" s="7"/>
      <c r="QD124" s="2"/>
      <c r="QE124" s="209"/>
      <c r="QF124" s="41"/>
      <c r="QG124" s="8"/>
      <c r="QH124" s="7"/>
      <c r="QI124" s="2"/>
      <c r="QJ124" s="209"/>
      <c r="QK124" s="41"/>
      <c r="QL124" s="8"/>
      <c r="QM124" s="7"/>
      <c r="QN124" s="2"/>
      <c r="QO124" s="209"/>
      <c r="QP124" s="41"/>
      <c r="QQ124" s="8"/>
      <c r="QR124" s="7"/>
      <c r="QS124" s="2"/>
      <c r="QT124" s="209"/>
      <c r="QU124" s="41"/>
      <c r="QV124" s="8"/>
      <c r="QW124" s="7"/>
      <c r="QX124" s="2"/>
      <c r="QY124" s="209"/>
      <c r="QZ124" s="41"/>
      <c r="RA124" s="8"/>
      <c r="RB124" s="7"/>
      <c r="RC124" s="2"/>
      <c r="RD124" s="209"/>
      <c r="RE124" s="41"/>
      <c r="RF124" s="8"/>
      <c r="RG124" s="7"/>
      <c r="RH124" s="2"/>
      <c r="RI124" s="209"/>
      <c r="RJ124" s="41"/>
      <c r="RK124" s="8"/>
      <c r="RL124" s="7"/>
      <c r="RM124" s="2"/>
      <c r="RN124" s="209"/>
      <c r="RO124" s="41"/>
      <c r="RP124" s="8"/>
      <c r="RQ124" s="7"/>
      <c r="RR124" s="2"/>
      <c r="RS124" s="209"/>
      <c r="RT124" s="41"/>
      <c r="RU124" s="8"/>
      <c r="RV124" s="7"/>
      <c r="RW124" s="2"/>
      <c r="RX124" s="209"/>
      <c r="RY124" s="41"/>
      <c r="RZ124" s="8"/>
      <c r="SA124" s="7"/>
      <c r="SB124" s="2"/>
      <c r="SC124" s="209"/>
      <c r="SD124" s="41"/>
      <c r="SE124" s="8"/>
      <c r="SF124" s="7"/>
      <c r="SG124" s="2"/>
      <c r="SH124" s="209"/>
      <c r="SI124" s="41"/>
      <c r="SJ124" s="8"/>
      <c r="SK124" s="7"/>
      <c r="SL124" s="2"/>
      <c r="SM124" s="209"/>
      <c r="SN124" s="41"/>
      <c r="SO124" s="8"/>
      <c r="SP124" s="7"/>
      <c r="SQ124" s="2"/>
      <c r="SR124" s="209"/>
      <c r="SS124" s="41"/>
      <c r="ST124" s="8"/>
      <c r="SU124" s="53"/>
      <c r="SV124" s="159"/>
      <c r="SW124" s="44"/>
      <c r="SX124" s="210">
        <f t="shared" si="4088"/>
        <v>0</v>
      </c>
      <c r="SY124" s="41"/>
      <c r="SZ124" s="131"/>
      <c r="TA124" s="53"/>
      <c r="TB124" s="159"/>
      <c r="TC124" s="44"/>
      <c r="TD124" s="210">
        <f t="shared" si="4089"/>
        <v>1.3333333333333333</v>
      </c>
      <c r="TE124" s="41"/>
      <c r="TF124" s="131"/>
      <c r="TG124" s="53"/>
      <c r="TH124" s="159"/>
      <c r="TI124" s="44"/>
      <c r="TJ124" s="210" t="e">
        <f t="shared" si="4090"/>
        <v>#DIV/0!</v>
      </c>
      <c r="TK124" s="41"/>
      <c r="TL124" s="131"/>
      <c r="TM124" s="53"/>
      <c r="TN124" s="159"/>
      <c r="TO124" s="44"/>
      <c r="TP124" s="210">
        <f t="shared" si="4091"/>
        <v>7.1428571428571423</v>
      </c>
      <c r="TQ124" s="41"/>
      <c r="TR124" s="131"/>
      <c r="TS124" s="53"/>
      <c r="TT124" s="159"/>
      <c r="TU124" s="44"/>
      <c r="TV124" s="210" t="e">
        <f t="shared" si="4092"/>
        <v>#DIV/0!</v>
      </c>
      <c r="TW124" s="41"/>
      <c r="TX124" s="131"/>
      <c r="TY124" s="53"/>
      <c r="TZ124" s="159"/>
      <c r="UA124" s="44"/>
      <c r="UB124" s="210">
        <f t="shared" si="4093"/>
        <v>1.6949152542372881</v>
      </c>
      <c r="UC124" s="41"/>
      <c r="UD124" s="131"/>
      <c r="UE124" s="53"/>
      <c r="UF124" s="159"/>
      <c r="UG124" s="44"/>
      <c r="UH124" s="210">
        <f t="shared" si="4094"/>
        <v>1.6666666666666667</v>
      </c>
      <c r="UI124" s="41"/>
      <c r="UJ124" s="131"/>
      <c r="UK124" s="53"/>
      <c r="UL124" s="159"/>
      <c r="UM124" s="44"/>
      <c r="UN124" s="210" t="e">
        <f t="shared" si="4095"/>
        <v>#DIV/0!</v>
      </c>
      <c r="UO124" s="41"/>
      <c r="UP124" s="131"/>
      <c r="UQ124" s="53"/>
      <c r="UR124" s="159"/>
      <c r="US124" s="44"/>
      <c r="UT124" s="210" t="e">
        <f t="shared" si="4096"/>
        <v>#DIV/0!</v>
      </c>
      <c r="UU124" s="41"/>
      <c r="UV124" s="131"/>
      <c r="UW124" s="53"/>
      <c r="UX124" s="159"/>
      <c r="UY124" s="44"/>
      <c r="UZ124" s="210">
        <f t="shared" si="4097"/>
        <v>0.19960079840319361</v>
      </c>
      <c r="VA124" s="41"/>
      <c r="VB124" s="131"/>
      <c r="VC124" s="53"/>
      <c r="VD124" s="159"/>
      <c r="VE124" s="44"/>
      <c r="VF124" s="210" t="e">
        <f t="shared" si="4098"/>
        <v>#DIV/0!</v>
      </c>
      <c r="VG124" s="41"/>
      <c r="VH124" s="131"/>
      <c r="VI124" s="53"/>
      <c r="VJ124" s="159"/>
      <c r="VK124" s="44"/>
      <c r="VL124" s="210" t="e">
        <f t="shared" si="4099"/>
        <v>#DIV/0!</v>
      </c>
      <c r="VM124" s="41"/>
      <c r="VN124" s="131"/>
      <c r="VO124" s="53"/>
    </row>
    <row r="125" spans="3:587" x14ac:dyDescent="0.2">
      <c r="C125" s="97" t="s">
        <v>234</v>
      </c>
      <c r="D125" s="7"/>
      <c r="E125" s="2"/>
      <c r="F125" s="8"/>
      <c r="G125" s="53"/>
      <c r="H125" s="159"/>
      <c r="I125" s="44"/>
      <c r="J125" s="210">
        <f t="shared" si="4086"/>
        <v>0</v>
      </c>
      <c r="K125" s="41"/>
      <c r="L125" s="131"/>
      <c r="M125" s="53"/>
      <c r="N125" s="159"/>
      <c r="O125" s="44"/>
      <c r="P125" s="210">
        <f t="shared" si="4087"/>
        <v>0</v>
      </c>
      <c r="Q125" s="41"/>
      <c r="R125" s="131"/>
      <c r="S125" s="53"/>
      <c r="T125" s="7"/>
      <c r="U125" s="2"/>
      <c r="V125" s="209"/>
      <c r="W125" s="41"/>
      <c r="X125" s="8"/>
      <c r="Y125" s="7"/>
      <c r="Z125" s="2"/>
      <c r="AA125" s="209"/>
      <c r="AB125" s="41"/>
      <c r="AC125" s="8"/>
      <c r="AD125" s="7"/>
      <c r="AE125" s="2"/>
      <c r="AF125" s="209"/>
      <c r="AG125" s="41"/>
      <c r="AH125" s="8"/>
      <c r="AI125" s="7"/>
      <c r="AJ125" s="2"/>
      <c r="AK125" s="209"/>
      <c r="AL125" s="41"/>
      <c r="AM125" s="8"/>
      <c r="AN125" s="7"/>
      <c r="AO125" s="2"/>
      <c r="AP125" s="209"/>
      <c r="AQ125" s="41"/>
      <c r="AR125" s="8"/>
      <c r="AS125" s="7"/>
      <c r="AT125" s="2"/>
      <c r="AU125" s="209"/>
      <c r="AV125" s="41"/>
      <c r="AW125" s="8"/>
      <c r="AX125" s="7"/>
      <c r="AY125" s="2"/>
      <c r="AZ125" s="209"/>
      <c r="BA125" s="41"/>
      <c r="BB125" s="8"/>
      <c r="BC125" s="7"/>
      <c r="BD125" s="2"/>
      <c r="BE125" s="209"/>
      <c r="BF125" s="41"/>
      <c r="BG125" s="8"/>
      <c r="BH125" s="7"/>
      <c r="BI125" s="2"/>
      <c r="BJ125" s="209"/>
      <c r="BK125" s="41"/>
      <c r="BL125" s="8"/>
      <c r="BM125" s="7"/>
      <c r="BN125" s="2"/>
      <c r="BO125" s="209"/>
      <c r="BP125" s="41"/>
      <c r="BQ125" s="8"/>
      <c r="BR125" s="7"/>
      <c r="BS125" s="2"/>
      <c r="BT125" s="209"/>
      <c r="BU125" s="41"/>
      <c r="BV125" s="8"/>
      <c r="BW125" s="7"/>
      <c r="BX125" s="2"/>
      <c r="BY125" s="209"/>
      <c r="BZ125" s="41"/>
      <c r="CA125" s="8"/>
      <c r="CB125" s="7"/>
      <c r="CC125" s="2"/>
      <c r="CD125" s="209"/>
      <c r="CE125" s="41"/>
      <c r="CF125" s="8"/>
      <c r="CG125" s="7"/>
      <c r="CH125" s="2"/>
      <c r="CI125" s="209"/>
      <c r="CJ125" s="41"/>
      <c r="CK125" s="8"/>
      <c r="CL125" s="7"/>
      <c r="CM125" s="2"/>
      <c r="CN125" s="209"/>
      <c r="CO125" s="41"/>
      <c r="CP125" s="8"/>
      <c r="CQ125" s="7"/>
      <c r="CR125" s="2"/>
      <c r="CS125" s="209"/>
      <c r="CT125" s="41"/>
      <c r="CU125" s="8"/>
      <c r="CV125" s="7"/>
      <c r="CW125" s="2"/>
      <c r="CX125" s="209"/>
      <c r="CY125" s="41"/>
      <c r="CZ125" s="8"/>
      <c r="DA125" s="7"/>
      <c r="DB125" s="2"/>
      <c r="DC125" s="209"/>
      <c r="DD125" s="41"/>
      <c r="DE125" s="8"/>
      <c r="DF125" s="7"/>
      <c r="DG125" s="2"/>
      <c r="DH125" s="209"/>
      <c r="DI125" s="41"/>
      <c r="DJ125" s="8"/>
      <c r="DK125" s="7"/>
      <c r="DL125" s="2"/>
      <c r="DM125" s="209"/>
      <c r="DN125" s="41"/>
      <c r="DO125" s="8"/>
      <c r="DP125" s="7"/>
      <c r="DQ125" s="2"/>
      <c r="DR125" s="209"/>
      <c r="DS125" s="41"/>
      <c r="DT125" s="8"/>
      <c r="DU125" s="7"/>
      <c r="DV125" s="2"/>
      <c r="DW125" s="209"/>
      <c r="DX125" s="41"/>
      <c r="DY125" s="8"/>
      <c r="DZ125" s="7"/>
      <c r="EA125" s="2"/>
      <c r="EB125" s="209"/>
      <c r="EC125" s="41"/>
      <c r="ED125" s="8"/>
      <c r="EE125" s="7"/>
      <c r="EF125" s="2"/>
      <c r="EG125" s="209"/>
      <c r="EH125" s="41"/>
      <c r="EI125" s="8"/>
      <c r="EJ125" s="7"/>
      <c r="EK125" s="2"/>
      <c r="EL125" s="209"/>
      <c r="EM125" s="41"/>
      <c r="EN125" s="8"/>
      <c r="EO125" s="7"/>
      <c r="EP125" s="2"/>
      <c r="EQ125" s="209"/>
      <c r="ER125" s="41"/>
      <c r="ES125" s="8"/>
      <c r="ET125" s="7"/>
      <c r="EU125" s="2"/>
      <c r="EV125" s="209"/>
      <c r="EW125" s="41"/>
      <c r="EX125" s="8"/>
      <c r="EY125" s="7"/>
      <c r="EZ125" s="2"/>
      <c r="FA125" s="209"/>
      <c r="FB125" s="41"/>
      <c r="FC125" s="8"/>
      <c r="FD125" s="7"/>
      <c r="FE125" s="2"/>
      <c r="FF125" s="209"/>
      <c r="FG125" s="41"/>
      <c r="FH125" s="8"/>
      <c r="FI125" s="7"/>
      <c r="FJ125" s="2"/>
      <c r="FK125" s="209"/>
      <c r="FL125" s="41"/>
      <c r="FM125" s="8"/>
      <c r="FN125" s="7"/>
      <c r="FO125" s="2"/>
      <c r="FP125" s="209"/>
      <c r="FQ125" s="41"/>
      <c r="FR125" s="8"/>
      <c r="FS125" s="7"/>
      <c r="FT125" s="2"/>
      <c r="FU125" s="209"/>
      <c r="FV125" s="41"/>
      <c r="FW125" s="8"/>
      <c r="FX125" s="7"/>
      <c r="FY125" s="2"/>
      <c r="FZ125" s="209"/>
      <c r="GA125" s="41"/>
      <c r="GB125" s="8"/>
      <c r="GC125" s="7"/>
      <c r="GD125" s="2"/>
      <c r="GE125" s="209"/>
      <c r="GF125" s="41"/>
      <c r="GG125" s="8"/>
      <c r="GH125" s="7"/>
      <c r="GI125" s="2"/>
      <c r="GJ125" s="209"/>
      <c r="GK125" s="41"/>
      <c r="GL125" s="8"/>
      <c r="GM125" s="7"/>
      <c r="GN125" s="2"/>
      <c r="GO125" s="209"/>
      <c r="GP125" s="41"/>
      <c r="GQ125" s="8"/>
      <c r="GR125" s="7"/>
      <c r="GS125" s="2"/>
      <c r="GT125" s="209"/>
      <c r="GU125" s="41"/>
      <c r="GV125" s="8"/>
      <c r="GW125" s="7"/>
      <c r="GX125" s="2"/>
      <c r="GY125" s="209"/>
      <c r="GZ125" s="41"/>
      <c r="HA125" s="8"/>
      <c r="HB125" s="7"/>
      <c r="HC125" s="2"/>
      <c r="HD125" s="209"/>
      <c r="HE125" s="41"/>
      <c r="HF125" s="8"/>
      <c r="HG125" s="7"/>
      <c r="HH125" s="2"/>
      <c r="HI125" s="209"/>
      <c r="HJ125" s="41"/>
      <c r="HK125" s="8"/>
      <c r="HL125" s="7"/>
      <c r="HM125" s="2"/>
      <c r="HN125" s="209"/>
      <c r="HO125" s="41"/>
      <c r="HP125" s="8"/>
      <c r="HQ125" s="7"/>
      <c r="HR125" s="2"/>
      <c r="HS125" s="209"/>
      <c r="HT125" s="41"/>
      <c r="HU125" s="8"/>
      <c r="HV125" s="7"/>
      <c r="HW125" s="2"/>
      <c r="HX125" s="209"/>
      <c r="HY125" s="41"/>
      <c r="HZ125" s="8"/>
      <c r="IA125" s="7"/>
      <c r="IB125" s="2"/>
      <c r="IC125" s="209"/>
      <c r="ID125" s="41"/>
      <c r="IE125" s="8"/>
      <c r="IF125" s="7"/>
      <c r="IG125" s="2"/>
      <c r="IH125" s="209"/>
      <c r="II125" s="41"/>
      <c r="IJ125" s="8"/>
      <c r="IK125" s="7"/>
      <c r="IL125" s="2"/>
      <c r="IM125" s="209"/>
      <c r="IN125" s="41"/>
      <c r="IO125" s="8"/>
      <c r="IP125" s="7"/>
      <c r="IQ125" s="2"/>
      <c r="IR125" s="209"/>
      <c r="IS125" s="41"/>
      <c r="IT125" s="8"/>
      <c r="IU125" s="7"/>
      <c r="IV125" s="2"/>
      <c r="IW125" s="209"/>
      <c r="IX125" s="41"/>
      <c r="IY125" s="8"/>
      <c r="IZ125" s="7"/>
      <c r="JA125" s="2"/>
      <c r="JB125" s="209"/>
      <c r="JC125" s="41"/>
      <c r="JD125" s="8"/>
      <c r="JE125" s="7"/>
      <c r="JF125" s="2"/>
      <c r="JG125" s="209"/>
      <c r="JH125" s="41"/>
      <c r="JI125" s="8"/>
      <c r="JJ125" s="7"/>
      <c r="JK125" s="2"/>
      <c r="JL125" s="209"/>
      <c r="JM125" s="41"/>
      <c r="JN125" s="8"/>
      <c r="JO125" s="7"/>
      <c r="JP125" s="2"/>
      <c r="JQ125" s="209"/>
      <c r="JR125" s="41"/>
      <c r="JS125" s="8"/>
      <c r="JT125" s="7"/>
      <c r="JU125" s="2"/>
      <c r="JV125" s="209"/>
      <c r="JW125" s="41"/>
      <c r="JX125" s="8"/>
      <c r="JY125" s="7"/>
      <c r="JZ125" s="2"/>
      <c r="KA125" s="209"/>
      <c r="KB125" s="41"/>
      <c r="KC125" s="8"/>
      <c r="KD125" s="7"/>
      <c r="KE125" s="2"/>
      <c r="KF125" s="209"/>
      <c r="KG125" s="41"/>
      <c r="KH125" s="8"/>
      <c r="KI125" s="7"/>
      <c r="KJ125" s="2"/>
      <c r="KK125" s="209"/>
      <c r="KL125" s="41"/>
      <c r="KM125" s="8"/>
      <c r="KN125" s="7"/>
      <c r="KO125" s="2"/>
      <c r="KP125" s="209"/>
      <c r="KQ125" s="41"/>
      <c r="KR125" s="8"/>
      <c r="KS125" s="7"/>
      <c r="KT125" s="2"/>
      <c r="KU125" s="209"/>
      <c r="KV125" s="41"/>
      <c r="KW125" s="8"/>
      <c r="KX125" s="7"/>
      <c r="KY125" s="2"/>
      <c r="KZ125" s="209"/>
      <c r="LA125" s="41"/>
      <c r="LB125" s="8"/>
      <c r="LC125" s="7"/>
      <c r="LD125" s="2"/>
      <c r="LE125" s="209"/>
      <c r="LF125" s="41"/>
      <c r="LG125" s="8"/>
      <c r="LH125" s="7"/>
      <c r="LI125" s="2"/>
      <c r="LJ125" s="209"/>
      <c r="LK125" s="41"/>
      <c r="LL125" s="8"/>
      <c r="LM125" s="7"/>
      <c r="LN125" s="2"/>
      <c r="LO125" s="209"/>
      <c r="LP125" s="41"/>
      <c r="LQ125" s="8"/>
      <c r="LR125" s="7"/>
      <c r="LS125" s="2"/>
      <c r="LT125" s="209"/>
      <c r="LU125" s="41"/>
      <c r="LV125" s="8"/>
      <c r="LW125" s="7"/>
      <c r="LX125" s="2"/>
      <c r="LY125" s="209"/>
      <c r="LZ125" s="41"/>
      <c r="MA125" s="8"/>
      <c r="MB125" s="7"/>
      <c r="MC125" s="2"/>
      <c r="MD125" s="209"/>
      <c r="ME125" s="41"/>
      <c r="MF125" s="8"/>
      <c r="MG125" s="7"/>
      <c r="MH125" s="2"/>
      <c r="MI125" s="209"/>
      <c r="MJ125" s="41"/>
      <c r="MK125" s="8"/>
      <c r="ML125" s="7"/>
      <c r="MM125" s="2"/>
      <c r="MN125" s="209"/>
      <c r="MO125" s="41"/>
      <c r="MP125" s="8"/>
      <c r="MQ125" s="7"/>
      <c r="MR125" s="2"/>
      <c r="MS125" s="209"/>
      <c r="MT125" s="41"/>
      <c r="MU125" s="8"/>
      <c r="MV125" s="7"/>
      <c r="MW125" s="2"/>
      <c r="MX125" s="209"/>
      <c r="MY125" s="41"/>
      <c r="MZ125" s="8"/>
      <c r="NA125" s="7"/>
      <c r="NB125" s="2"/>
      <c r="NC125" s="209"/>
      <c r="ND125" s="41"/>
      <c r="NE125" s="8"/>
      <c r="NF125" s="7"/>
      <c r="NG125" s="2"/>
      <c r="NH125" s="209"/>
      <c r="NI125" s="41"/>
      <c r="NJ125" s="8"/>
      <c r="NK125" s="7"/>
      <c r="NL125" s="2"/>
      <c r="NM125" s="209"/>
      <c r="NN125" s="41"/>
      <c r="NO125" s="8"/>
      <c r="NP125" s="7"/>
      <c r="NQ125" s="2"/>
      <c r="NR125" s="209"/>
      <c r="NS125" s="41"/>
      <c r="NT125" s="8"/>
      <c r="NU125" s="7"/>
      <c r="NV125" s="2"/>
      <c r="NW125" s="209"/>
      <c r="NX125" s="41"/>
      <c r="NY125" s="8"/>
      <c r="NZ125" s="7"/>
      <c r="OA125" s="2"/>
      <c r="OB125" s="209"/>
      <c r="OC125" s="41"/>
      <c r="OD125" s="8"/>
      <c r="OE125" s="7"/>
      <c r="OF125" s="2"/>
      <c r="OG125" s="209"/>
      <c r="OH125" s="41"/>
      <c r="OI125" s="8"/>
      <c r="OJ125" s="7"/>
      <c r="OK125" s="2"/>
      <c r="OL125" s="209"/>
      <c r="OM125" s="41"/>
      <c r="ON125" s="8"/>
      <c r="OO125" s="7"/>
      <c r="OP125" s="2"/>
      <c r="OQ125" s="209"/>
      <c r="OR125" s="41"/>
      <c r="OS125" s="8"/>
      <c r="OT125" s="7"/>
      <c r="OU125" s="2"/>
      <c r="OV125" s="209"/>
      <c r="OW125" s="41"/>
      <c r="OX125" s="8"/>
      <c r="OY125" s="7"/>
      <c r="OZ125" s="2"/>
      <c r="PA125" s="209"/>
      <c r="PB125" s="41"/>
      <c r="PC125" s="8"/>
      <c r="PD125" s="7"/>
      <c r="PE125" s="2"/>
      <c r="PF125" s="209"/>
      <c r="PG125" s="41"/>
      <c r="PH125" s="8"/>
      <c r="PI125" s="7"/>
      <c r="PJ125" s="2"/>
      <c r="PK125" s="209"/>
      <c r="PL125" s="41"/>
      <c r="PM125" s="8"/>
      <c r="PN125" s="7"/>
      <c r="PO125" s="2"/>
      <c r="PP125" s="209"/>
      <c r="PQ125" s="41"/>
      <c r="PR125" s="8"/>
      <c r="PS125" s="7"/>
      <c r="PT125" s="2"/>
      <c r="PU125" s="209"/>
      <c r="PV125" s="41"/>
      <c r="PW125" s="8"/>
      <c r="PX125" s="7"/>
      <c r="PY125" s="2"/>
      <c r="PZ125" s="209"/>
      <c r="QA125" s="41"/>
      <c r="QB125" s="8"/>
      <c r="QC125" s="7"/>
      <c r="QD125" s="2"/>
      <c r="QE125" s="209"/>
      <c r="QF125" s="41"/>
      <c r="QG125" s="8"/>
      <c r="QH125" s="7"/>
      <c r="QI125" s="2"/>
      <c r="QJ125" s="209"/>
      <c r="QK125" s="41"/>
      <c r="QL125" s="8"/>
      <c r="QM125" s="7"/>
      <c r="QN125" s="2"/>
      <c r="QO125" s="209"/>
      <c r="QP125" s="41"/>
      <c r="QQ125" s="8"/>
      <c r="QR125" s="7"/>
      <c r="QS125" s="2"/>
      <c r="QT125" s="209"/>
      <c r="QU125" s="41"/>
      <c r="QV125" s="8"/>
      <c r="QW125" s="7"/>
      <c r="QX125" s="2"/>
      <c r="QY125" s="209"/>
      <c r="QZ125" s="41"/>
      <c r="RA125" s="8"/>
      <c r="RB125" s="7"/>
      <c r="RC125" s="2"/>
      <c r="RD125" s="209"/>
      <c r="RE125" s="41"/>
      <c r="RF125" s="8"/>
      <c r="RG125" s="7"/>
      <c r="RH125" s="2"/>
      <c r="RI125" s="209"/>
      <c r="RJ125" s="41"/>
      <c r="RK125" s="8"/>
      <c r="RL125" s="7"/>
      <c r="RM125" s="2"/>
      <c r="RN125" s="209"/>
      <c r="RO125" s="41"/>
      <c r="RP125" s="8"/>
      <c r="RQ125" s="7"/>
      <c r="RR125" s="2"/>
      <c r="RS125" s="209"/>
      <c r="RT125" s="41"/>
      <c r="RU125" s="8"/>
      <c r="RV125" s="7"/>
      <c r="RW125" s="2"/>
      <c r="RX125" s="209"/>
      <c r="RY125" s="41"/>
      <c r="RZ125" s="8"/>
      <c r="SA125" s="7"/>
      <c r="SB125" s="2"/>
      <c r="SC125" s="209"/>
      <c r="SD125" s="41"/>
      <c r="SE125" s="8"/>
      <c r="SF125" s="7"/>
      <c r="SG125" s="2"/>
      <c r="SH125" s="209"/>
      <c r="SI125" s="41"/>
      <c r="SJ125" s="8"/>
      <c r="SK125" s="7"/>
      <c r="SL125" s="2"/>
      <c r="SM125" s="209"/>
      <c r="SN125" s="41"/>
      <c r="SO125" s="8"/>
      <c r="SP125" s="7"/>
      <c r="SQ125" s="2"/>
      <c r="SR125" s="209"/>
      <c r="SS125" s="41"/>
      <c r="ST125" s="8"/>
      <c r="SU125" s="53"/>
      <c r="SV125" s="159"/>
      <c r="SW125" s="44"/>
      <c r="SX125" s="210">
        <f t="shared" si="4088"/>
        <v>0</v>
      </c>
      <c r="SY125" s="41"/>
      <c r="SZ125" s="131"/>
      <c r="TA125" s="53"/>
      <c r="TB125" s="159"/>
      <c r="TC125" s="44"/>
      <c r="TD125" s="210">
        <f t="shared" si="4089"/>
        <v>0</v>
      </c>
      <c r="TE125" s="41"/>
      <c r="TF125" s="131"/>
      <c r="TG125" s="53"/>
      <c r="TH125" s="159"/>
      <c r="TI125" s="44"/>
      <c r="TJ125" s="210" t="e">
        <f t="shared" si="4090"/>
        <v>#DIV/0!</v>
      </c>
      <c r="TK125" s="41"/>
      <c r="TL125" s="131"/>
      <c r="TM125" s="53"/>
      <c r="TN125" s="159"/>
      <c r="TO125" s="44"/>
      <c r="TP125" s="210">
        <f t="shared" si="4091"/>
        <v>0</v>
      </c>
      <c r="TQ125" s="41"/>
      <c r="TR125" s="131"/>
      <c r="TS125" s="53"/>
      <c r="TT125" s="159"/>
      <c r="TU125" s="44"/>
      <c r="TV125" s="210" t="e">
        <f t="shared" si="4092"/>
        <v>#DIV/0!</v>
      </c>
      <c r="TW125" s="41"/>
      <c r="TX125" s="131"/>
      <c r="TY125" s="53"/>
      <c r="TZ125" s="159"/>
      <c r="UA125" s="44"/>
      <c r="UB125" s="210">
        <f t="shared" si="4093"/>
        <v>0</v>
      </c>
      <c r="UC125" s="41"/>
      <c r="UD125" s="131"/>
      <c r="UE125" s="53"/>
      <c r="UF125" s="159"/>
      <c r="UG125" s="44"/>
      <c r="UH125" s="210">
        <f t="shared" si="4094"/>
        <v>0</v>
      </c>
      <c r="UI125" s="41"/>
      <c r="UJ125" s="131"/>
      <c r="UK125" s="53"/>
      <c r="UL125" s="159"/>
      <c r="UM125" s="44"/>
      <c r="UN125" s="210" t="e">
        <f t="shared" si="4095"/>
        <v>#DIV/0!</v>
      </c>
      <c r="UO125" s="41"/>
      <c r="UP125" s="131"/>
      <c r="UQ125" s="53"/>
      <c r="UR125" s="159"/>
      <c r="US125" s="44"/>
      <c r="UT125" s="210" t="e">
        <f t="shared" si="4096"/>
        <v>#DIV/0!</v>
      </c>
      <c r="UU125" s="41"/>
      <c r="UV125" s="131"/>
      <c r="UW125" s="53"/>
      <c r="UX125" s="159"/>
      <c r="UY125" s="44"/>
      <c r="UZ125" s="210">
        <f t="shared" si="4097"/>
        <v>0</v>
      </c>
      <c r="VA125" s="41"/>
      <c r="VB125" s="131"/>
      <c r="VC125" s="53"/>
      <c r="VD125" s="159"/>
      <c r="VE125" s="44"/>
      <c r="VF125" s="210" t="e">
        <f t="shared" si="4098"/>
        <v>#DIV/0!</v>
      </c>
      <c r="VG125" s="41"/>
      <c r="VH125" s="131"/>
      <c r="VI125" s="53"/>
      <c r="VJ125" s="159"/>
      <c r="VK125" s="44"/>
      <c r="VL125" s="210" t="e">
        <f t="shared" si="4099"/>
        <v>#DIV/0!</v>
      </c>
      <c r="VM125" s="41"/>
      <c r="VN125" s="131"/>
      <c r="VO125" s="53"/>
    </row>
    <row r="126" spans="3:587" s="1" customFormat="1" x14ac:dyDescent="0.2">
      <c r="C126" s="98" t="s">
        <v>235</v>
      </c>
      <c r="D126" s="22"/>
      <c r="E126" s="18"/>
      <c r="F126" s="23"/>
      <c r="G126" s="55"/>
      <c r="H126" s="211"/>
      <c r="I126" s="42"/>
      <c r="J126" s="212">
        <f t="shared" ref="J126" si="4100">SUM(J117:J125)</f>
        <v>56.776765375854225</v>
      </c>
      <c r="K126" s="127"/>
      <c r="L126" s="137"/>
      <c r="M126" s="55"/>
      <c r="N126" s="211"/>
      <c r="O126" s="42"/>
      <c r="P126" s="212">
        <f t="shared" ref="P126" si="4101">SUM(P117:P125)</f>
        <v>997</v>
      </c>
      <c r="Q126" s="127"/>
      <c r="R126" s="137"/>
      <c r="S126" s="55"/>
      <c r="T126" s="22"/>
      <c r="U126" s="18"/>
      <c r="V126" s="212">
        <f>SUM(V117:V125)</f>
        <v>170</v>
      </c>
      <c r="W126" s="127"/>
      <c r="X126" s="23"/>
      <c r="Y126" s="22"/>
      <c r="Z126" s="18"/>
      <c r="AA126" s="212">
        <f>SUM(AA117:AA125)</f>
        <v>18</v>
      </c>
      <c r="AB126" s="127"/>
      <c r="AC126" s="23"/>
      <c r="AD126" s="22"/>
      <c r="AE126" s="18"/>
      <c r="AF126" s="212">
        <f t="shared" ref="AF126" si="4102">SUM(AF117:AF125)</f>
        <v>106</v>
      </c>
      <c r="AG126" s="127"/>
      <c r="AH126" s="23"/>
      <c r="AI126" s="22"/>
      <c r="AJ126" s="18"/>
      <c r="AK126" s="212">
        <f t="shared" ref="AK126" si="4103">SUM(AK117:AK125)</f>
        <v>245</v>
      </c>
      <c r="AL126" s="127"/>
      <c r="AM126" s="23"/>
      <c r="AN126" s="22"/>
      <c r="AO126" s="18"/>
      <c r="AP126" s="212">
        <f t="shared" ref="AP126" si="4104">SUM(AP117:AP125)</f>
        <v>161</v>
      </c>
      <c r="AQ126" s="127"/>
      <c r="AR126" s="23"/>
      <c r="AS126" s="22"/>
      <c r="AT126" s="18"/>
      <c r="AU126" s="212">
        <f t="shared" ref="AU126" si="4105">SUM(AU117:AU125)</f>
        <v>170</v>
      </c>
      <c r="AV126" s="127"/>
      <c r="AW126" s="23"/>
      <c r="AX126" s="22"/>
      <c r="AY126" s="18"/>
      <c r="AZ126" s="212">
        <f t="shared" ref="AZ126" si="4106">SUM(AZ117:AZ125)</f>
        <v>127</v>
      </c>
      <c r="BA126" s="127"/>
      <c r="BB126" s="23"/>
      <c r="BC126" s="22"/>
      <c r="BD126" s="18"/>
      <c r="BE126" s="212">
        <f t="shared" ref="BE126" si="4107">SUM(BE117:BE125)</f>
        <v>0</v>
      </c>
      <c r="BF126" s="127"/>
      <c r="BG126" s="23"/>
      <c r="BH126" s="22"/>
      <c r="BI126" s="18"/>
      <c r="BJ126" s="212">
        <f t="shared" ref="BJ126" si="4108">SUM(BJ117:BJ125)</f>
        <v>0</v>
      </c>
      <c r="BK126" s="127"/>
      <c r="BL126" s="23"/>
      <c r="BM126" s="22"/>
      <c r="BN126" s="18"/>
      <c r="BO126" s="212">
        <f t="shared" ref="BO126" si="4109">SUM(BO117:BO125)</f>
        <v>0</v>
      </c>
      <c r="BP126" s="127"/>
      <c r="BQ126" s="23"/>
      <c r="BR126" s="22"/>
      <c r="BS126" s="18"/>
      <c r="BT126" s="212">
        <f t="shared" ref="BT126" si="4110">SUM(BT117:BT125)</f>
        <v>0</v>
      </c>
      <c r="BU126" s="127"/>
      <c r="BV126" s="23"/>
      <c r="BW126" s="22"/>
      <c r="BX126" s="18"/>
      <c r="BY126" s="212">
        <f t="shared" ref="BY126" si="4111">SUM(BY117:BY125)</f>
        <v>0</v>
      </c>
      <c r="BZ126" s="127"/>
      <c r="CA126" s="23"/>
      <c r="CB126" s="22"/>
      <c r="CC126" s="18"/>
      <c r="CD126" s="212">
        <f t="shared" ref="CD126" si="4112">SUM(CD117:CD125)</f>
        <v>0</v>
      </c>
      <c r="CE126" s="127"/>
      <c r="CF126" s="23"/>
      <c r="CG126" s="22"/>
      <c r="CH126" s="18"/>
      <c r="CI126" s="212">
        <f t="shared" ref="CI126" si="4113">SUM(CI117:CI125)</f>
        <v>0</v>
      </c>
      <c r="CJ126" s="127"/>
      <c r="CK126" s="23"/>
      <c r="CL126" s="22"/>
      <c r="CM126" s="18"/>
      <c r="CN126" s="212">
        <f t="shared" ref="CN126" si="4114">SUM(CN117:CN125)</f>
        <v>0</v>
      </c>
      <c r="CO126" s="127"/>
      <c r="CP126" s="23"/>
      <c r="CQ126" s="22"/>
      <c r="CR126" s="18"/>
      <c r="CS126" s="212">
        <f t="shared" ref="CS126" si="4115">SUM(CS117:CS125)</f>
        <v>0</v>
      </c>
      <c r="CT126" s="127"/>
      <c r="CU126" s="23"/>
      <c r="CV126" s="22"/>
      <c r="CW126" s="18"/>
      <c r="CX126" s="212">
        <f t="shared" ref="CX126" si="4116">SUM(CX117:CX125)</f>
        <v>0</v>
      </c>
      <c r="CY126" s="127"/>
      <c r="CZ126" s="23"/>
      <c r="DA126" s="22"/>
      <c r="DB126" s="18"/>
      <c r="DC126" s="212">
        <f t="shared" ref="DC126" si="4117">SUM(DC117:DC125)</f>
        <v>0</v>
      </c>
      <c r="DD126" s="127"/>
      <c r="DE126" s="23"/>
      <c r="DF126" s="22"/>
      <c r="DG126" s="18"/>
      <c r="DH126" s="212">
        <f t="shared" ref="DH126" si="4118">SUM(DH117:DH125)</f>
        <v>0</v>
      </c>
      <c r="DI126" s="127"/>
      <c r="DJ126" s="23"/>
      <c r="DK126" s="22"/>
      <c r="DL126" s="18"/>
      <c r="DM126" s="212">
        <f t="shared" ref="DM126" si="4119">SUM(DM117:DM125)</f>
        <v>0</v>
      </c>
      <c r="DN126" s="127"/>
      <c r="DO126" s="23"/>
      <c r="DP126" s="22"/>
      <c r="DQ126" s="18"/>
      <c r="DR126" s="212">
        <f t="shared" ref="DR126" si="4120">SUM(DR117:DR125)</f>
        <v>0</v>
      </c>
      <c r="DS126" s="127"/>
      <c r="DT126" s="23"/>
      <c r="DU126" s="22"/>
      <c r="DV126" s="18"/>
      <c r="DW126" s="212">
        <f t="shared" ref="DW126" si="4121">SUM(DW117:DW125)</f>
        <v>0</v>
      </c>
      <c r="DX126" s="127"/>
      <c r="DY126" s="23"/>
      <c r="DZ126" s="22"/>
      <c r="EA126" s="18"/>
      <c r="EB126" s="212">
        <f t="shared" ref="EB126" si="4122">SUM(EB117:EB125)</f>
        <v>0</v>
      </c>
      <c r="EC126" s="127"/>
      <c r="ED126" s="23"/>
      <c r="EE126" s="22"/>
      <c r="EF126" s="18"/>
      <c r="EG126" s="212">
        <f t="shared" ref="EG126" si="4123">SUM(EG117:EG125)</f>
        <v>0</v>
      </c>
      <c r="EH126" s="127"/>
      <c r="EI126" s="23"/>
      <c r="EJ126" s="22"/>
      <c r="EK126" s="18"/>
      <c r="EL126" s="212">
        <f t="shared" ref="EL126" si="4124">SUM(EL117:EL125)</f>
        <v>0</v>
      </c>
      <c r="EM126" s="127"/>
      <c r="EN126" s="23"/>
      <c r="EO126" s="22"/>
      <c r="EP126" s="18"/>
      <c r="EQ126" s="212">
        <f t="shared" ref="EQ126" si="4125">SUM(EQ117:EQ125)</f>
        <v>0</v>
      </c>
      <c r="ER126" s="127"/>
      <c r="ES126" s="23"/>
      <c r="ET126" s="22"/>
      <c r="EU126" s="18"/>
      <c r="EV126" s="212">
        <f t="shared" ref="EV126" si="4126">SUM(EV117:EV125)</f>
        <v>0</v>
      </c>
      <c r="EW126" s="127"/>
      <c r="EX126" s="23"/>
      <c r="EY126" s="22"/>
      <c r="EZ126" s="18"/>
      <c r="FA126" s="212">
        <f t="shared" ref="FA126" si="4127">SUM(FA117:FA125)</f>
        <v>0</v>
      </c>
      <c r="FB126" s="127"/>
      <c r="FC126" s="23"/>
      <c r="FD126" s="22"/>
      <c r="FE126" s="18"/>
      <c r="FF126" s="212">
        <f t="shared" ref="FF126" si="4128">SUM(FF117:FF125)</f>
        <v>0</v>
      </c>
      <c r="FG126" s="127"/>
      <c r="FH126" s="23"/>
      <c r="FI126" s="22"/>
      <c r="FJ126" s="18"/>
      <c r="FK126" s="212">
        <f t="shared" ref="FK126" si="4129">SUM(FK117:FK125)</f>
        <v>0</v>
      </c>
      <c r="FL126" s="127"/>
      <c r="FM126" s="23"/>
      <c r="FN126" s="22"/>
      <c r="FO126" s="18"/>
      <c r="FP126" s="212">
        <f t="shared" ref="FP126" si="4130">SUM(FP117:FP125)</f>
        <v>0</v>
      </c>
      <c r="FQ126" s="127"/>
      <c r="FR126" s="23"/>
      <c r="FS126" s="22"/>
      <c r="FT126" s="18"/>
      <c r="FU126" s="212">
        <f t="shared" ref="FU126" si="4131">SUM(FU117:FU125)</f>
        <v>0</v>
      </c>
      <c r="FV126" s="127"/>
      <c r="FW126" s="23"/>
      <c r="FX126" s="22"/>
      <c r="FY126" s="18"/>
      <c r="FZ126" s="212">
        <f t="shared" ref="FZ126" si="4132">SUM(FZ117:FZ125)</f>
        <v>0</v>
      </c>
      <c r="GA126" s="127"/>
      <c r="GB126" s="23"/>
      <c r="GC126" s="22"/>
      <c r="GD126" s="18"/>
      <c r="GE126" s="212">
        <f t="shared" ref="GE126" si="4133">SUM(GE117:GE125)</f>
        <v>0</v>
      </c>
      <c r="GF126" s="127"/>
      <c r="GG126" s="23"/>
      <c r="GH126" s="22"/>
      <c r="GI126" s="18"/>
      <c r="GJ126" s="212">
        <f t="shared" ref="GJ126" si="4134">SUM(GJ117:GJ125)</f>
        <v>0</v>
      </c>
      <c r="GK126" s="127"/>
      <c r="GL126" s="23"/>
      <c r="GM126" s="22"/>
      <c r="GN126" s="18"/>
      <c r="GO126" s="212">
        <f t="shared" ref="GO126" si="4135">SUM(GO117:GO125)</f>
        <v>0</v>
      </c>
      <c r="GP126" s="127"/>
      <c r="GQ126" s="23"/>
      <c r="GR126" s="22"/>
      <c r="GS126" s="18"/>
      <c r="GT126" s="212">
        <f t="shared" ref="GT126" si="4136">SUM(GT117:GT125)</f>
        <v>0</v>
      </c>
      <c r="GU126" s="127"/>
      <c r="GV126" s="23"/>
      <c r="GW126" s="22"/>
      <c r="GX126" s="18"/>
      <c r="GY126" s="212">
        <f t="shared" ref="GY126" si="4137">SUM(GY117:GY125)</f>
        <v>0</v>
      </c>
      <c r="GZ126" s="127"/>
      <c r="HA126" s="23"/>
      <c r="HB126" s="22"/>
      <c r="HC126" s="18"/>
      <c r="HD126" s="212">
        <f t="shared" ref="HD126" si="4138">SUM(HD117:HD125)</f>
        <v>0</v>
      </c>
      <c r="HE126" s="127"/>
      <c r="HF126" s="23"/>
      <c r="HG126" s="22"/>
      <c r="HH126" s="18"/>
      <c r="HI126" s="212">
        <f t="shared" ref="HI126" si="4139">SUM(HI117:HI125)</f>
        <v>0</v>
      </c>
      <c r="HJ126" s="127"/>
      <c r="HK126" s="23"/>
      <c r="HL126" s="22"/>
      <c r="HM126" s="18"/>
      <c r="HN126" s="212">
        <f t="shared" ref="HN126" si="4140">SUM(HN117:HN125)</f>
        <v>0</v>
      </c>
      <c r="HO126" s="127"/>
      <c r="HP126" s="23"/>
      <c r="HQ126" s="22"/>
      <c r="HR126" s="18"/>
      <c r="HS126" s="212">
        <f t="shared" ref="HS126" si="4141">SUM(HS117:HS125)</f>
        <v>0</v>
      </c>
      <c r="HT126" s="127"/>
      <c r="HU126" s="23"/>
      <c r="HV126" s="22"/>
      <c r="HW126" s="18"/>
      <c r="HX126" s="212">
        <f t="shared" ref="HX126" si="4142">SUM(HX117:HX125)</f>
        <v>0</v>
      </c>
      <c r="HY126" s="127"/>
      <c r="HZ126" s="23"/>
      <c r="IA126" s="22"/>
      <c r="IB126" s="18"/>
      <c r="IC126" s="212">
        <f t="shared" ref="IC126" si="4143">SUM(IC117:IC125)</f>
        <v>0</v>
      </c>
      <c r="ID126" s="127"/>
      <c r="IE126" s="23"/>
      <c r="IF126" s="22"/>
      <c r="IG126" s="18"/>
      <c r="IH126" s="212">
        <f t="shared" ref="IH126" si="4144">SUM(IH117:IH125)</f>
        <v>0</v>
      </c>
      <c r="II126" s="127"/>
      <c r="IJ126" s="23"/>
      <c r="IK126" s="22"/>
      <c r="IL126" s="18"/>
      <c r="IM126" s="212">
        <f t="shared" ref="IM126" si="4145">SUM(IM117:IM125)</f>
        <v>0</v>
      </c>
      <c r="IN126" s="127"/>
      <c r="IO126" s="23"/>
      <c r="IP126" s="22"/>
      <c r="IQ126" s="18"/>
      <c r="IR126" s="212">
        <f t="shared" ref="IR126" si="4146">SUM(IR117:IR125)</f>
        <v>0</v>
      </c>
      <c r="IS126" s="127"/>
      <c r="IT126" s="23"/>
      <c r="IU126" s="22"/>
      <c r="IV126" s="18"/>
      <c r="IW126" s="212">
        <f t="shared" ref="IW126" si="4147">SUM(IW117:IW125)</f>
        <v>0</v>
      </c>
      <c r="IX126" s="127"/>
      <c r="IY126" s="23"/>
      <c r="IZ126" s="22"/>
      <c r="JA126" s="18"/>
      <c r="JB126" s="212">
        <f t="shared" ref="JB126" si="4148">SUM(JB117:JB125)</f>
        <v>0</v>
      </c>
      <c r="JC126" s="127"/>
      <c r="JD126" s="23"/>
      <c r="JE126" s="22"/>
      <c r="JF126" s="18"/>
      <c r="JG126" s="212">
        <f t="shared" ref="JG126" si="4149">SUM(JG117:JG125)</f>
        <v>0</v>
      </c>
      <c r="JH126" s="127"/>
      <c r="JI126" s="23"/>
      <c r="JJ126" s="22"/>
      <c r="JK126" s="18"/>
      <c r="JL126" s="212">
        <f t="shared" ref="JL126" si="4150">SUM(JL117:JL125)</f>
        <v>0</v>
      </c>
      <c r="JM126" s="127"/>
      <c r="JN126" s="23"/>
      <c r="JO126" s="22"/>
      <c r="JP126" s="18"/>
      <c r="JQ126" s="212">
        <f t="shared" ref="JQ126" si="4151">SUM(JQ117:JQ125)</f>
        <v>0</v>
      </c>
      <c r="JR126" s="127"/>
      <c r="JS126" s="23"/>
      <c r="JT126" s="22"/>
      <c r="JU126" s="18"/>
      <c r="JV126" s="212">
        <f t="shared" ref="JV126" si="4152">SUM(JV117:JV125)</f>
        <v>0</v>
      </c>
      <c r="JW126" s="127"/>
      <c r="JX126" s="23"/>
      <c r="JY126" s="22"/>
      <c r="JZ126" s="18"/>
      <c r="KA126" s="212">
        <f t="shared" ref="KA126" si="4153">SUM(KA117:KA125)</f>
        <v>0</v>
      </c>
      <c r="KB126" s="127"/>
      <c r="KC126" s="23"/>
      <c r="KD126" s="22"/>
      <c r="KE126" s="18"/>
      <c r="KF126" s="212">
        <f t="shared" ref="KF126" si="4154">SUM(KF117:KF125)</f>
        <v>0</v>
      </c>
      <c r="KG126" s="127"/>
      <c r="KH126" s="23"/>
      <c r="KI126" s="22"/>
      <c r="KJ126" s="18"/>
      <c r="KK126" s="212">
        <f t="shared" ref="KK126" si="4155">SUM(KK117:KK125)</f>
        <v>0</v>
      </c>
      <c r="KL126" s="127"/>
      <c r="KM126" s="23"/>
      <c r="KN126" s="22"/>
      <c r="KO126" s="18"/>
      <c r="KP126" s="212">
        <f t="shared" ref="KP126" si="4156">SUM(KP117:KP125)</f>
        <v>0</v>
      </c>
      <c r="KQ126" s="127"/>
      <c r="KR126" s="23"/>
      <c r="KS126" s="22"/>
      <c r="KT126" s="18"/>
      <c r="KU126" s="212">
        <f t="shared" ref="KU126" si="4157">SUM(KU117:KU125)</f>
        <v>0</v>
      </c>
      <c r="KV126" s="127"/>
      <c r="KW126" s="23"/>
      <c r="KX126" s="22"/>
      <c r="KY126" s="18"/>
      <c r="KZ126" s="212">
        <f t="shared" ref="KZ126" si="4158">SUM(KZ117:KZ125)</f>
        <v>0</v>
      </c>
      <c r="LA126" s="127"/>
      <c r="LB126" s="23"/>
      <c r="LC126" s="22"/>
      <c r="LD126" s="18"/>
      <c r="LE126" s="212">
        <f t="shared" ref="LE126" si="4159">SUM(LE117:LE125)</f>
        <v>0</v>
      </c>
      <c r="LF126" s="127"/>
      <c r="LG126" s="23"/>
      <c r="LH126" s="22"/>
      <c r="LI126" s="18"/>
      <c r="LJ126" s="212">
        <f t="shared" ref="LJ126" si="4160">SUM(LJ117:LJ125)</f>
        <v>0</v>
      </c>
      <c r="LK126" s="127"/>
      <c r="LL126" s="23"/>
      <c r="LM126" s="22"/>
      <c r="LN126" s="18"/>
      <c r="LO126" s="212">
        <f t="shared" ref="LO126" si="4161">SUM(LO117:LO125)</f>
        <v>0</v>
      </c>
      <c r="LP126" s="127"/>
      <c r="LQ126" s="23"/>
      <c r="LR126" s="22"/>
      <c r="LS126" s="18"/>
      <c r="LT126" s="212">
        <f t="shared" ref="LT126" si="4162">SUM(LT117:LT125)</f>
        <v>0</v>
      </c>
      <c r="LU126" s="127"/>
      <c r="LV126" s="23"/>
      <c r="LW126" s="22"/>
      <c r="LX126" s="18"/>
      <c r="LY126" s="212">
        <f t="shared" ref="LY126" si="4163">SUM(LY117:LY125)</f>
        <v>0</v>
      </c>
      <c r="LZ126" s="127"/>
      <c r="MA126" s="23"/>
      <c r="MB126" s="22"/>
      <c r="MC126" s="18"/>
      <c r="MD126" s="212">
        <f t="shared" ref="MD126" si="4164">SUM(MD117:MD125)</f>
        <v>0</v>
      </c>
      <c r="ME126" s="127"/>
      <c r="MF126" s="23"/>
      <c r="MG126" s="22"/>
      <c r="MH126" s="18"/>
      <c r="MI126" s="212">
        <f t="shared" ref="MI126" si="4165">SUM(MI117:MI125)</f>
        <v>0</v>
      </c>
      <c r="MJ126" s="127"/>
      <c r="MK126" s="23"/>
      <c r="ML126" s="22"/>
      <c r="MM126" s="18"/>
      <c r="MN126" s="212">
        <f t="shared" ref="MN126" si="4166">SUM(MN117:MN125)</f>
        <v>0</v>
      </c>
      <c r="MO126" s="127"/>
      <c r="MP126" s="23"/>
      <c r="MQ126" s="22"/>
      <c r="MR126" s="18"/>
      <c r="MS126" s="212">
        <f t="shared" ref="MS126" si="4167">SUM(MS117:MS125)</f>
        <v>0</v>
      </c>
      <c r="MT126" s="127"/>
      <c r="MU126" s="23"/>
      <c r="MV126" s="22"/>
      <c r="MW126" s="18"/>
      <c r="MX126" s="212">
        <f t="shared" ref="MX126" si="4168">SUM(MX117:MX125)</f>
        <v>0</v>
      </c>
      <c r="MY126" s="127"/>
      <c r="MZ126" s="23"/>
      <c r="NA126" s="22"/>
      <c r="NB126" s="18"/>
      <c r="NC126" s="212">
        <f t="shared" ref="NC126" si="4169">SUM(NC117:NC125)</f>
        <v>0</v>
      </c>
      <c r="ND126" s="127"/>
      <c r="NE126" s="23"/>
      <c r="NF126" s="22"/>
      <c r="NG126" s="18"/>
      <c r="NH126" s="212">
        <f t="shared" ref="NH126" si="4170">SUM(NH117:NH125)</f>
        <v>0</v>
      </c>
      <c r="NI126" s="127"/>
      <c r="NJ126" s="23"/>
      <c r="NK126" s="22"/>
      <c r="NL126" s="18"/>
      <c r="NM126" s="212">
        <f t="shared" ref="NM126" si="4171">SUM(NM117:NM125)</f>
        <v>0</v>
      </c>
      <c r="NN126" s="127"/>
      <c r="NO126" s="23"/>
      <c r="NP126" s="22"/>
      <c r="NQ126" s="18"/>
      <c r="NR126" s="212">
        <f t="shared" ref="NR126" si="4172">SUM(NR117:NR125)</f>
        <v>0</v>
      </c>
      <c r="NS126" s="127"/>
      <c r="NT126" s="23"/>
      <c r="NU126" s="22"/>
      <c r="NV126" s="18"/>
      <c r="NW126" s="212">
        <f t="shared" ref="NW126" si="4173">SUM(NW117:NW125)</f>
        <v>0</v>
      </c>
      <c r="NX126" s="127"/>
      <c r="NY126" s="23"/>
      <c r="NZ126" s="22"/>
      <c r="OA126" s="18"/>
      <c r="OB126" s="212">
        <f t="shared" ref="OB126" si="4174">SUM(OB117:OB125)</f>
        <v>0</v>
      </c>
      <c r="OC126" s="127"/>
      <c r="OD126" s="23"/>
      <c r="OE126" s="22"/>
      <c r="OF126" s="18"/>
      <c r="OG126" s="212">
        <f t="shared" ref="OG126" si="4175">SUM(OG117:OG125)</f>
        <v>0</v>
      </c>
      <c r="OH126" s="127"/>
      <c r="OI126" s="23"/>
      <c r="OJ126" s="22"/>
      <c r="OK126" s="18"/>
      <c r="OL126" s="212">
        <f t="shared" ref="OL126" si="4176">SUM(OL117:OL125)</f>
        <v>0</v>
      </c>
      <c r="OM126" s="127"/>
      <c r="ON126" s="23"/>
      <c r="OO126" s="22"/>
      <c r="OP126" s="18"/>
      <c r="OQ126" s="212">
        <f t="shared" ref="OQ126" si="4177">SUM(OQ117:OQ125)</f>
        <v>0</v>
      </c>
      <c r="OR126" s="127"/>
      <c r="OS126" s="23"/>
      <c r="OT126" s="22"/>
      <c r="OU126" s="18"/>
      <c r="OV126" s="212">
        <f t="shared" ref="OV126" si="4178">SUM(OV117:OV125)</f>
        <v>0</v>
      </c>
      <c r="OW126" s="127"/>
      <c r="OX126" s="23"/>
      <c r="OY126" s="22"/>
      <c r="OZ126" s="18"/>
      <c r="PA126" s="212">
        <f t="shared" ref="PA126" si="4179">SUM(PA117:PA125)</f>
        <v>0</v>
      </c>
      <c r="PB126" s="127"/>
      <c r="PC126" s="23"/>
      <c r="PD126" s="22"/>
      <c r="PE126" s="18"/>
      <c r="PF126" s="212">
        <f t="shared" ref="PF126" si="4180">SUM(PF117:PF125)</f>
        <v>0</v>
      </c>
      <c r="PG126" s="127"/>
      <c r="PH126" s="23"/>
      <c r="PI126" s="22"/>
      <c r="PJ126" s="18"/>
      <c r="PK126" s="212">
        <f t="shared" ref="PK126" si="4181">SUM(PK117:PK125)</f>
        <v>0</v>
      </c>
      <c r="PL126" s="127"/>
      <c r="PM126" s="23"/>
      <c r="PN126" s="22"/>
      <c r="PO126" s="18"/>
      <c r="PP126" s="212">
        <f t="shared" ref="PP126" si="4182">SUM(PP117:PP125)</f>
        <v>0</v>
      </c>
      <c r="PQ126" s="127"/>
      <c r="PR126" s="23"/>
      <c r="PS126" s="22"/>
      <c r="PT126" s="18"/>
      <c r="PU126" s="212">
        <f t="shared" ref="PU126" si="4183">SUM(PU117:PU125)</f>
        <v>0</v>
      </c>
      <c r="PV126" s="127"/>
      <c r="PW126" s="23"/>
      <c r="PX126" s="22"/>
      <c r="PY126" s="18"/>
      <c r="PZ126" s="212">
        <f t="shared" ref="PZ126" si="4184">SUM(PZ117:PZ125)</f>
        <v>0</v>
      </c>
      <c r="QA126" s="127"/>
      <c r="QB126" s="23"/>
      <c r="QC126" s="22"/>
      <c r="QD126" s="18"/>
      <c r="QE126" s="212">
        <f t="shared" ref="QE126" si="4185">SUM(QE117:QE125)</f>
        <v>0</v>
      </c>
      <c r="QF126" s="127"/>
      <c r="QG126" s="23"/>
      <c r="QH126" s="22"/>
      <c r="QI126" s="18"/>
      <c r="QJ126" s="212">
        <f t="shared" ref="QJ126" si="4186">SUM(QJ117:QJ125)</f>
        <v>0</v>
      </c>
      <c r="QK126" s="127"/>
      <c r="QL126" s="23"/>
      <c r="QM126" s="22"/>
      <c r="QN126" s="18"/>
      <c r="QO126" s="212">
        <f t="shared" ref="QO126" si="4187">SUM(QO117:QO125)</f>
        <v>0</v>
      </c>
      <c r="QP126" s="127"/>
      <c r="QQ126" s="23"/>
      <c r="QR126" s="22"/>
      <c r="QS126" s="18"/>
      <c r="QT126" s="212">
        <f t="shared" ref="QT126" si="4188">SUM(QT117:QT125)</f>
        <v>0</v>
      </c>
      <c r="QU126" s="127"/>
      <c r="QV126" s="23"/>
      <c r="QW126" s="22"/>
      <c r="QX126" s="18"/>
      <c r="QY126" s="212">
        <f t="shared" ref="QY126" si="4189">SUM(QY117:QY125)</f>
        <v>0</v>
      </c>
      <c r="QZ126" s="127"/>
      <c r="RA126" s="23"/>
      <c r="RB126" s="22"/>
      <c r="RC126" s="18"/>
      <c r="RD126" s="212">
        <f t="shared" ref="RD126" si="4190">SUM(RD117:RD125)</f>
        <v>0</v>
      </c>
      <c r="RE126" s="127"/>
      <c r="RF126" s="23"/>
      <c r="RG126" s="22"/>
      <c r="RH126" s="18"/>
      <c r="RI126" s="212">
        <f t="shared" ref="RI126" si="4191">SUM(RI117:RI125)</f>
        <v>0</v>
      </c>
      <c r="RJ126" s="127"/>
      <c r="RK126" s="23"/>
      <c r="RL126" s="22"/>
      <c r="RM126" s="18"/>
      <c r="RN126" s="212">
        <f t="shared" ref="RN126" si="4192">SUM(RN117:RN125)</f>
        <v>0</v>
      </c>
      <c r="RO126" s="127"/>
      <c r="RP126" s="23"/>
      <c r="RQ126" s="22"/>
      <c r="RR126" s="18"/>
      <c r="RS126" s="212">
        <f t="shared" ref="RS126" si="4193">SUM(RS117:RS125)</f>
        <v>0</v>
      </c>
      <c r="RT126" s="127"/>
      <c r="RU126" s="23"/>
      <c r="RV126" s="22"/>
      <c r="RW126" s="18"/>
      <c r="RX126" s="212">
        <f t="shared" ref="RX126" si="4194">SUM(RX117:RX125)</f>
        <v>0</v>
      </c>
      <c r="RY126" s="127"/>
      <c r="RZ126" s="23"/>
      <c r="SA126" s="22"/>
      <c r="SB126" s="18"/>
      <c r="SC126" s="212">
        <f t="shared" ref="SC126" si="4195">SUM(SC117:SC125)</f>
        <v>0</v>
      </c>
      <c r="SD126" s="127"/>
      <c r="SE126" s="23"/>
      <c r="SF126" s="22"/>
      <c r="SG126" s="18"/>
      <c r="SH126" s="212">
        <f t="shared" ref="SH126" si="4196">SUM(SH117:SH125)</f>
        <v>0</v>
      </c>
      <c r="SI126" s="127"/>
      <c r="SJ126" s="23"/>
      <c r="SK126" s="22"/>
      <c r="SL126" s="18"/>
      <c r="SM126" s="212">
        <f t="shared" ref="SM126" si="4197">SUM(SM117:SM125)</f>
        <v>0</v>
      </c>
      <c r="SN126" s="127"/>
      <c r="SO126" s="23"/>
      <c r="SP126" s="22"/>
      <c r="SQ126" s="18"/>
      <c r="SR126" s="212">
        <f t="shared" ref="SR126" si="4198">SUM(SR117:SR125)</f>
        <v>0</v>
      </c>
      <c r="SS126" s="127"/>
      <c r="ST126" s="23"/>
      <c r="SU126" s="55"/>
      <c r="SV126" s="211"/>
      <c r="SW126" s="42"/>
      <c r="SX126" s="212">
        <f t="shared" ref="SX126" si="4199">SUM(SX117:SX125)</f>
        <v>80.952380952380949</v>
      </c>
      <c r="SY126" s="127"/>
      <c r="SZ126" s="137"/>
      <c r="TA126" s="55"/>
      <c r="TB126" s="211"/>
      <c r="TC126" s="42"/>
      <c r="TD126" s="212">
        <f t="shared" ref="TD126" si="4200">SUM(TD117:TD125)</f>
        <v>6</v>
      </c>
      <c r="TE126" s="127"/>
      <c r="TF126" s="137"/>
      <c r="TG126" s="55"/>
      <c r="TH126" s="211"/>
      <c r="TI126" s="42"/>
      <c r="TJ126" s="212" t="e">
        <f t="shared" ref="TJ126" si="4201">SUM(TJ117:TJ125)</f>
        <v>#DIV/0!</v>
      </c>
      <c r="TK126" s="127"/>
      <c r="TL126" s="137"/>
      <c r="TM126" s="55"/>
      <c r="TN126" s="211"/>
      <c r="TO126" s="42"/>
      <c r="TP126" s="212">
        <f t="shared" ref="TP126" si="4202">SUM(TP117:TP125)</f>
        <v>50.476190476190467</v>
      </c>
      <c r="TQ126" s="127"/>
      <c r="TR126" s="137"/>
      <c r="TS126" s="55"/>
      <c r="TT126" s="211"/>
      <c r="TU126" s="42"/>
      <c r="TV126" s="212" t="e">
        <f t="shared" ref="TV126" si="4203">SUM(TV117:TV125)</f>
        <v>#DIV/0!</v>
      </c>
      <c r="TW126" s="127"/>
      <c r="TX126" s="137"/>
      <c r="TY126" s="55"/>
      <c r="TZ126" s="211"/>
      <c r="UA126" s="42"/>
      <c r="UB126" s="212">
        <f t="shared" ref="UB126" si="4204">SUM(UB117:UB125)</f>
        <v>83.050847457627114</v>
      </c>
      <c r="UC126" s="127"/>
      <c r="UD126" s="137"/>
      <c r="UE126" s="55"/>
      <c r="UF126" s="211"/>
      <c r="UG126" s="42"/>
      <c r="UH126" s="212">
        <f t="shared" ref="UH126" si="4205">SUM(UH117:UH125)</f>
        <v>67.083333333333329</v>
      </c>
      <c r="UI126" s="127"/>
      <c r="UJ126" s="137"/>
      <c r="UK126" s="55"/>
      <c r="UL126" s="211"/>
      <c r="UM126" s="42"/>
      <c r="UN126" s="212" t="e">
        <f t="shared" ref="UN126" si="4206">SUM(UN117:UN125)</f>
        <v>#DIV/0!</v>
      </c>
      <c r="UO126" s="127"/>
      <c r="UP126" s="137"/>
      <c r="UQ126" s="55"/>
      <c r="UR126" s="211"/>
      <c r="US126" s="42"/>
      <c r="UT126" s="212" t="e">
        <f t="shared" ref="UT126" si="4207">SUM(UT117:UT125)</f>
        <v>#DIV/0!</v>
      </c>
      <c r="UU126" s="127"/>
      <c r="UV126" s="137"/>
      <c r="UW126" s="55"/>
      <c r="UX126" s="211"/>
      <c r="UY126" s="42"/>
      <c r="UZ126" s="212">
        <f t="shared" ref="UZ126" si="4208">SUM(UZ117:UZ125)</f>
        <v>59.281437125748504</v>
      </c>
      <c r="VA126" s="127"/>
      <c r="VB126" s="137"/>
      <c r="VC126" s="55"/>
      <c r="VD126" s="211"/>
      <c r="VE126" s="42"/>
      <c r="VF126" s="212" t="e">
        <f t="shared" ref="VF126" si="4209">SUM(VF117:VF125)</f>
        <v>#DIV/0!</v>
      </c>
      <c r="VG126" s="127"/>
      <c r="VH126" s="137"/>
      <c r="VI126" s="55"/>
      <c r="VJ126" s="211"/>
      <c r="VK126" s="42"/>
      <c r="VL126" s="212" t="e">
        <f t="shared" ref="VL126" si="4210">SUM(VL117:VL125)</f>
        <v>#DIV/0!</v>
      </c>
      <c r="VM126" s="127"/>
      <c r="VN126" s="137"/>
      <c r="VO126" s="55"/>
    </row>
    <row r="127" spans="3:587" x14ac:dyDescent="0.2">
      <c r="C127" s="97"/>
      <c r="D127" s="7"/>
      <c r="E127" s="2"/>
      <c r="F127" s="8"/>
      <c r="G127" s="53"/>
      <c r="H127" s="159"/>
      <c r="I127" s="44"/>
      <c r="J127" s="19">
        <f>J126/H13</f>
        <v>2.8388382687927111E-2</v>
      </c>
      <c r="K127" s="41"/>
      <c r="L127" s="131"/>
      <c r="M127" s="53"/>
      <c r="N127" s="159"/>
      <c r="O127" s="44"/>
      <c r="P127" s="19">
        <f>P126/N13</f>
        <v>2.8388382687927108E-2</v>
      </c>
      <c r="Q127" s="41"/>
      <c r="R127" s="131"/>
      <c r="S127" s="53"/>
      <c r="T127" s="7"/>
      <c r="U127" s="2"/>
      <c r="V127" s="19">
        <f>V126/T13</f>
        <v>4.0476190476190478E-2</v>
      </c>
      <c r="W127" s="41"/>
      <c r="X127" s="8"/>
      <c r="Y127" s="7"/>
      <c r="Z127" s="2"/>
      <c r="AA127" s="19">
        <f>AA126/Y13</f>
        <v>3.0000000000000001E-3</v>
      </c>
      <c r="AB127" s="41"/>
      <c r="AC127" s="8"/>
      <c r="AD127" s="7"/>
      <c r="AE127" s="2"/>
      <c r="AF127" s="19">
        <f>AF126/AD13</f>
        <v>2.5238095238095237E-2</v>
      </c>
      <c r="AG127" s="41"/>
      <c r="AH127" s="8"/>
      <c r="AI127" s="7"/>
      <c r="AJ127" s="2"/>
      <c r="AK127" s="19">
        <f>AK126/AI13</f>
        <v>4.1525423728813557E-2</v>
      </c>
      <c r="AL127" s="41"/>
      <c r="AM127" s="8"/>
      <c r="AN127" s="7"/>
      <c r="AO127" s="2"/>
      <c r="AP127" s="19">
        <f>AP126/AN13</f>
        <v>3.3541666666666664E-2</v>
      </c>
      <c r="AQ127" s="41"/>
      <c r="AR127" s="8"/>
      <c r="AS127" s="7"/>
      <c r="AT127" s="2"/>
      <c r="AU127" s="19">
        <f>AU126/AS13</f>
        <v>3.6324786324786328E-2</v>
      </c>
      <c r="AV127" s="41"/>
      <c r="AW127" s="8"/>
      <c r="AX127" s="7"/>
      <c r="AY127" s="2"/>
      <c r="AZ127" s="19">
        <f>AZ126/AX13</f>
        <v>2.3782771535580526E-2</v>
      </c>
      <c r="BA127" s="41"/>
      <c r="BB127" s="8"/>
      <c r="BC127" s="7"/>
      <c r="BD127" s="2"/>
      <c r="BE127" s="19" t="e">
        <f>BE126/BC13</f>
        <v>#DIV/0!</v>
      </c>
      <c r="BF127" s="41"/>
      <c r="BG127" s="8"/>
      <c r="BH127" s="7"/>
      <c r="BI127" s="2"/>
      <c r="BJ127" s="19" t="e">
        <f>BJ126/BH13</f>
        <v>#DIV/0!</v>
      </c>
      <c r="BK127" s="41"/>
      <c r="BL127" s="8"/>
      <c r="BM127" s="7"/>
      <c r="BN127" s="2"/>
      <c r="BO127" s="19" t="e">
        <f>BO126/BM13</f>
        <v>#DIV/0!</v>
      </c>
      <c r="BP127" s="41"/>
      <c r="BQ127" s="8"/>
      <c r="BR127" s="7"/>
      <c r="BS127" s="2"/>
      <c r="BT127" s="19" t="e">
        <f>BT126/BR13</f>
        <v>#DIV/0!</v>
      </c>
      <c r="BU127" s="41"/>
      <c r="BV127" s="8"/>
      <c r="BW127" s="7"/>
      <c r="BX127" s="2"/>
      <c r="BY127" s="19" t="e">
        <f>BY126/BW13</f>
        <v>#DIV/0!</v>
      </c>
      <c r="BZ127" s="41"/>
      <c r="CA127" s="8"/>
      <c r="CB127" s="7"/>
      <c r="CC127" s="2"/>
      <c r="CD127" s="19" t="e">
        <f>CD126/CB13</f>
        <v>#DIV/0!</v>
      </c>
      <c r="CE127" s="41"/>
      <c r="CF127" s="8"/>
      <c r="CG127" s="7"/>
      <c r="CH127" s="2"/>
      <c r="CI127" s="19" t="e">
        <f>CI126/CG13</f>
        <v>#DIV/0!</v>
      </c>
      <c r="CJ127" s="41"/>
      <c r="CK127" s="8"/>
      <c r="CL127" s="7"/>
      <c r="CM127" s="2"/>
      <c r="CN127" s="19" t="e">
        <f>CN126/CL13</f>
        <v>#DIV/0!</v>
      </c>
      <c r="CO127" s="41"/>
      <c r="CP127" s="8"/>
      <c r="CQ127" s="7"/>
      <c r="CR127" s="2"/>
      <c r="CS127" s="19" t="e">
        <f>CS126/CQ13</f>
        <v>#DIV/0!</v>
      </c>
      <c r="CT127" s="41"/>
      <c r="CU127" s="8"/>
      <c r="CV127" s="7"/>
      <c r="CW127" s="2"/>
      <c r="CX127" s="19" t="e">
        <f>CX126/CV13</f>
        <v>#DIV/0!</v>
      </c>
      <c r="CY127" s="41"/>
      <c r="CZ127" s="8"/>
      <c r="DA127" s="7"/>
      <c r="DB127" s="2"/>
      <c r="DC127" s="19" t="e">
        <f>DC126/DA13</f>
        <v>#DIV/0!</v>
      </c>
      <c r="DD127" s="41"/>
      <c r="DE127" s="8"/>
      <c r="DF127" s="7"/>
      <c r="DG127" s="2"/>
      <c r="DH127" s="19" t="e">
        <f>DH126/DF13</f>
        <v>#DIV/0!</v>
      </c>
      <c r="DI127" s="41"/>
      <c r="DJ127" s="8"/>
      <c r="DK127" s="7"/>
      <c r="DL127" s="2"/>
      <c r="DM127" s="19" t="e">
        <f>DM126/DK13</f>
        <v>#DIV/0!</v>
      </c>
      <c r="DN127" s="41"/>
      <c r="DO127" s="8"/>
      <c r="DP127" s="7"/>
      <c r="DQ127" s="2"/>
      <c r="DR127" s="19" t="e">
        <f>DR126/DP13</f>
        <v>#DIV/0!</v>
      </c>
      <c r="DS127" s="41"/>
      <c r="DT127" s="8"/>
      <c r="DU127" s="7"/>
      <c r="DV127" s="2"/>
      <c r="DW127" s="19" t="e">
        <f>DW126/DU13</f>
        <v>#DIV/0!</v>
      </c>
      <c r="DX127" s="41"/>
      <c r="DY127" s="8"/>
      <c r="DZ127" s="7"/>
      <c r="EA127" s="2"/>
      <c r="EB127" s="19" t="e">
        <f>EB126/DZ13</f>
        <v>#DIV/0!</v>
      </c>
      <c r="EC127" s="41"/>
      <c r="ED127" s="8"/>
      <c r="EE127" s="7"/>
      <c r="EF127" s="2"/>
      <c r="EG127" s="19" t="e">
        <f>EG126/EE13</f>
        <v>#DIV/0!</v>
      </c>
      <c r="EH127" s="41"/>
      <c r="EI127" s="8"/>
      <c r="EJ127" s="7"/>
      <c r="EK127" s="2"/>
      <c r="EL127" s="19" t="e">
        <f>EL126/EJ13</f>
        <v>#DIV/0!</v>
      </c>
      <c r="EM127" s="41"/>
      <c r="EN127" s="8"/>
      <c r="EO127" s="7"/>
      <c r="EP127" s="2"/>
      <c r="EQ127" s="19" t="e">
        <f>EQ126/EO13</f>
        <v>#DIV/0!</v>
      </c>
      <c r="ER127" s="41"/>
      <c r="ES127" s="8"/>
      <c r="ET127" s="7"/>
      <c r="EU127" s="2"/>
      <c r="EV127" s="19" t="e">
        <f>EV126/ET13</f>
        <v>#DIV/0!</v>
      </c>
      <c r="EW127" s="41"/>
      <c r="EX127" s="8"/>
      <c r="EY127" s="7"/>
      <c r="EZ127" s="2"/>
      <c r="FA127" s="19" t="e">
        <f>FA126/EY13</f>
        <v>#DIV/0!</v>
      </c>
      <c r="FB127" s="41"/>
      <c r="FC127" s="8"/>
      <c r="FD127" s="7"/>
      <c r="FE127" s="2"/>
      <c r="FF127" s="19" t="e">
        <f>FF126/FD13</f>
        <v>#DIV/0!</v>
      </c>
      <c r="FG127" s="41"/>
      <c r="FH127" s="8"/>
      <c r="FI127" s="7"/>
      <c r="FJ127" s="2"/>
      <c r="FK127" s="19" t="e">
        <f>FK126/FI13</f>
        <v>#DIV/0!</v>
      </c>
      <c r="FL127" s="41"/>
      <c r="FM127" s="8"/>
      <c r="FN127" s="7"/>
      <c r="FO127" s="2"/>
      <c r="FP127" s="19" t="e">
        <f>FP126/FN13</f>
        <v>#DIV/0!</v>
      </c>
      <c r="FQ127" s="41"/>
      <c r="FR127" s="8"/>
      <c r="FS127" s="7"/>
      <c r="FT127" s="2"/>
      <c r="FU127" s="19" t="e">
        <f>FU126/FS13</f>
        <v>#DIV/0!</v>
      </c>
      <c r="FV127" s="41"/>
      <c r="FW127" s="8"/>
      <c r="FX127" s="7"/>
      <c r="FY127" s="2"/>
      <c r="FZ127" s="19" t="e">
        <f>FZ126/FX13</f>
        <v>#DIV/0!</v>
      </c>
      <c r="GA127" s="41"/>
      <c r="GB127" s="8"/>
      <c r="GC127" s="7"/>
      <c r="GD127" s="2"/>
      <c r="GE127" s="19" t="e">
        <f>GE126/GC13</f>
        <v>#DIV/0!</v>
      </c>
      <c r="GF127" s="41"/>
      <c r="GG127" s="8"/>
      <c r="GH127" s="7"/>
      <c r="GI127" s="2"/>
      <c r="GJ127" s="19" t="e">
        <f>GJ126/GH13</f>
        <v>#DIV/0!</v>
      </c>
      <c r="GK127" s="41"/>
      <c r="GL127" s="8"/>
      <c r="GM127" s="7"/>
      <c r="GN127" s="2"/>
      <c r="GO127" s="19" t="e">
        <f>GO126/GM13</f>
        <v>#DIV/0!</v>
      </c>
      <c r="GP127" s="41"/>
      <c r="GQ127" s="8"/>
      <c r="GR127" s="7"/>
      <c r="GS127" s="2"/>
      <c r="GT127" s="19" t="e">
        <f>GT126/GR13</f>
        <v>#DIV/0!</v>
      </c>
      <c r="GU127" s="41"/>
      <c r="GV127" s="8"/>
      <c r="GW127" s="7"/>
      <c r="GX127" s="2"/>
      <c r="GY127" s="19" t="e">
        <f>GY126/GW13</f>
        <v>#DIV/0!</v>
      </c>
      <c r="GZ127" s="41"/>
      <c r="HA127" s="8"/>
      <c r="HB127" s="7"/>
      <c r="HC127" s="2"/>
      <c r="HD127" s="19" t="e">
        <f>HD126/HB13</f>
        <v>#DIV/0!</v>
      </c>
      <c r="HE127" s="41"/>
      <c r="HF127" s="8"/>
      <c r="HG127" s="7"/>
      <c r="HH127" s="2"/>
      <c r="HI127" s="19" t="e">
        <f>HI126/HG13</f>
        <v>#DIV/0!</v>
      </c>
      <c r="HJ127" s="41"/>
      <c r="HK127" s="8"/>
      <c r="HL127" s="7"/>
      <c r="HM127" s="2"/>
      <c r="HN127" s="19" t="e">
        <f>HN126/HL13</f>
        <v>#DIV/0!</v>
      </c>
      <c r="HO127" s="41"/>
      <c r="HP127" s="8"/>
      <c r="HQ127" s="7"/>
      <c r="HR127" s="2"/>
      <c r="HS127" s="19" t="e">
        <f>HS126/HQ13</f>
        <v>#DIV/0!</v>
      </c>
      <c r="HT127" s="41"/>
      <c r="HU127" s="8"/>
      <c r="HV127" s="7"/>
      <c r="HW127" s="2"/>
      <c r="HX127" s="19" t="e">
        <f>HX126/HV13</f>
        <v>#DIV/0!</v>
      </c>
      <c r="HY127" s="41"/>
      <c r="HZ127" s="8"/>
      <c r="IA127" s="7"/>
      <c r="IB127" s="2"/>
      <c r="IC127" s="19" t="e">
        <f>IC126/IA13</f>
        <v>#DIV/0!</v>
      </c>
      <c r="ID127" s="41"/>
      <c r="IE127" s="8"/>
      <c r="IF127" s="7"/>
      <c r="IG127" s="2"/>
      <c r="IH127" s="19" t="e">
        <f>IH126/IF13</f>
        <v>#DIV/0!</v>
      </c>
      <c r="II127" s="41"/>
      <c r="IJ127" s="8"/>
      <c r="IK127" s="7"/>
      <c r="IL127" s="2"/>
      <c r="IM127" s="19" t="e">
        <f>IM126/IK13</f>
        <v>#DIV/0!</v>
      </c>
      <c r="IN127" s="41"/>
      <c r="IO127" s="8"/>
      <c r="IP127" s="7"/>
      <c r="IQ127" s="2"/>
      <c r="IR127" s="19" t="e">
        <f>IR126/IP13</f>
        <v>#DIV/0!</v>
      </c>
      <c r="IS127" s="41"/>
      <c r="IT127" s="8"/>
      <c r="IU127" s="7"/>
      <c r="IV127" s="2"/>
      <c r="IW127" s="19" t="e">
        <f>IW126/IU13</f>
        <v>#DIV/0!</v>
      </c>
      <c r="IX127" s="41"/>
      <c r="IY127" s="8"/>
      <c r="IZ127" s="7"/>
      <c r="JA127" s="2"/>
      <c r="JB127" s="19" t="e">
        <f>JB126/IZ13</f>
        <v>#DIV/0!</v>
      </c>
      <c r="JC127" s="41"/>
      <c r="JD127" s="8"/>
      <c r="JE127" s="7"/>
      <c r="JF127" s="2"/>
      <c r="JG127" s="19" t="e">
        <f>JG126/JE13</f>
        <v>#DIV/0!</v>
      </c>
      <c r="JH127" s="41"/>
      <c r="JI127" s="8"/>
      <c r="JJ127" s="7"/>
      <c r="JK127" s="2"/>
      <c r="JL127" s="19" t="e">
        <f>JL126/JJ13</f>
        <v>#DIV/0!</v>
      </c>
      <c r="JM127" s="41"/>
      <c r="JN127" s="8"/>
      <c r="JO127" s="7"/>
      <c r="JP127" s="2"/>
      <c r="JQ127" s="19" t="e">
        <f>JQ126/JO13</f>
        <v>#DIV/0!</v>
      </c>
      <c r="JR127" s="41"/>
      <c r="JS127" s="8"/>
      <c r="JT127" s="7"/>
      <c r="JU127" s="2"/>
      <c r="JV127" s="19" t="e">
        <f>JV126/JT13</f>
        <v>#DIV/0!</v>
      </c>
      <c r="JW127" s="41"/>
      <c r="JX127" s="8"/>
      <c r="JY127" s="7"/>
      <c r="JZ127" s="2"/>
      <c r="KA127" s="19" t="e">
        <f>KA126/JY13</f>
        <v>#DIV/0!</v>
      </c>
      <c r="KB127" s="41"/>
      <c r="KC127" s="8"/>
      <c r="KD127" s="7"/>
      <c r="KE127" s="2"/>
      <c r="KF127" s="19" t="e">
        <f>KF126/KD13</f>
        <v>#DIV/0!</v>
      </c>
      <c r="KG127" s="41"/>
      <c r="KH127" s="8"/>
      <c r="KI127" s="7"/>
      <c r="KJ127" s="2"/>
      <c r="KK127" s="19" t="e">
        <f>KK126/KI13</f>
        <v>#DIV/0!</v>
      </c>
      <c r="KL127" s="41"/>
      <c r="KM127" s="8"/>
      <c r="KN127" s="7"/>
      <c r="KO127" s="2"/>
      <c r="KP127" s="19" t="e">
        <f>KP126/KN13</f>
        <v>#DIV/0!</v>
      </c>
      <c r="KQ127" s="41"/>
      <c r="KR127" s="8"/>
      <c r="KS127" s="7"/>
      <c r="KT127" s="2"/>
      <c r="KU127" s="19" t="e">
        <f>KU126/KS13</f>
        <v>#DIV/0!</v>
      </c>
      <c r="KV127" s="41"/>
      <c r="KW127" s="8"/>
      <c r="KX127" s="7"/>
      <c r="KY127" s="2"/>
      <c r="KZ127" s="19" t="e">
        <f>KZ126/KX13</f>
        <v>#DIV/0!</v>
      </c>
      <c r="LA127" s="41"/>
      <c r="LB127" s="8"/>
      <c r="LC127" s="7"/>
      <c r="LD127" s="2"/>
      <c r="LE127" s="19" t="e">
        <f>LE126/LC13</f>
        <v>#DIV/0!</v>
      </c>
      <c r="LF127" s="41"/>
      <c r="LG127" s="8"/>
      <c r="LH127" s="7"/>
      <c r="LI127" s="2"/>
      <c r="LJ127" s="19" t="e">
        <f>LJ126/LH13</f>
        <v>#DIV/0!</v>
      </c>
      <c r="LK127" s="41"/>
      <c r="LL127" s="8"/>
      <c r="LM127" s="7"/>
      <c r="LN127" s="2"/>
      <c r="LO127" s="19" t="e">
        <f>LO126/LM13</f>
        <v>#DIV/0!</v>
      </c>
      <c r="LP127" s="41"/>
      <c r="LQ127" s="8"/>
      <c r="LR127" s="7"/>
      <c r="LS127" s="2"/>
      <c r="LT127" s="19" t="e">
        <f>LT126/LR13</f>
        <v>#DIV/0!</v>
      </c>
      <c r="LU127" s="41"/>
      <c r="LV127" s="8"/>
      <c r="LW127" s="7"/>
      <c r="LX127" s="2"/>
      <c r="LY127" s="19" t="e">
        <f>LY126/LW13</f>
        <v>#DIV/0!</v>
      </c>
      <c r="LZ127" s="41"/>
      <c r="MA127" s="8"/>
      <c r="MB127" s="7"/>
      <c r="MC127" s="2"/>
      <c r="MD127" s="19" t="e">
        <f>MD126/MB13</f>
        <v>#DIV/0!</v>
      </c>
      <c r="ME127" s="41"/>
      <c r="MF127" s="8"/>
      <c r="MG127" s="7"/>
      <c r="MH127" s="2"/>
      <c r="MI127" s="19" t="e">
        <f>MI126/MG13</f>
        <v>#DIV/0!</v>
      </c>
      <c r="MJ127" s="41"/>
      <c r="MK127" s="8"/>
      <c r="ML127" s="7"/>
      <c r="MM127" s="2"/>
      <c r="MN127" s="19" t="e">
        <f>MN126/ML13</f>
        <v>#DIV/0!</v>
      </c>
      <c r="MO127" s="41"/>
      <c r="MP127" s="8"/>
      <c r="MQ127" s="7"/>
      <c r="MR127" s="2"/>
      <c r="MS127" s="19" t="e">
        <f>MS126/MQ13</f>
        <v>#DIV/0!</v>
      </c>
      <c r="MT127" s="41"/>
      <c r="MU127" s="8"/>
      <c r="MV127" s="7"/>
      <c r="MW127" s="2"/>
      <c r="MX127" s="19" t="e">
        <f>MX126/MV13</f>
        <v>#DIV/0!</v>
      </c>
      <c r="MY127" s="41"/>
      <c r="MZ127" s="8"/>
      <c r="NA127" s="7"/>
      <c r="NB127" s="2"/>
      <c r="NC127" s="19" t="e">
        <f>NC126/NA13</f>
        <v>#DIV/0!</v>
      </c>
      <c r="ND127" s="41"/>
      <c r="NE127" s="8"/>
      <c r="NF127" s="7"/>
      <c r="NG127" s="2"/>
      <c r="NH127" s="19" t="e">
        <f>NH126/NF13</f>
        <v>#DIV/0!</v>
      </c>
      <c r="NI127" s="41"/>
      <c r="NJ127" s="8"/>
      <c r="NK127" s="7"/>
      <c r="NL127" s="2"/>
      <c r="NM127" s="19" t="e">
        <f>NM126/NK13</f>
        <v>#DIV/0!</v>
      </c>
      <c r="NN127" s="41"/>
      <c r="NO127" s="8"/>
      <c r="NP127" s="7"/>
      <c r="NQ127" s="2"/>
      <c r="NR127" s="19" t="e">
        <f>NR126/NP13</f>
        <v>#DIV/0!</v>
      </c>
      <c r="NS127" s="41"/>
      <c r="NT127" s="8"/>
      <c r="NU127" s="7"/>
      <c r="NV127" s="2"/>
      <c r="NW127" s="19" t="e">
        <f>NW126/NU13</f>
        <v>#DIV/0!</v>
      </c>
      <c r="NX127" s="41"/>
      <c r="NY127" s="8"/>
      <c r="NZ127" s="7"/>
      <c r="OA127" s="2"/>
      <c r="OB127" s="19" t="e">
        <f>OB126/NZ13</f>
        <v>#DIV/0!</v>
      </c>
      <c r="OC127" s="41"/>
      <c r="OD127" s="8"/>
      <c r="OE127" s="7"/>
      <c r="OF127" s="2"/>
      <c r="OG127" s="19" t="e">
        <f>OG126/OE13</f>
        <v>#DIV/0!</v>
      </c>
      <c r="OH127" s="41"/>
      <c r="OI127" s="8"/>
      <c r="OJ127" s="7"/>
      <c r="OK127" s="2"/>
      <c r="OL127" s="19" t="e">
        <f>OL126/OJ13</f>
        <v>#DIV/0!</v>
      </c>
      <c r="OM127" s="41"/>
      <c r="ON127" s="8"/>
      <c r="OO127" s="7"/>
      <c r="OP127" s="2"/>
      <c r="OQ127" s="19" t="e">
        <f>OQ126/OO13</f>
        <v>#DIV/0!</v>
      </c>
      <c r="OR127" s="41"/>
      <c r="OS127" s="8"/>
      <c r="OT127" s="7"/>
      <c r="OU127" s="2"/>
      <c r="OV127" s="19" t="e">
        <f>OV126/OT13</f>
        <v>#DIV/0!</v>
      </c>
      <c r="OW127" s="41"/>
      <c r="OX127" s="8"/>
      <c r="OY127" s="7"/>
      <c r="OZ127" s="2"/>
      <c r="PA127" s="19" t="e">
        <f>PA126/OY13</f>
        <v>#DIV/0!</v>
      </c>
      <c r="PB127" s="41"/>
      <c r="PC127" s="8"/>
      <c r="PD127" s="7"/>
      <c r="PE127" s="2"/>
      <c r="PF127" s="19" t="e">
        <f>PF126/PD13</f>
        <v>#DIV/0!</v>
      </c>
      <c r="PG127" s="41"/>
      <c r="PH127" s="8"/>
      <c r="PI127" s="7"/>
      <c r="PJ127" s="2"/>
      <c r="PK127" s="19" t="e">
        <f>PK126/PI13</f>
        <v>#DIV/0!</v>
      </c>
      <c r="PL127" s="41"/>
      <c r="PM127" s="8"/>
      <c r="PN127" s="7"/>
      <c r="PO127" s="2"/>
      <c r="PP127" s="19" t="e">
        <f>PP126/PN13</f>
        <v>#DIV/0!</v>
      </c>
      <c r="PQ127" s="41"/>
      <c r="PR127" s="8"/>
      <c r="PS127" s="7"/>
      <c r="PT127" s="2"/>
      <c r="PU127" s="19" t="e">
        <f>PU126/PS13</f>
        <v>#DIV/0!</v>
      </c>
      <c r="PV127" s="41"/>
      <c r="PW127" s="8"/>
      <c r="PX127" s="7"/>
      <c r="PY127" s="2"/>
      <c r="PZ127" s="19" t="e">
        <f>PZ126/PX13</f>
        <v>#DIV/0!</v>
      </c>
      <c r="QA127" s="41"/>
      <c r="QB127" s="8"/>
      <c r="QC127" s="7"/>
      <c r="QD127" s="2"/>
      <c r="QE127" s="19" t="e">
        <f>QE126/QC13</f>
        <v>#DIV/0!</v>
      </c>
      <c r="QF127" s="41"/>
      <c r="QG127" s="8"/>
      <c r="QH127" s="7"/>
      <c r="QI127" s="2"/>
      <c r="QJ127" s="19" t="e">
        <f>QJ126/QH13</f>
        <v>#DIV/0!</v>
      </c>
      <c r="QK127" s="41"/>
      <c r="QL127" s="8"/>
      <c r="QM127" s="7"/>
      <c r="QN127" s="2"/>
      <c r="QO127" s="19" t="e">
        <f>QO126/QM13</f>
        <v>#DIV/0!</v>
      </c>
      <c r="QP127" s="41"/>
      <c r="QQ127" s="8"/>
      <c r="QR127" s="7"/>
      <c r="QS127" s="2"/>
      <c r="QT127" s="19" t="e">
        <f>QT126/QR13</f>
        <v>#DIV/0!</v>
      </c>
      <c r="QU127" s="41"/>
      <c r="QV127" s="8"/>
      <c r="QW127" s="7"/>
      <c r="QX127" s="2"/>
      <c r="QY127" s="19" t="e">
        <f>QY126/QW13</f>
        <v>#DIV/0!</v>
      </c>
      <c r="QZ127" s="41"/>
      <c r="RA127" s="8"/>
      <c r="RB127" s="7"/>
      <c r="RC127" s="2"/>
      <c r="RD127" s="19" t="e">
        <f>RD126/RB13</f>
        <v>#DIV/0!</v>
      </c>
      <c r="RE127" s="41"/>
      <c r="RF127" s="8"/>
      <c r="RG127" s="7"/>
      <c r="RH127" s="2"/>
      <c r="RI127" s="19" t="e">
        <f>RI126/RG13</f>
        <v>#DIV/0!</v>
      </c>
      <c r="RJ127" s="41"/>
      <c r="RK127" s="8"/>
      <c r="RL127" s="7"/>
      <c r="RM127" s="2"/>
      <c r="RN127" s="19" t="e">
        <f>RN126/RL13</f>
        <v>#DIV/0!</v>
      </c>
      <c r="RO127" s="41"/>
      <c r="RP127" s="8"/>
      <c r="RQ127" s="7"/>
      <c r="RR127" s="2"/>
      <c r="RS127" s="19" t="e">
        <f>RS126/RQ13</f>
        <v>#DIV/0!</v>
      </c>
      <c r="RT127" s="41"/>
      <c r="RU127" s="8"/>
      <c r="RV127" s="7"/>
      <c r="RW127" s="2"/>
      <c r="RX127" s="19" t="e">
        <f>RX126/RV13</f>
        <v>#DIV/0!</v>
      </c>
      <c r="RY127" s="41"/>
      <c r="RZ127" s="8"/>
      <c r="SA127" s="7"/>
      <c r="SB127" s="2"/>
      <c r="SC127" s="19" t="e">
        <f>SC126/SA13</f>
        <v>#DIV/0!</v>
      </c>
      <c r="SD127" s="41"/>
      <c r="SE127" s="8"/>
      <c r="SF127" s="7"/>
      <c r="SG127" s="2"/>
      <c r="SH127" s="19" t="e">
        <f>SH126/SF13</f>
        <v>#DIV/0!</v>
      </c>
      <c r="SI127" s="41"/>
      <c r="SJ127" s="8"/>
      <c r="SK127" s="7"/>
      <c r="SL127" s="2"/>
      <c r="SM127" s="19" t="e">
        <f>SM126/SK13</f>
        <v>#DIV/0!</v>
      </c>
      <c r="SN127" s="41"/>
      <c r="SO127" s="8"/>
      <c r="SP127" s="7"/>
      <c r="SQ127" s="2"/>
      <c r="SR127" s="19" t="e">
        <f>SR126/SP13</f>
        <v>#DIV/0!</v>
      </c>
      <c r="SS127" s="41"/>
      <c r="ST127" s="8"/>
      <c r="SU127" s="53"/>
      <c r="SV127" s="159"/>
      <c r="SW127" s="44"/>
      <c r="SX127" s="19">
        <f>SX126/SV13</f>
        <v>4.0476190476190471E-2</v>
      </c>
      <c r="SY127" s="41"/>
      <c r="SZ127" s="131"/>
      <c r="TA127" s="53"/>
      <c r="TB127" s="159"/>
      <c r="TC127" s="44"/>
      <c r="TD127" s="19">
        <f>TD126/TB13</f>
        <v>3.0000000000000001E-3</v>
      </c>
      <c r="TE127" s="41"/>
      <c r="TF127" s="131"/>
      <c r="TG127" s="53"/>
      <c r="TH127" s="159"/>
      <c r="TI127" s="44"/>
      <c r="TJ127" s="19" t="e">
        <f>TJ126/TH13</f>
        <v>#DIV/0!</v>
      </c>
      <c r="TK127" s="41"/>
      <c r="TL127" s="131"/>
      <c r="TM127" s="53"/>
      <c r="TN127" s="159"/>
      <c r="TO127" s="44"/>
      <c r="TP127" s="19">
        <f>TP126/TN13</f>
        <v>2.5238095238095233E-2</v>
      </c>
      <c r="TQ127" s="41"/>
      <c r="TR127" s="131"/>
      <c r="TS127" s="53"/>
      <c r="TT127" s="159"/>
      <c r="TU127" s="44"/>
      <c r="TV127" s="19" t="e">
        <f>TV126/TT13</f>
        <v>#DIV/0!</v>
      </c>
      <c r="TW127" s="41"/>
      <c r="TX127" s="131"/>
      <c r="TY127" s="53"/>
      <c r="TZ127" s="159"/>
      <c r="UA127" s="44"/>
      <c r="UB127" s="19">
        <f>UB126/TZ13</f>
        <v>4.1525423728813557E-2</v>
      </c>
      <c r="UC127" s="41"/>
      <c r="UD127" s="131"/>
      <c r="UE127" s="53"/>
      <c r="UF127" s="159"/>
      <c r="UG127" s="44"/>
      <c r="UH127" s="19">
        <f>UH126/UF13</f>
        <v>3.3541666666666664E-2</v>
      </c>
      <c r="UI127" s="41"/>
      <c r="UJ127" s="131"/>
      <c r="UK127" s="53"/>
      <c r="UL127" s="159"/>
      <c r="UM127" s="44"/>
      <c r="UN127" s="19" t="e">
        <f>UN126/UL13</f>
        <v>#DIV/0!</v>
      </c>
      <c r="UO127" s="41"/>
      <c r="UP127" s="131"/>
      <c r="UQ127" s="53"/>
      <c r="UR127" s="159"/>
      <c r="US127" s="44"/>
      <c r="UT127" s="19" t="e">
        <f>UT126/UR13</f>
        <v>#DIV/0!</v>
      </c>
      <c r="UU127" s="41"/>
      <c r="UV127" s="131"/>
      <c r="UW127" s="53"/>
      <c r="UX127" s="159"/>
      <c r="UY127" s="44"/>
      <c r="UZ127" s="19">
        <f>UZ126/UX13</f>
        <v>2.9640718562874251E-2</v>
      </c>
      <c r="VA127" s="41"/>
      <c r="VB127" s="131"/>
      <c r="VC127" s="53"/>
      <c r="VD127" s="159"/>
      <c r="VE127" s="44"/>
      <c r="VF127" s="19" t="e">
        <f>VF126/VD13</f>
        <v>#DIV/0!</v>
      </c>
      <c r="VG127" s="41"/>
      <c r="VH127" s="131"/>
      <c r="VI127" s="53"/>
      <c r="VJ127" s="159"/>
      <c r="VK127" s="44"/>
      <c r="VL127" s="19" t="e">
        <f>VL126/VJ13</f>
        <v>#DIV/0!</v>
      </c>
      <c r="VM127" s="41"/>
      <c r="VN127" s="131"/>
      <c r="VO127" s="53"/>
    </row>
    <row r="128" spans="3:587" x14ac:dyDescent="0.2">
      <c r="C128" s="97"/>
      <c r="D128" s="7"/>
      <c r="E128" s="2"/>
      <c r="F128" s="8"/>
      <c r="G128" s="53"/>
      <c r="H128" s="159"/>
      <c r="I128" s="44"/>
      <c r="J128" s="19"/>
      <c r="K128" s="41"/>
      <c r="L128" s="131"/>
      <c r="M128" s="53"/>
      <c r="N128" s="159"/>
      <c r="O128" s="44"/>
      <c r="P128" s="19"/>
      <c r="Q128" s="41"/>
      <c r="R128" s="131"/>
      <c r="S128" s="53"/>
      <c r="T128" s="7"/>
      <c r="U128" s="2"/>
      <c r="V128" s="19"/>
      <c r="W128" s="41"/>
      <c r="X128" s="8"/>
      <c r="Y128" s="7"/>
      <c r="Z128" s="2"/>
      <c r="AA128" s="19"/>
      <c r="AB128" s="41"/>
      <c r="AC128" s="8"/>
      <c r="AD128" s="7"/>
      <c r="AE128" s="2"/>
      <c r="AF128" s="19"/>
      <c r="AG128" s="41"/>
      <c r="AH128" s="8"/>
      <c r="AI128" s="7"/>
      <c r="AJ128" s="2"/>
      <c r="AK128" s="19"/>
      <c r="AL128" s="41"/>
      <c r="AM128" s="8"/>
      <c r="AN128" s="7"/>
      <c r="AO128" s="2"/>
      <c r="AP128" s="19"/>
      <c r="AQ128" s="41"/>
      <c r="AR128" s="8"/>
      <c r="AS128" s="7"/>
      <c r="AT128" s="2"/>
      <c r="AU128" s="19"/>
      <c r="AV128" s="41"/>
      <c r="AW128" s="8"/>
      <c r="AX128" s="7"/>
      <c r="AY128" s="2"/>
      <c r="AZ128" s="19"/>
      <c r="BA128" s="41"/>
      <c r="BB128" s="8"/>
      <c r="BC128" s="7"/>
      <c r="BD128" s="2"/>
      <c r="BE128" s="19"/>
      <c r="BF128" s="41"/>
      <c r="BG128" s="8"/>
      <c r="BH128" s="7"/>
      <c r="BI128" s="2"/>
      <c r="BJ128" s="19"/>
      <c r="BK128" s="41"/>
      <c r="BL128" s="8"/>
      <c r="BM128" s="7"/>
      <c r="BN128" s="2"/>
      <c r="BO128" s="19"/>
      <c r="BP128" s="41"/>
      <c r="BQ128" s="8"/>
      <c r="BR128" s="7"/>
      <c r="BS128" s="2"/>
      <c r="BT128" s="19"/>
      <c r="BU128" s="41"/>
      <c r="BV128" s="8"/>
      <c r="BW128" s="7"/>
      <c r="BX128" s="2"/>
      <c r="BY128" s="19"/>
      <c r="BZ128" s="41"/>
      <c r="CA128" s="8"/>
      <c r="CB128" s="7"/>
      <c r="CC128" s="2"/>
      <c r="CD128" s="19"/>
      <c r="CE128" s="41"/>
      <c r="CF128" s="8"/>
      <c r="CG128" s="7"/>
      <c r="CH128" s="2"/>
      <c r="CI128" s="19"/>
      <c r="CJ128" s="41"/>
      <c r="CK128" s="8"/>
      <c r="CL128" s="7"/>
      <c r="CM128" s="2"/>
      <c r="CN128" s="19"/>
      <c r="CO128" s="41"/>
      <c r="CP128" s="8"/>
      <c r="CQ128" s="7"/>
      <c r="CR128" s="2"/>
      <c r="CS128" s="19"/>
      <c r="CT128" s="41"/>
      <c r="CU128" s="8"/>
      <c r="CV128" s="7"/>
      <c r="CW128" s="2"/>
      <c r="CX128" s="19"/>
      <c r="CY128" s="41"/>
      <c r="CZ128" s="8"/>
      <c r="DA128" s="7"/>
      <c r="DB128" s="2"/>
      <c r="DC128" s="19"/>
      <c r="DD128" s="41"/>
      <c r="DE128" s="8"/>
      <c r="DF128" s="7"/>
      <c r="DG128" s="2"/>
      <c r="DH128" s="19"/>
      <c r="DI128" s="41"/>
      <c r="DJ128" s="8"/>
      <c r="DK128" s="7"/>
      <c r="DL128" s="2"/>
      <c r="DM128" s="19"/>
      <c r="DN128" s="41"/>
      <c r="DO128" s="8"/>
      <c r="DP128" s="7"/>
      <c r="DQ128" s="2"/>
      <c r="DR128" s="19"/>
      <c r="DS128" s="41"/>
      <c r="DT128" s="8"/>
      <c r="DU128" s="7"/>
      <c r="DV128" s="2"/>
      <c r="DW128" s="19"/>
      <c r="DX128" s="41"/>
      <c r="DY128" s="8"/>
      <c r="DZ128" s="7"/>
      <c r="EA128" s="2"/>
      <c r="EB128" s="19"/>
      <c r="EC128" s="41"/>
      <c r="ED128" s="8"/>
      <c r="EE128" s="7"/>
      <c r="EF128" s="2"/>
      <c r="EG128" s="19"/>
      <c r="EH128" s="41"/>
      <c r="EI128" s="8"/>
      <c r="EJ128" s="7"/>
      <c r="EK128" s="2"/>
      <c r="EL128" s="19"/>
      <c r="EM128" s="41"/>
      <c r="EN128" s="8"/>
      <c r="EO128" s="7"/>
      <c r="EP128" s="2"/>
      <c r="EQ128" s="19"/>
      <c r="ER128" s="41"/>
      <c r="ES128" s="8"/>
      <c r="ET128" s="7"/>
      <c r="EU128" s="2"/>
      <c r="EV128" s="19"/>
      <c r="EW128" s="41"/>
      <c r="EX128" s="8"/>
      <c r="EY128" s="7"/>
      <c r="EZ128" s="2"/>
      <c r="FA128" s="19"/>
      <c r="FB128" s="41"/>
      <c r="FC128" s="8"/>
      <c r="FD128" s="7"/>
      <c r="FE128" s="2"/>
      <c r="FF128" s="19"/>
      <c r="FG128" s="41"/>
      <c r="FH128" s="8"/>
      <c r="FI128" s="7"/>
      <c r="FJ128" s="2"/>
      <c r="FK128" s="19"/>
      <c r="FL128" s="41"/>
      <c r="FM128" s="8"/>
      <c r="FN128" s="7"/>
      <c r="FO128" s="2"/>
      <c r="FP128" s="19"/>
      <c r="FQ128" s="41"/>
      <c r="FR128" s="8"/>
      <c r="FS128" s="7"/>
      <c r="FT128" s="2"/>
      <c r="FU128" s="19"/>
      <c r="FV128" s="41"/>
      <c r="FW128" s="8"/>
      <c r="FX128" s="7"/>
      <c r="FY128" s="2"/>
      <c r="FZ128" s="19"/>
      <c r="GA128" s="41"/>
      <c r="GB128" s="8"/>
      <c r="GC128" s="7"/>
      <c r="GD128" s="2"/>
      <c r="GE128" s="19"/>
      <c r="GF128" s="41"/>
      <c r="GG128" s="8"/>
      <c r="GH128" s="7"/>
      <c r="GI128" s="2"/>
      <c r="GJ128" s="19"/>
      <c r="GK128" s="41"/>
      <c r="GL128" s="8"/>
      <c r="GM128" s="7"/>
      <c r="GN128" s="2"/>
      <c r="GO128" s="19"/>
      <c r="GP128" s="41"/>
      <c r="GQ128" s="8"/>
      <c r="GR128" s="7"/>
      <c r="GS128" s="2"/>
      <c r="GT128" s="19"/>
      <c r="GU128" s="41"/>
      <c r="GV128" s="8"/>
      <c r="GW128" s="7"/>
      <c r="GX128" s="2"/>
      <c r="GY128" s="19"/>
      <c r="GZ128" s="41"/>
      <c r="HA128" s="8"/>
      <c r="HB128" s="7"/>
      <c r="HC128" s="2"/>
      <c r="HD128" s="19"/>
      <c r="HE128" s="41"/>
      <c r="HF128" s="8"/>
      <c r="HG128" s="7"/>
      <c r="HH128" s="2"/>
      <c r="HI128" s="19"/>
      <c r="HJ128" s="41"/>
      <c r="HK128" s="8"/>
      <c r="HL128" s="7"/>
      <c r="HM128" s="2"/>
      <c r="HN128" s="19"/>
      <c r="HO128" s="41"/>
      <c r="HP128" s="8"/>
      <c r="HQ128" s="7"/>
      <c r="HR128" s="2"/>
      <c r="HS128" s="19"/>
      <c r="HT128" s="41"/>
      <c r="HU128" s="8"/>
      <c r="HV128" s="7"/>
      <c r="HW128" s="2"/>
      <c r="HX128" s="19"/>
      <c r="HY128" s="41"/>
      <c r="HZ128" s="8"/>
      <c r="IA128" s="7"/>
      <c r="IB128" s="2"/>
      <c r="IC128" s="19"/>
      <c r="ID128" s="41"/>
      <c r="IE128" s="8"/>
      <c r="IF128" s="7"/>
      <c r="IG128" s="2"/>
      <c r="IH128" s="19"/>
      <c r="II128" s="41"/>
      <c r="IJ128" s="8"/>
      <c r="IK128" s="7"/>
      <c r="IL128" s="2"/>
      <c r="IM128" s="19"/>
      <c r="IN128" s="41"/>
      <c r="IO128" s="8"/>
      <c r="IP128" s="7"/>
      <c r="IQ128" s="2"/>
      <c r="IR128" s="19"/>
      <c r="IS128" s="41"/>
      <c r="IT128" s="8"/>
      <c r="IU128" s="7"/>
      <c r="IV128" s="2"/>
      <c r="IW128" s="19"/>
      <c r="IX128" s="41"/>
      <c r="IY128" s="8"/>
      <c r="IZ128" s="7"/>
      <c r="JA128" s="2"/>
      <c r="JB128" s="19"/>
      <c r="JC128" s="41"/>
      <c r="JD128" s="8"/>
      <c r="JE128" s="7"/>
      <c r="JF128" s="2"/>
      <c r="JG128" s="19"/>
      <c r="JH128" s="41"/>
      <c r="JI128" s="8"/>
      <c r="JJ128" s="7"/>
      <c r="JK128" s="2"/>
      <c r="JL128" s="19"/>
      <c r="JM128" s="41"/>
      <c r="JN128" s="8"/>
      <c r="JO128" s="7"/>
      <c r="JP128" s="2"/>
      <c r="JQ128" s="19"/>
      <c r="JR128" s="41"/>
      <c r="JS128" s="8"/>
      <c r="JT128" s="7"/>
      <c r="JU128" s="2"/>
      <c r="JV128" s="19"/>
      <c r="JW128" s="41"/>
      <c r="JX128" s="8"/>
      <c r="JY128" s="7"/>
      <c r="JZ128" s="2"/>
      <c r="KA128" s="19"/>
      <c r="KB128" s="41"/>
      <c r="KC128" s="8"/>
      <c r="KD128" s="7"/>
      <c r="KE128" s="2"/>
      <c r="KF128" s="19"/>
      <c r="KG128" s="41"/>
      <c r="KH128" s="8"/>
      <c r="KI128" s="7"/>
      <c r="KJ128" s="2"/>
      <c r="KK128" s="19"/>
      <c r="KL128" s="41"/>
      <c r="KM128" s="8"/>
      <c r="KN128" s="7"/>
      <c r="KO128" s="2"/>
      <c r="KP128" s="19"/>
      <c r="KQ128" s="41"/>
      <c r="KR128" s="8"/>
      <c r="KS128" s="7"/>
      <c r="KT128" s="2"/>
      <c r="KU128" s="19"/>
      <c r="KV128" s="41"/>
      <c r="KW128" s="8"/>
      <c r="KX128" s="7"/>
      <c r="KY128" s="2"/>
      <c r="KZ128" s="19"/>
      <c r="LA128" s="41"/>
      <c r="LB128" s="8"/>
      <c r="LC128" s="7"/>
      <c r="LD128" s="2"/>
      <c r="LE128" s="19"/>
      <c r="LF128" s="41"/>
      <c r="LG128" s="8"/>
      <c r="LH128" s="7"/>
      <c r="LI128" s="2"/>
      <c r="LJ128" s="19"/>
      <c r="LK128" s="41"/>
      <c r="LL128" s="8"/>
      <c r="LM128" s="7"/>
      <c r="LN128" s="2"/>
      <c r="LO128" s="19"/>
      <c r="LP128" s="41"/>
      <c r="LQ128" s="8"/>
      <c r="LR128" s="7"/>
      <c r="LS128" s="2"/>
      <c r="LT128" s="19"/>
      <c r="LU128" s="41"/>
      <c r="LV128" s="8"/>
      <c r="LW128" s="7"/>
      <c r="LX128" s="2"/>
      <c r="LY128" s="19"/>
      <c r="LZ128" s="41"/>
      <c r="MA128" s="8"/>
      <c r="MB128" s="7"/>
      <c r="MC128" s="2"/>
      <c r="MD128" s="19"/>
      <c r="ME128" s="41"/>
      <c r="MF128" s="8"/>
      <c r="MG128" s="7"/>
      <c r="MH128" s="2"/>
      <c r="MI128" s="19"/>
      <c r="MJ128" s="41"/>
      <c r="MK128" s="8"/>
      <c r="ML128" s="7"/>
      <c r="MM128" s="2"/>
      <c r="MN128" s="19"/>
      <c r="MO128" s="41"/>
      <c r="MP128" s="8"/>
      <c r="MQ128" s="7"/>
      <c r="MR128" s="2"/>
      <c r="MS128" s="19"/>
      <c r="MT128" s="41"/>
      <c r="MU128" s="8"/>
      <c r="MV128" s="7"/>
      <c r="MW128" s="2"/>
      <c r="MX128" s="19"/>
      <c r="MY128" s="41"/>
      <c r="MZ128" s="8"/>
      <c r="NA128" s="7"/>
      <c r="NB128" s="2"/>
      <c r="NC128" s="19"/>
      <c r="ND128" s="41"/>
      <c r="NE128" s="8"/>
      <c r="NF128" s="7"/>
      <c r="NG128" s="2"/>
      <c r="NH128" s="19"/>
      <c r="NI128" s="41"/>
      <c r="NJ128" s="8"/>
      <c r="NK128" s="7"/>
      <c r="NL128" s="2"/>
      <c r="NM128" s="19"/>
      <c r="NN128" s="41"/>
      <c r="NO128" s="8"/>
      <c r="NP128" s="7"/>
      <c r="NQ128" s="2"/>
      <c r="NR128" s="19"/>
      <c r="NS128" s="41"/>
      <c r="NT128" s="8"/>
      <c r="NU128" s="7"/>
      <c r="NV128" s="2"/>
      <c r="NW128" s="19"/>
      <c r="NX128" s="41"/>
      <c r="NY128" s="8"/>
      <c r="NZ128" s="7"/>
      <c r="OA128" s="2"/>
      <c r="OB128" s="19"/>
      <c r="OC128" s="41"/>
      <c r="OD128" s="8"/>
      <c r="OE128" s="7"/>
      <c r="OF128" s="2"/>
      <c r="OG128" s="19"/>
      <c r="OH128" s="41"/>
      <c r="OI128" s="8"/>
      <c r="OJ128" s="7"/>
      <c r="OK128" s="2"/>
      <c r="OL128" s="19"/>
      <c r="OM128" s="41"/>
      <c r="ON128" s="8"/>
      <c r="OO128" s="7"/>
      <c r="OP128" s="2"/>
      <c r="OQ128" s="19"/>
      <c r="OR128" s="41"/>
      <c r="OS128" s="8"/>
      <c r="OT128" s="7"/>
      <c r="OU128" s="2"/>
      <c r="OV128" s="19"/>
      <c r="OW128" s="41"/>
      <c r="OX128" s="8"/>
      <c r="OY128" s="7"/>
      <c r="OZ128" s="2"/>
      <c r="PA128" s="19"/>
      <c r="PB128" s="41"/>
      <c r="PC128" s="8"/>
      <c r="PD128" s="7"/>
      <c r="PE128" s="2"/>
      <c r="PF128" s="19"/>
      <c r="PG128" s="41"/>
      <c r="PH128" s="8"/>
      <c r="PI128" s="7"/>
      <c r="PJ128" s="2"/>
      <c r="PK128" s="19"/>
      <c r="PL128" s="41"/>
      <c r="PM128" s="8"/>
      <c r="PN128" s="7"/>
      <c r="PO128" s="2"/>
      <c r="PP128" s="19"/>
      <c r="PQ128" s="41"/>
      <c r="PR128" s="8"/>
      <c r="PS128" s="7"/>
      <c r="PT128" s="2"/>
      <c r="PU128" s="19"/>
      <c r="PV128" s="41"/>
      <c r="PW128" s="8"/>
      <c r="PX128" s="7"/>
      <c r="PY128" s="2"/>
      <c r="PZ128" s="19"/>
      <c r="QA128" s="41"/>
      <c r="QB128" s="8"/>
      <c r="QC128" s="7"/>
      <c r="QD128" s="2"/>
      <c r="QE128" s="19"/>
      <c r="QF128" s="41"/>
      <c r="QG128" s="8"/>
      <c r="QH128" s="7"/>
      <c r="QI128" s="2"/>
      <c r="QJ128" s="19"/>
      <c r="QK128" s="41"/>
      <c r="QL128" s="8"/>
      <c r="QM128" s="7"/>
      <c r="QN128" s="2"/>
      <c r="QO128" s="19"/>
      <c r="QP128" s="41"/>
      <c r="QQ128" s="8"/>
      <c r="QR128" s="7"/>
      <c r="QS128" s="2"/>
      <c r="QT128" s="19"/>
      <c r="QU128" s="41"/>
      <c r="QV128" s="8"/>
      <c r="QW128" s="7"/>
      <c r="QX128" s="2"/>
      <c r="QY128" s="19"/>
      <c r="QZ128" s="41"/>
      <c r="RA128" s="8"/>
      <c r="RB128" s="7"/>
      <c r="RC128" s="2"/>
      <c r="RD128" s="19"/>
      <c r="RE128" s="41"/>
      <c r="RF128" s="8"/>
      <c r="RG128" s="7"/>
      <c r="RH128" s="2"/>
      <c r="RI128" s="19"/>
      <c r="RJ128" s="41"/>
      <c r="RK128" s="8"/>
      <c r="RL128" s="7"/>
      <c r="RM128" s="2"/>
      <c r="RN128" s="19"/>
      <c r="RO128" s="41"/>
      <c r="RP128" s="8"/>
      <c r="RQ128" s="7"/>
      <c r="RR128" s="2"/>
      <c r="RS128" s="19"/>
      <c r="RT128" s="41"/>
      <c r="RU128" s="8"/>
      <c r="RV128" s="7"/>
      <c r="RW128" s="2"/>
      <c r="RX128" s="19"/>
      <c r="RY128" s="41"/>
      <c r="RZ128" s="8"/>
      <c r="SA128" s="7"/>
      <c r="SB128" s="2"/>
      <c r="SC128" s="19"/>
      <c r="SD128" s="41"/>
      <c r="SE128" s="8"/>
      <c r="SF128" s="7"/>
      <c r="SG128" s="2"/>
      <c r="SH128" s="19"/>
      <c r="SI128" s="41"/>
      <c r="SJ128" s="8"/>
      <c r="SK128" s="7"/>
      <c r="SL128" s="2"/>
      <c r="SM128" s="19"/>
      <c r="SN128" s="41"/>
      <c r="SO128" s="8"/>
      <c r="SP128" s="7"/>
      <c r="SQ128" s="2"/>
      <c r="SR128" s="19"/>
      <c r="SS128" s="41"/>
      <c r="ST128" s="8"/>
      <c r="SU128" s="53"/>
      <c r="SV128" s="159"/>
      <c r="SW128" s="44"/>
      <c r="SX128" s="19"/>
      <c r="SY128" s="41"/>
      <c r="SZ128" s="131"/>
      <c r="TA128" s="53"/>
      <c r="TB128" s="159"/>
      <c r="TC128" s="44"/>
      <c r="TD128" s="19"/>
      <c r="TE128" s="41"/>
      <c r="TF128" s="131"/>
      <c r="TG128" s="53"/>
      <c r="TH128" s="159"/>
      <c r="TI128" s="44"/>
      <c r="TJ128" s="19"/>
      <c r="TK128" s="41"/>
      <c r="TL128" s="131"/>
      <c r="TM128" s="53"/>
      <c r="TN128" s="159"/>
      <c r="TO128" s="44"/>
      <c r="TP128" s="19"/>
      <c r="TQ128" s="41"/>
      <c r="TR128" s="131"/>
      <c r="TS128" s="53"/>
      <c r="TT128" s="159"/>
      <c r="TU128" s="44"/>
      <c r="TV128" s="19"/>
      <c r="TW128" s="41"/>
      <c r="TX128" s="131"/>
      <c r="TY128" s="53"/>
      <c r="TZ128" s="159"/>
      <c r="UA128" s="44"/>
      <c r="UB128" s="19"/>
      <c r="UC128" s="41"/>
      <c r="UD128" s="131"/>
      <c r="UE128" s="53"/>
      <c r="UF128" s="159"/>
      <c r="UG128" s="44"/>
      <c r="UH128" s="19"/>
      <c r="UI128" s="41"/>
      <c r="UJ128" s="131"/>
      <c r="UK128" s="53"/>
      <c r="UL128" s="159"/>
      <c r="UM128" s="44"/>
      <c r="UN128" s="19"/>
      <c r="UO128" s="41"/>
      <c r="UP128" s="131"/>
      <c r="UQ128" s="53"/>
      <c r="UR128" s="159"/>
      <c r="US128" s="44"/>
      <c r="UT128" s="19"/>
      <c r="UU128" s="41"/>
      <c r="UV128" s="131"/>
      <c r="UW128" s="53"/>
      <c r="UX128" s="159"/>
      <c r="UY128" s="44"/>
      <c r="UZ128" s="19"/>
      <c r="VA128" s="41"/>
      <c r="VB128" s="131"/>
      <c r="VC128" s="53"/>
      <c r="VD128" s="159"/>
      <c r="VE128" s="44"/>
      <c r="VF128" s="19"/>
      <c r="VG128" s="41"/>
      <c r="VH128" s="131"/>
      <c r="VI128" s="53"/>
      <c r="VJ128" s="159"/>
      <c r="VK128" s="44"/>
      <c r="VL128" s="19"/>
      <c r="VM128" s="41"/>
      <c r="VN128" s="131"/>
      <c r="VO128" s="53"/>
    </row>
    <row r="129" spans="2:587" x14ac:dyDescent="0.2">
      <c r="C129" s="98" t="s">
        <v>250</v>
      </c>
      <c r="D129" s="7"/>
      <c r="E129" s="2"/>
      <c r="F129" s="8"/>
      <c r="G129" s="53"/>
      <c r="H129" s="7"/>
      <c r="I129" s="2"/>
      <c r="J129" s="19"/>
      <c r="K129" s="41"/>
      <c r="L129" s="236" t="s">
        <v>252</v>
      </c>
      <c r="M129" s="53"/>
      <c r="N129" s="7"/>
      <c r="O129" s="2"/>
      <c r="P129" s="19"/>
      <c r="Q129" s="41"/>
      <c r="R129" s="236" t="s">
        <v>252</v>
      </c>
      <c r="S129" s="53"/>
      <c r="T129" s="7"/>
      <c r="U129" s="2"/>
      <c r="V129" s="19"/>
      <c r="W129" s="41"/>
      <c r="X129" s="233" t="s">
        <v>252</v>
      </c>
      <c r="Y129" s="7"/>
      <c r="Z129" s="2"/>
      <c r="AA129" s="19"/>
      <c r="AB129" s="41"/>
      <c r="AC129" s="233" t="s">
        <v>252</v>
      </c>
      <c r="AD129" s="7"/>
      <c r="AE129" s="2"/>
      <c r="AF129" s="19"/>
      <c r="AG129" s="41"/>
      <c r="AH129" s="233" t="s">
        <v>252</v>
      </c>
      <c r="AI129" s="7"/>
      <c r="AJ129" s="2"/>
      <c r="AK129" s="19"/>
      <c r="AL129" s="41"/>
      <c r="AM129" s="233" t="s">
        <v>252</v>
      </c>
      <c r="AN129" s="7"/>
      <c r="AO129" s="2"/>
      <c r="AP129" s="19"/>
      <c r="AQ129" s="41"/>
      <c r="AR129" s="233" t="s">
        <v>252</v>
      </c>
      <c r="AS129" s="7"/>
      <c r="AT129" s="2"/>
      <c r="AU129" s="19"/>
      <c r="AV129" s="41"/>
      <c r="AW129" s="233" t="s">
        <v>252</v>
      </c>
      <c r="AX129" s="7"/>
      <c r="AY129" s="2"/>
      <c r="AZ129" s="19"/>
      <c r="BA129" s="41"/>
      <c r="BB129" s="233" t="s">
        <v>252</v>
      </c>
      <c r="BC129" s="7"/>
      <c r="BD129" s="2"/>
      <c r="BE129" s="19"/>
      <c r="BF129" s="41"/>
      <c r="BG129" s="233" t="s">
        <v>252</v>
      </c>
      <c r="BH129" s="7"/>
      <c r="BI129" s="2"/>
      <c r="BJ129" s="19"/>
      <c r="BK129" s="41"/>
      <c r="BL129" s="233" t="s">
        <v>252</v>
      </c>
      <c r="BM129" s="7"/>
      <c r="BN129" s="2"/>
      <c r="BO129" s="19"/>
      <c r="BP129" s="41"/>
      <c r="BQ129" s="233" t="s">
        <v>252</v>
      </c>
      <c r="BR129" s="7"/>
      <c r="BS129" s="2"/>
      <c r="BT129" s="19"/>
      <c r="BU129" s="41"/>
      <c r="BV129" s="233" t="s">
        <v>252</v>
      </c>
      <c r="BW129" s="7"/>
      <c r="BX129" s="2"/>
      <c r="BY129" s="19"/>
      <c r="BZ129" s="41"/>
      <c r="CA129" s="233" t="s">
        <v>252</v>
      </c>
      <c r="CB129" s="7"/>
      <c r="CC129" s="2"/>
      <c r="CD129" s="19"/>
      <c r="CE129" s="41"/>
      <c r="CF129" s="233" t="s">
        <v>252</v>
      </c>
      <c r="CG129" s="7"/>
      <c r="CH129" s="2"/>
      <c r="CI129" s="19"/>
      <c r="CJ129" s="41"/>
      <c r="CK129" s="233" t="s">
        <v>252</v>
      </c>
      <c r="CL129" s="7"/>
      <c r="CM129" s="2"/>
      <c r="CN129" s="19"/>
      <c r="CO129" s="41"/>
      <c r="CP129" s="233" t="s">
        <v>252</v>
      </c>
      <c r="CQ129" s="7"/>
      <c r="CR129" s="2"/>
      <c r="CS129" s="19"/>
      <c r="CT129" s="41"/>
      <c r="CU129" s="233" t="s">
        <v>252</v>
      </c>
      <c r="CV129" s="7"/>
      <c r="CW129" s="2"/>
      <c r="CX129" s="19"/>
      <c r="CY129" s="41"/>
      <c r="CZ129" s="233" t="s">
        <v>252</v>
      </c>
      <c r="DA129" s="7"/>
      <c r="DB129" s="2"/>
      <c r="DC129" s="19"/>
      <c r="DD129" s="41"/>
      <c r="DE129" s="233" t="s">
        <v>252</v>
      </c>
      <c r="DF129" s="7"/>
      <c r="DG129" s="2"/>
      <c r="DH129" s="19"/>
      <c r="DI129" s="41"/>
      <c r="DJ129" s="233" t="s">
        <v>252</v>
      </c>
      <c r="DK129" s="7"/>
      <c r="DL129" s="2"/>
      <c r="DM129" s="19"/>
      <c r="DN129" s="41"/>
      <c r="DO129" s="233" t="s">
        <v>252</v>
      </c>
      <c r="DP129" s="7"/>
      <c r="DQ129" s="2"/>
      <c r="DR129" s="19"/>
      <c r="DS129" s="41"/>
      <c r="DT129" s="233" t="s">
        <v>252</v>
      </c>
      <c r="DU129" s="7"/>
      <c r="DV129" s="2"/>
      <c r="DW129" s="19"/>
      <c r="DX129" s="41"/>
      <c r="DY129" s="233" t="s">
        <v>252</v>
      </c>
      <c r="DZ129" s="7"/>
      <c r="EA129" s="2"/>
      <c r="EB129" s="19"/>
      <c r="EC129" s="41"/>
      <c r="ED129" s="233" t="s">
        <v>252</v>
      </c>
      <c r="EE129" s="7"/>
      <c r="EF129" s="2"/>
      <c r="EG129" s="19"/>
      <c r="EH129" s="41"/>
      <c r="EI129" s="233" t="s">
        <v>252</v>
      </c>
      <c r="EJ129" s="7"/>
      <c r="EK129" s="2"/>
      <c r="EL129" s="19"/>
      <c r="EM129" s="41"/>
      <c r="EN129" s="233" t="s">
        <v>252</v>
      </c>
      <c r="EO129" s="7"/>
      <c r="EP129" s="2"/>
      <c r="EQ129" s="19"/>
      <c r="ER129" s="41"/>
      <c r="ES129" s="233" t="s">
        <v>252</v>
      </c>
      <c r="ET129" s="7"/>
      <c r="EU129" s="2"/>
      <c r="EV129" s="19"/>
      <c r="EW129" s="41"/>
      <c r="EX129" s="233" t="s">
        <v>252</v>
      </c>
      <c r="EY129" s="7"/>
      <c r="EZ129" s="2"/>
      <c r="FA129" s="19"/>
      <c r="FB129" s="41"/>
      <c r="FC129" s="233" t="s">
        <v>252</v>
      </c>
      <c r="FD129" s="7"/>
      <c r="FE129" s="2"/>
      <c r="FF129" s="19"/>
      <c r="FG129" s="41"/>
      <c r="FH129" s="233" t="s">
        <v>252</v>
      </c>
      <c r="FI129" s="7"/>
      <c r="FJ129" s="2"/>
      <c r="FK129" s="19"/>
      <c r="FL129" s="41"/>
      <c r="FM129" s="233" t="s">
        <v>252</v>
      </c>
      <c r="FN129" s="7"/>
      <c r="FO129" s="2"/>
      <c r="FP129" s="19"/>
      <c r="FQ129" s="41"/>
      <c r="FR129" s="233" t="s">
        <v>252</v>
      </c>
      <c r="FS129" s="7"/>
      <c r="FT129" s="2"/>
      <c r="FU129" s="19"/>
      <c r="FV129" s="41"/>
      <c r="FW129" s="233" t="s">
        <v>252</v>
      </c>
      <c r="FX129" s="7"/>
      <c r="FY129" s="2"/>
      <c r="FZ129" s="19"/>
      <c r="GA129" s="41"/>
      <c r="GB129" s="233" t="s">
        <v>252</v>
      </c>
      <c r="GC129" s="7"/>
      <c r="GD129" s="2"/>
      <c r="GE129" s="19"/>
      <c r="GF129" s="41"/>
      <c r="GG129" s="233" t="s">
        <v>252</v>
      </c>
      <c r="GH129" s="7"/>
      <c r="GI129" s="2"/>
      <c r="GJ129" s="19"/>
      <c r="GK129" s="41"/>
      <c r="GL129" s="233" t="s">
        <v>252</v>
      </c>
      <c r="GM129" s="7"/>
      <c r="GN129" s="2"/>
      <c r="GO129" s="19"/>
      <c r="GP129" s="41"/>
      <c r="GQ129" s="233" t="s">
        <v>252</v>
      </c>
      <c r="GR129" s="7"/>
      <c r="GS129" s="2"/>
      <c r="GT129" s="19"/>
      <c r="GU129" s="41"/>
      <c r="GV129" s="233" t="s">
        <v>252</v>
      </c>
      <c r="GW129" s="7"/>
      <c r="GX129" s="2"/>
      <c r="GY129" s="19"/>
      <c r="GZ129" s="41"/>
      <c r="HA129" s="233" t="s">
        <v>252</v>
      </c>
      <c r="HB129" s="7"/>
      <c r="HC129" s="2"/>
      <c r="HD129" s="19"/>
      <c r="HE129" s="41"/>
      <c r="HF129" s="233" t="s">
        <v>252</v>
      </c>
      <c r="HG129" s="7"/>
      <c r="HH129" s="2"/>
      <c r="HI129" s="19"/>
      <c r="HJ129" s="41"/>
      <c r="HK129" s="233" t="s">
        <v>252</v>
      </c>
      <c r="HL129" s="7"/>
      <c r="HM129" s="2"/>
      <c r="HN129" s="19"/>
      <c r="HO129" s="41"/>
      <c r="HP129" s="233" t="s">
        <v>252</v>
      </c>
      <c r="HQ129" s="7"/>
      <c r="HR129" s="2"/>
      <c r="HS129" s="19"/>
      <c r="HT129" s="41"/>
      <c r="HU129" s="233" t="s">
        <v>252</v>
      </c>
      <c r="HV129" s="7"/>
      <c r="HW129" s="2"/>
      <c r="HX129" s="19"/>
      <c r="HY129" s="41"/>
      <c r="HZ129" s="233" t="s">
        <v>252</v>
      </c>
      <c r="IA129" s="7"/>
      <c r="IB129" s="2"/>
      <c r="IC129" s="19"/>
      <c r="ID129" s="41"/>
      <c r="IE129" s="233" t="s">
        <v>252</v>
      </c>
      <c r="IF129" s="7"/>
      <c r="IG129" s="2"/>
      <c r="IH129" s="19"/>
      <c r="II129" s="41"/>
      <c r="IJ129" s="233" t="s">
        <v>252</v>
      </c>
      <c r="IK129" s="7"/>
      <c r="IL129" s="2"/>
      <c r="IM129" s="19"/>
      <c r="IN129" s="41"/>
      <c r="IO129" s="233" t="s">
        <v>252</v>
      </c>
      <c r="IP129" s="7"/>
      <c r="IQ129" s="2"/>
      <c r="IR129" s="19"/>
      <c r="IS129" s="41"/>
      <c r="IT129" s="233" t="s">
        <v>252</v>
      </c>
      <c r="IU129" s="7"/>
      <c r="IV129" s="2"/>
      <c r="IW129" s="19"/>
      <c r="IX129" s="41"/>
      <c r="IY129" s="233" t="s">
        <v>252</v>
      </c>
      <c r="IZ129" s="7"/>
      <c r="JA129" s="2"/>
      <c r="JB129" s="19"/>
      <c r="JC129" s="41"/>
      <c r="JD129" s="233" t="s">
        <v>252</v>
      </c>
      <c r="JE129" s="7"/>
      <c r="JF129" s="2"/>
      <c r="JG129" s="19"/>
      <c r="JH129" s="41"/>
      <c r="JI129" s="233" t="s">
        <v>252</v>
      </c>
      <c r="JJ129" s="7"/>
      <c r="JK129" s="2"/>
      <c r="JL129" s="19"/>
      <c r="JM129" s="41"/>
      <c r="JN129" s="233" t="s">
        <v>252</v>
      </c>
      <c r="JO129" s="7"/>
      <c r="JP129" s="2"/>
      <c r="JQ129" s="19"/>
      <c r="JR129" s="41"/>
      <c r="JS129" s="233" t="s">
        <v>252</v>
      </c>
      <c r="JT129" s="7"/>
      <c r="JU129" s="2"/>
      <c r="JV129" s="19"/>
      <c r="JW129" s="41"/>
      <c r="JX129" s="233" t="s">
        <v>252</v>
      </c>
      <c r="JY129" s="7"/>
      <c r="JZ129" s="2"/>
      <c r="KA129" s="19"/>
      <c r="KB129" s="41"/>
      <c r="KC129" s="233" t="s">
        <v>252</v>
      </c>
      <c r="KD129" s="7"/>
      <c r="KE129" s="2"/>
      <c r="KF129" s="19"/>
      <c r="KG129" s="41"/>
      <c r="KH129" s="233" t="s">
        <v>252</v>
      </c>
      <c r="KI129" s="7"/>
      <c r="KJ129" s="2"/>
      <c r="KK129" s="19"/>
      <c r="KL129" s="41"/>
      <c r="KM129" s="233" t="s">
        <v>252</v>
      </c>
      <c r="KN129" s="7"/>
      <c r="KO129" s="2"/>
      <c r="KP129" s="19"/>
      <c r="KQ129" s="41"/>
      <c r="KR129" s="233" t="s">
        <v>252</v>
      </c>
      <c r="KS129" s="7"/>
      <c r="KT129" s="2"/>
      <c r="KU129" s="19"/>
      <c r="KV129" s="41"/>
      <c r="KW129" s="233" t="s">
        <v>252</v>
      </c>
      <c r="KX129" s="7"/>
      <c r="KY129" s="2"/>
      <c r="KZ129" s="19"/>
      <c r="LA129" s="41"/>
      <c r="LB129" s="233" t="s">
        <v>252</v>
      </c>
      <c r="LC129" s="7"/>
      <c r="LD129" s="2"/>
      <c r="LE129" s="19"/>
      <c r="LF129" s="41"/>
      <c r="LG129" s="233" t="s">
        <v>252</v>
      </c>
      <c r="LH129" s="7"/>
      <c r="LI129" s="2"/>
      <c r="LJ129" s="19"/>
      <c r="LK129" s="41"/>
      <c r="LL129" s="233" t="s">
        <v>252</v>
      </c>
      <c r="LM129" s="7"/>
      <c r="LN129" s="2"/>
      <c r="LO129" s="19"/>
      <c r="LP129" s="41"/>
      <c r="LQ129" s="233" t="s">
        <v>252</v>
      </c>
      <c r="LR129" s="7"/>
      <c r="LS129" s="2"/>
      <c r="LT129" s="19"/>
      <c r="LU129" s="41"/>
      <c r="LV129" s="233" t="s">
        <v>252</v>
      </c>
      <c r="LW129" s="7"/>
      <c r="LX129" s="2"/>
      <c r="LY129" s="19"/>
      <c r="LZ129" s="41"/>
      <c r="MA129" s="233" t="s">
        <v>252</v>
      </c>
      <c r="MB129" s="7"/>
      <c r="MC129" s="2"/>
      <c r="MD129" s="19"/>
      <c r="ME129" s="41"/>
      <c r="MF129" s="233" t="s">
        <v>252</v>
      </c>
      <c r="MG129" s="7"/>
      <c r="MH129" s="2"/>
      <c r="MI129" s="19"/>
      <c r="MJ129" s="41"/>
      <c r="MK129" s="233" t="s">
        <v>252</v>
      </c>
      <c r="ML129" s="7"/>
      <c r="MM129" s="2"/>
      <c r="MN129" s="19"/>
      <c r="MO129" s="41"/>
      <c r="MP129" s="233" t="s">
        <v>252</v>
      </c>
      <c r="MQ129" s="7"/>
      <c r="MR129" s="2"/>
      <c r="MS129" s="19"/>
      <c r="MT129" s="41"/>
      <c r="MU129" s="233" t="s">
        <v>252</v>
      </c>
      <c r="MV129" s="7"/>
      <c r="MW129" s="2"/>
      <c r="MX129" s="19"/>
      <c r="MY129" s="41"/>
      <c r="MZ129" s="233" t="s">
        <v>252</v>
      </c>
      <c r="NA129" s="7"/>
      <c r="NB129" s="2"/>
      <c r="NC129" s="19"/>
      <c r="ND129" s="41"/>
      <c r="NE129" s="233" t="s">
        <v>252</v>
      </c>
      <c r="NF129" s="7"/>
      <c r="NG129" s="2"/>
      <c r="NH129" s="19"/>
      <c r="NI129" s="41"/>
      <c r="NJ129" s="233" t="s">
        <v>252</v>
      </c>
      <c r="NK129" s="7"/>
      <c r="NL129" s="2"/>
      <c r="NM129" s="19"/>
      <c r="NN129" s="41"/>
      <c r="NO129" s="233" t="s">
        <v>252</v>
      </c>
      <c r="NP129" s="7"/>
      <c r="NQ129" s="2"/>
      <c r="NR129" s="19"/>
      <c r="NS129" s="41"/>
      <c r="NT129" s="233" t="s">
        <v>252</v>
      </c>
      <c r="NU129" s="7"/>
      <c r="NV129" s="2"/>
      <c r="NW129" s="19"/>
      <c r="NX129" s="41"/>
      <c r="NY129" s="233" t="s">
        <v>252</v>
      </c>
      <c r="NZ129" s="7"/>
      <c r="OA129" s="2"/>
      <c r="OB129" s="19"/>
      <c r="OC129" s="41"/>
      <c r="OD129" s="233" t="s">
        <v>252</v>
      </c>
      <c r="OE129" s="7"/>
      <c r="OF129" s="2"/>
      <c r="OG129" s="19"/>
      <c r="OH129" s="41"/>
      <c r="OI129" s="233" t="s">
        <v>252</v>
      </c>
      <c r="OJ129" s="7"/>
      <c r="OK129" s="2"/>
      <c r="OL129" s="19"/>
      <c r="OM129" s="41"/>
      <c r="ON129" s="233" t="s">
        <v>252</v>
      </c>
      <c r="OO129" s="7"/>
      <c r="OP129" s="2"/>
      <c r="OQ129" s="19"/>
      <c r="OR129" s="41"/>
      <c r="OS129" s="233" t="s">
        <v>252</v>
      </c>
      <c r="OT129" s="7"/>
      <c r="OU129" s="2"/>
      <c r="OV129" s="19"/>
      <c r="OW129" s="41"/>
      <c r="OX129" s="233" t="s">
        <v>252</v>
      </c>
      <c r="OY129" s="7"/>
      <c r="OZ129" s="2"/>
      <c r="PA129" s="19"/>
      <c r="PB129" s="41"/>
      <c r="PC129" s="233" t="s">
        <v>252</v>
      </c>
      <c r="PD129" s="7"/>
      <c r="PE129" s="2"/>
      <c r="PF129" s="19"/>
      <c r="PG129" s="41"/>
      <c r="PH129" s="233" t="s">
        <v>252</v>
      </c>
      <c r="PI129" s="7"/>
      <c r="PJ129" s="2"/>
      <c r="PK129" s="19"/>
      <c r="PL129" s="41"/>
      <c r="PM129" s="233" t="s">
        <v>252</v>
      </c>
      <c r="PN129" s="7"/>
      <c r="PO129" s="2"/>
      <c r="PP129" s="19"/>
      <c r="PQ129" s="41"/>
      <c r="PR129" s="233" t="s">
        <v>252</v>
      </c>
      <c r="PS129" s="7"/>
      <c r="PT129" s="2"/>
      <c r="PU129" s="19"/>
      <c r="PV129" s="41"/>
      <c r="PW129" s="233" t="s">
        <v>252</v>
      </c>
      <c r="PX129" s="7"/>
      <c r="PY129" s="2"/>
      <c r="PZ129" s="19"/>
      <c r="QA129" s="41"/>
      <c r="QB129" s="233" t="s">
        <v>252</v>
      </c>
      <c r="QC129" s="7"/>
      <c r="QD129" s="2"/>
      <c r="QE129" s="19"/>
      <c r="QF129" s="41"/>
      <c r="QG129" s="233" t="s">
        <v>252</v>
      </c>
      <c r="QH129" s="7"/>
      <c r="QI129" s="2"/>
      <c r="QJ129" s="19"/>
      <c r="QK129" s="41"/>
      <c r="QL129" s="233" t="s">
        <v>252</v>
      </c>
      <c r="QM129" s="7"/>
      <c r="QN129" s="2"/>
      <c r="QO129" s="19"/>
      <c r="QP129" s="41"/>
      <c r="QQ129" s="233" t="s">
        <v>252</v>
      </c>
      <c r="QR129" s="7"/>
      <c r="QS129" s="2"/>
      <c r="QT129" s="19"/>
      <c r="QU129" s="41"/>
      <c r="QV129" s="233" t="s">
        <v>252</v>
      </c>
      <c r="QW129" s="7"/>
      <c r="QX129" s="2"/>
      <c r="QY129" s="19"/>
      <c r="QZ129" s="41"/>
      <c r="RA129" s="233" t="s">
        <v>252</v>
      </c>
      <c r="RB129" s="7"/>
      <c r="RC129" s="2"/>
      <c r="RD129" s="19"/>
      <c r="RE129" s="41"/>
      <c r="RF129" s="233" t="s">
        <v>252</v>
      </c>
      <c r="RG129" s="7"/>
      <c r="RH129" s="2"/>
      <c r="RI129" s="19"/>
      <c r="RJ129" s="41"/>
      <c r="RK129" s="233" t="s">
        <v>252</v>
      </c>
      <c r="RL129" s="7"/>
      <c r="RM129" s="2"/>
      <c r="RN129" s="19"/>
      <c r="RO129" s="41"/>
      <c r="RP129" s="233" t="s">
        <v>252</v>
      </c>
      <c r="RQ129" s="7"/>
      <c r="RR129" s="2"/>
      <c r="RS129" s="19"/>
      <c r="RT129" s="41"/>
      <c r="RU129" s="233" t="s">
        <v>252</v>
      </c>
      <c r="RV129" s="7"/>
      <c r="RW129" s="2"/>
      <c r="RX129" s="19"/>
      <c r="RY129" s="41"/>
      <c r="RZ129" s="233" t="s">
        <v>252</v>
      </c>
      <c r="SA129" s="7"/>
      <c r="SB129" s="2"/>
      <c r="SC129" s="19"/>
      <c r="SD129" s="41"/>
      <c r="SE129" s="233" t="s">
        <v>252</v>
      </c>
      <c r="SF129" s="7"/>
      <c r="SG129" s="2"/>
      <c r="SH129" s="19"/>
      <c r="SI129" s="41"/>
      <c r="SJ129" s="233" t="s">
        <v>252</v>
      </c>
      <c r="SK129" s="7"/>
      <c r="SL129" s="2"/>
      <c r="SM129" s="19"/>
      <c r="SN129" s="41"/>
      <c r="SO129" s="233" t="s">
        <v>252</v>
      </c>
      <c r="SP129" s="7"/>
      <c r="SQ129" s="2"/>
      <c r="SR129" s="19"/>
      <c r="SS129" s="41"/>
      <c r="ST129" s="233" t="s">
        <v>252</v>
      </c>
      <c r="SU129" s="53"/>
      <c r="SV129" s="7"/>
      <c r="SW129" s="2"/>
      <c r="SX129" s="19"/>
      <c r="SY129" s="41"/>
      <c r="SZ129" s="236" t="s">
        <v>252</v>
      </c>
      <c r="TA129" s="53"/>
      <c r="TB129" s="7"/>
      <c r="TC129" s="2"/>
      <c r="TD129" s="19"/>
      <c r="TE129" s="41"/>
      <c r="TF129" s="236" t="s">
        <v>252</v>
      </c>
      <c r="TG129" s="53"/>
      <c r="TH129" s="7"/>
      <c r="TI129" s="2"/>
      <c r="TJ129" s="19"/>
      <c r="TK129" s="41"/>
      <c r="TL129" s="236" t="s">
        <v>252</v>
      </c>
      <c r="TM129" s="53"/>
      <c r="TN129" s="7"/>
      <c r="TO129" s="2"/>
      <c r="TP129" s="19"/>
      <c r="TQ129" s="41"/>
      <c r="TR129" s="236" t="s">
        <v>252</v>
      </c>
      <c r="TS129" s="53"/>
      <c r="TT129" s="7"/>
      <c r="TU129" s="2"/>
      <c r="TV129" s="19"/>
      <c r="TW129" s="41"/>
      <c r="TX129" s="236" t="s">
        <v>252</v>
      </c>
      <c r="TY129" s="53"/>
      <c r="TZ129" s="7"/>
      <c r="UA129" s="2"/>
      <c r="UB129" s="19"/>
      <c r="UC129" s="41"/>
      <c r="UD129" s="236" t="s">
        <v>252</v>
      </c>
      <c r="UE129" s="53"/>
      <c r="UF129" s="7"/>
      <c r="UG129" s="2"/>
      <c r="UH129" s="19"/>
      <c r="UI129" s="41"/>
      <c r="UJ129" s="236" t="s">
        <v>252</v>
      </c>
      <c r="UK129" s="53"/>
      <c r="UL129" s="7"/>
      <c r="UM129" s="2"/>
      <c r="UN129" s="19"/>
      <c r="UO129" s="41"/>
      <c r="UP129" s="236" t="s">
        <v>252</v>
      </c>
      <c r="UQ129" s="53"/>
      <c r="UR129" s="7"/>
      <c r="US129" s="2"/>
      <c r="UT129" s="19"/>
      <c r="UU129" s="41"/>
      <c r="UV129" s="236" t="s">
        <v>252</v>
      </c>
      <c r="UW129" s="53"/>
      <c r="UX129" s="7"/>
      <c r="UY129" s="2"/>
      <c r="UZ129" s="19"/>
      <c r="VA129" s="41"/>
      <c r="VB129" s="236" t="s">
        <v>252</v>
      </c>
      <c r="VC129" s="53"/>
      <c r="VD129" s="7"/>
      <c r="VE129" s="2"/>
      <c r="VF129" s="19"/>
      <c r="VG129" s="41"/>
      <c r="VH129" s="236" t="s">
        <v>252</v>
      </c>
      <c r="VI129" s="53"/>
      <c r="VJ129" s="7"/>
      <c r="VK129" s="2"/>
      <c r="VL129" s="19"/>
      <c r="VM129" s="41"/>
      <c r="VN129" s="236" t="s">
        <v>252</v>
      </c>
      <c r="VO129" s="53"/>
    </row>
    <row r="130" spans="2:587" x14ac:dyDescent="0.2">
      <c r="C130" s="97" t="s">
        <v>251</v>
      </c>
      <c r="D130" s="7"/>
      <c r="E130" s="2"/>
      <c r="F130" s="8"/>
      <c r="G130" s="53"/>
      <c r="H130" s="7"/>
      <c r="I130" s="2"/>
      <c r="J130" s="210">
        <f t="shared" ref="J130" si="4211">SUMIF($M$2:$S$2,J$2,$M130:$S130)/$P$13*$J$13</f>
        <v>8.2574031890660589</v>
      </c>
      <c r="K130" s="217">
        <f>J130/J76</f>
        <v>8.0870050195203554E-3</v>
      </c>
      <c r="L130" s="238">
        <f t="shared" ref="L130" si="4212">SUMIF($M$2:$S$2,L$2,$M130:$S130)/$P$13*$J$13</f>
        <v>0.99088838268792701</v>
      </c>
      <c r="M130" s="53"/>
      <c r="N130" s="7"/>
      <c r="O130" s="2"/>
      <c r="P130" s="210">
        <f t="shared" ref="P130" si="4213">SUMIF($S$2:$SU$2,P$2,$S130:$SU130)</f>
        <v>145</v>
      </c>
      <c r="Q130" s="217">
        <f>P130/P76</f>
        <v>8.0870050195203571E-3</v>
      </c>
      <c r="R130" s="238">
        <f t="shared" ref="R130" si="4214">SUMIF($S$2:$SU$2,R$2,$S130:$SU130)</f>
        <v>17.399999999999999</v>
      </c>
      <c r="S130" s="53"/>
      <c r="T130" s="7"/>
      <c r="U130" s="2"/>
      <c r="V130" s="209">
        <v>16</v>
      </c>
      <c r="W130" s="217">
        <f>V130/V76</f>
        <v>7.619047619047619E-3</v>
      </c>
      <c r="X130" s="235">
        <f>V130*X131</f>
        <v>1.92</v>
      </c>
      <c r="Y130" s="7"/>
      <c r="Z130" s="2"/>
      <c r="AA130" s="209">
        <v>14</v>
      </c>
      <c r="AB130" s="217">
        <f>AA130/AA76</f>
        <v>4.6666666666666671E-3</v>
      </c>
      <c r="AC130" s="235">
        <f>AA130*AC131</f>
        <v>1.68</v>
      </c>
      <c r="AD130" s="7"/>
      <c r="AE130" s="2"/>
      <c r="AF130" s="209">
        <v>15</v>
      </c>
      <c r="AG130" s="217">
        <f>AF130/AF76</f>
        <v>6.0728744939271256E-3</v>
      </c>
      <c r="AH130" s="235">
        <f t="shared" ref="AH130" si="4215">AF130*AH131</f>
        <v>1.7999999999999998</v>
      </c>
      <c r="AI130" s="7"/>
      <c r="AJ130" s="2"/>
      <c r="AK130" s="209">
        <v>15</v>
      </c>
      <c r="AL130" s="217">
        <f>AK130/AK76</f>
        <v>5.084745762711864E-3</v>
      </c>
      <c r="AM130" s="235">
        <f t="shared" ref="AM130" si="4216">AK130*AM131</f>
        <v>1.7999999999999998</v>
      </c>
      <c r="AN130" s="7"/>
      <c r="AO130" s="2"/>
      <c r="AP130" s="209">
        <v>43</v>
      </c>
      <c r="AQ130" s="217">
        <f>AP130/AP76</f>
        <v>1.7916666666666668E-2</v>
      </c>
      <c r="AR130" s="235">
        <f t="shared" ref="AR130" si="4217">AP130*AR131</f>
        <v>5.16</v>
      </c>
      <c r="AS130" s="7"/>
      <c r="AT130" s="2"/>
      <c r="AU130" s="209">
        <v>7</v>
      </c>
      <c r="AV130" s="217">
        <f>AU130/AU76</f>
        <v>2.9914529914529917E-3</v>
      </c>
      <c r="AW130" s="235">
        <f t="shared" ref="AW130" si="4218">AU130*AW131</f>
        <v>0.84</v>
      </c>
      <c r="AX130" s="7"/>
      <c r="AY130" s="2"/>
      <c r="AZ130" s="209">
        <v>35</v>
      </c>
      <c r="BA130" s="217">
        <f>AZ130/AZ76</f>
        <v>1.3108614232209739E-2</v>
      </c>
      <c r="BB130" s="235">
        <f t="shared" ref="BB130" si="4219">AZ130*BB131</f>
        <v>4.2</v>
      </c>
      <c r="BC130" s="7"/>
      <c r="BD130" s="2"/>
      <c r="BE130" s="209"/>
      <c r="BF130" s="217" t="e">
        <f>BE130/BE76</f>
        <v>#DIV/0!</v>
      </c>
      <c r="BG130" s="235">
        <f t="shared" ref="BG130" si="4220">BE130*BG131</f>
        <v>0</v>
      </c>
      <c r="BH130" s="7"/>
      <c r="BI130" s="2"/>
      <c r="BJ130" s="209"/>
      <c r="BK130" s="217" t="e">
        <f>BJ130/BJ76</f>
        <v>#DIV/0!</v>
      </c>
      <c r="BL130" s="235">
        <f t="shared" ref="BL130" si="4221">BJ130*BL131</f>
        <v>0</v>
      </c>
      <c r="BM130" s="7"/>
      <c r="BN130" s="2"/>
      <c r="BO130" s="209"/>
      <c r="BP130" s="217" t="e">
        <f>BO130/BO76</f>
        <v>#DIV/0!</v>
      </c>
      <c r="BQ130" s="235">
        <f t="shared" ref="BQ130" si="4222">BO130*BQ131</f>
        <v>0</v>
      </c>
      <c r="BR130" s="7"/>
      <c r="BS130" s="2"/>
      <c r="BT130" s="209"/>
      <c r="BU130" s="217" t="e">
        <f>BT130/BT76</f>
        <v>#DIV/0!</v>
      </c>
      <c r="BV130" s="235">
        <f t="shared" ref="BV130" si="4223">BT130*BV131</f>
        <v>0</v>
      </c>
      <c r="BW130" s="7"/>
      <c r="BX130" s="2"/>
      <c r="BY130" s="209"/>
      <c r="BZ130" s="217" t="e">
        <f>BY130/BY76</f>
        <v>#DIV/0!</v>
      </c>
      <c r="CA130" s="235">
        <f t="shared" ref="CA130" si="4224">BY130*CA131</f>
        <v>0</v>
      </c>
      <c r="CB130" s="7"/>
      <c r="CC130" s="2"/>
      <c r="CD130" s="209"/>
      <c r="CE130" s="217" t="e">
        <f>CD130/CD76</f>
        <v>#DIV/0!</v>
      </c>
      <c r="CF130" s="235">
        <f t="shared" ref="CF130" si="4225">CD130*CF131</f>
        <v>0</v>
      </c>
      <c r="CG130" s="7"/>
      <c r="CH130" s="2"/>
      <c r="CI130" s="209"/>
      <c r="CJ130" s="217" t="e">
        <f>CI130/CI76</f>
        <v>#DIV/0!</v>
      </c>
      <c r="CK130" s="235">
        <f t="shared" ref="CK130" si="4226">CI130*CK131</f>
        <v>0</v>
      </c>
      <c r="CL130" s="7"/>
      <c r="CM130" s="2"/>
      <c r="CN130" s="209"/>
      <c r="CO130" s="217" t="e">
        <f>CN130/CN76</f>
        <v>#DIV/0!</v>
      </c>
      <c r="CP130" s="235">
        <f t="shared" ref="CP130" si="4227">CN130*CP131</f>
        <v>0</v>
      </c>
      <c r="CQ130" s="7"/>
      <c r="CR130" s="2"/>
      <c r="CS130" s="209"/>
      <c r="CT130" s="217" t="e">
        <f>CS130/CS76</f>
        <v>#DIV/0!</v>
      </c>
      <c r="CU130" s="235">
        <f t="shared" ref="CU130" si="4228">CS130*CU131</f>
        <v>0</v>
      </c>
      <c r="CV130" s="7"/>
      <c r="CW130" s="2"/>
      <c r="CX130" s="209"/>
      <c r="CY130" s="217" t="e">
        <f>CX130/CX76</f>
        <v>#DIV/0!</v>
      </c>
      <c r="CZ130" s="235">
        <f t="shared" ref="CZ130" si="4229">CX130*CZ131</f>
        <v>0</v>
      </c>
      <c r="DA130" s="7"/>
      <c r="DB130" s="2"/>
      <c r="DC130" s="209"/>
      <c r="DD130" s="217" t="e">
        <f>DC130/DC76</f>
        <v>#DIV/0!</v>
      </c>
      <c r="DE130" s="235">
        <f t="shared" ref="DE130" si="4230">DC130*DE131</f>
        <v>0</v>
      </c>
      <c r="DF130" s="7"/>
      <c r="DG130" s="2"/>
      <c r="DH130" s="209"/>
      <c r="DI130" s="217" t="e">
        <f>DH130/DH76</f>
        <v>#DIV/0!</v>
      </c>
      <c r="DJ130" s="235">
        <f t="shared" ref="DJ130" si="4231">DH130*DJ131</f>
        <v>0</v>
      </c>
      <c r="DK130" s="7"/>
      <c r="DL130" s="2"/>
      <c r="DM130" s="209"/>
      <c r="DN130" s="217" t="e">
        <f>DM130/DM76</f>
        <v>#DIV/0!</v>
      </c>
      <c r="DO130" s="235">
        <f t="shared" ref="DO130" si="4232">DM130*DO131</f>
        <v>0</v>
      </c>
      <c r="DP130" s="7"/>
      <c r="DQ130" s="2"/>
      <c r="DR130" s="209"/>
      <c r="DS130" s="217" t="e">
        <f>DR130/DR76</f>
        <v>#DIV/0!</v>
      </c>
      <c r="DT130" s="235">
        <f t="shared" ref="DT130" si="4233">DR130*DT131</f>
        <v>0</v>
      </c>
      <c r="DU130" s="7"/>
      <c r="DV130" s="2"/>
      <c r="DW130" s="209"/>
      <c r="DX130" s="217" t="e">
        <f>DW130/DW76</f>
        <v>#DIV/0!</v>
      </c>
      <c r="DY130" s="235">
        <f t="shared" ref="DY130" si="4234">DW130*DY131</f>
        <v>0</v>
      </c>
      <c r="DZ130" s="7"/>
      <c r="EA130" s="2"/>
      <c r="EB130" s="209"/>
      <c r="EC130" s="217" t="e">
        <f>EB130/EB76</f>
        <v>#DIV/0!</v>
      </c>
      <c r="ED130" s="235">
        <f t="shared" ref="ED130" si="4235">EB130*ED131</f>
        <v>0</v>
      </c>
      <c r="EE130" s="7"/>
      <c r="EF130" s="2"/>
      <c r="EG130" s="209"/>
      <c r="EH130" s="217" t="e">
        <f>EG130/EG76</f>
        <v>#DIV/0!</v>
      </c>
      <c r="EI130" s="235">
        <f t="shared" ref="EI130" si="4236">EG130*EI131</f>
        <v>0</v>
      </c>
      <c r="EJ130" s="7"/>
      <c r="EK130" s="2"/>
      <c r="EL130" s="209"/>
      <c r="EM130" s="217" t="e">
        <f>EL130/EL76</f>
        <v>#DIV/0!</v>
      </c>
      <c r="EN130" s="235">
        <f t="shared" ref="EN130" si="4237">EL130*EN131</f>
        <v>0</v>
      </c>
      <c r="EO130" s="7"/>
      <c r="EP130" s="2"/>
      <c r="EQ130" s="209"/>
      <c r="ER130" s="217" t="e">
        <f>EQ130/EQ76</f>
        <v>#DIV/0!</v>
      </c>
      <c r="ES130" s="235">
        <f t="shared" ref="ES130" si="4238">EQ130*ES131</f>
        <v>0</v>
      </c>
      <c r="ET130" s="7"/>
      <c r="EU130" s="2"/>
      <c r="EV130" s="209"/>
      <c r="EW130" s="217" t="e">
        <f>EV130/EV76</f>
        <v>#DIV/0!</v>
      </c>
      <c r="EX130" s="235">
        <f t="shared" ref="EX130" si="4239">EV130*EX131</f>
        <v>0</v>
      </c>
      <c r="EY130" s="7"/>
      <c r="EZ130" s="2"/>
      <c r="FA130" s="209"/>
      <c r="FB130" s="217" t="e">
        <f>FA130/FA76</f>
        <v>#DIV/0!</v>
      </c>
      <c r="FC130" s="235">
        <f t="shared" ref="FC130" si="4240">FA130*FC131</f>
        <v>0</v>
      </c>
      <c r="FD130" s="7"/>
      <c r="FE130" s="2"/>
      <c r="FF130" s="209"/>
      <c r="FG130" s="217" t="e">
        <f>FF130/FF76</f>
        <v>#DIV/0!</v>
      </c>
      <c r="FH130" s="235">
        <f t="shared" ref="FH130" si="4241">FF130*FH131</f>
        <v>0</v>
      </c>
      <c r="FI130" s="7"/>
      <c r="FJ130" s="2"/>
      <c r="FK130" s="209"/>
      <c r="FL130" s="217" t="e">
        <f>FK130/FK76</f>
        <v>#DIV/0!</v>
      </c>
      <c r="FM130" s="235">
        <f t="shared" ref="FM130" si="4242">FK130*FM131</f>
        <v>0</v>
      </c>
      <c r="FN130" s="7"/>
      <c r="FO130" s="2"/>
      <c r="FP130" s="209"/>
      <c r="FQ130" s="217" t="e">
        <f>FP130/FP76</f>
        <v>#DIV/0!</v>
      </c>
      <c r="FR130" s="235">
        <f t="shared" ref="FR130" si="4243">FP130*FR131</f>
        <v>0</v>
      </c>
      <c r="FS130" s="7"/>
      <c r="FT130" s="2"/>
      <c r="FU130" s="209"/>
      <c r="FV130" s="217" t="e">
        <f>FU130/FU76</f>
        <v>#DIV/0!</v>
      </c>
      <c r="FW130" s="235">
        <f t="shared" ref="FW130" si="4244">FU130*FW131</f>
        <v>0</v>
      </c>
      <c r="FX130" s="7"/>
      <c r="FY130" s="2"/>
      <c r="FZ130" s="209"/>
      <c r="GA130" s="217" t="e">
        <f>FZ130/FZ76</f>
        <v>#DIV/0!</v>
      </c>
      <c r="GB130" s="235">
        <f t="shared" ref="GB130" si="4245">FZ130*GB131</f>
        <v>0</v>
      </c>
      <c r="GC130" s="7"/>
      <c r="GD130" s="2"/>
      <c r="GE130" s="209"/>
      <c r="GF130" s="217" t="e">
        <f>GE130/GE76</f>
        <v>#DIV/0!</v>
      </c>
      <c r="GG130" s="235">
        <f t="shared" ref="GG130" si="4246">GE130*GG131</f>
        <v>0</v>
      </c>
      <c r="GH130" s="7"/>
      <c r="GI130" s="2"/>
      <c r="GJ130" s="209"/>
      <c r="GK130" s="217" t="e">
        <f>GJ130/GJ76</f>
        <v>#DIV/0!</v>
      </c>
      <c r="GL130" s="235">
        <f t="shared" ref="GL130" si="4247">GJ130*GL131</f>
        <v>0</v>
      </c>
      <c r="GM130" s="7"/>
      <c r="GN130" s="2"/>
      <c r="GO130" s="209"/>
      <c r="GP130" s="217" t="e">
        <f>GO130/GO76</f>
        <v>#DIV/0!</v>
      </c>
      <c r="GQ130" s="235">
        <f t="shared" ref="GQ130" si="4248">GO130*GQ131</f>
        <v>0</v>
      </c>
      <c r="GR130" s="7"/>
      <c r="GS130" s="2"/>
      <c r="GT130" s="209"/>
      <c r="GU130" s="217" t="e">
        <f>GT130/GT76</f>
        <v>#DIV/0!</v>
      </c>
      <c r="GV130" s="235">
        <f t="shared" ref="GV130" si="4249">GT130*GV131</f>
        <v>0</v>
      </c>
      <c r="GW130" s="7"/>
      <c r="GX130" s="2"/>
      <c r="GY130" s="209"/>
      <c r="GZ130" s="217" t="e">
        <f>GY130/GY76</f>
        <v>#DIV/0!</v>
      </c>
      <c r="HA130" s="235">
        <f t="shared" ref="HA130" si="4250">GY130*HA131</f>
        <v>0</v>
      </c>
      <c r="HB130" s="7"/>
      <c r="HC130" s="2"/>
      <c r="HD130" s="209"/>
      <c r="HE130" s="217" t="e">
        <f>HD130/HD76</f>
        <v>#DIV/0!</v>
      </c>
      <c r="HF130" s="235">
        <f t="shared" ref="HF130" si="4251">HD130*HF131</f>
        <v>0</v>
      </c>
      <c r="HG130" s="7"/>
      <c r="HH130" s="2"/>
      <c r="HI130" s="209"/>
      <c r="HJ130" s="217" t="e">
        <f>HI130/HI76</f>
        <v>#DIV/0!</v>
      </c>
      <c r="HK130" s="235">
        <f t="shared" ref="HK130" si="4252">HI130*HK131</f>
        <v>0</v>
      </c>
      <c r="HL130" s="7"/>
      <c r="HM130" s="2"/>
      <c r="HN130" s="209"/>
      <c r="HO130" s="217" t="e">
        <f>HN130/HN76</f>
        <v>#DIV/0!</v>
      </c>
      <c r="HP130" s="235">
        <f t="shared" ref="HP130" si="4253">HN130*HP131</f>
        <v>0</v>
      </c>
      <c r="HQ130" s="7"/>
      <c r="HR130" s="2"/>
      <c r="HS130" s="209"/>
      <c r="HT130" s="217" t="e">
        <f>HS130/HS76</f>
        <v>#DIV/0!</v>
      </c>
      <c r="HU130" s="235">
        <f t="shared" ref="HU130" si="4254">HS130*HU131</f>
        <v>0</v>
      </c>
      <c r="HV130" s="7"/>
      <c r="HW130" s="2"/>
      <c r="HX130" s="209"/>
      <c r="HY130" s="217" t="e">
        <f>HX130/HX76</f>
        <v>#DIV/0!</v>
      </c>
      <c r="HZ130" s="235">
        <f t="shared" ref="HZ130" si="4255">HX130*HZ131</f>
        <v>0</v>
      </c>
      <c r="IA130" s="7"/>
      <c r="IB130" s="2"/>
      <c r="IC130" s="209"/>
      <c r="ID130" s="217" t="e">
        <f>IC130/IC76</f>
        <v>#DIV/0!</v>
      </c>
      <c r="IE130" s="235">
        <f t="shared" ref="IE130" si="4256">IC130*IE131</f>
        <v>0</v>
      </c>
      <c r="IF130" s="7"/>
      <c r="IG130" s="2"/>
      <c r="IH130" s="209"/>
      <c r="II130" s="217" t="e">
        <f>IH130/IH76</f>
        <v>#DIV/0!</v>
      </c>
      <c r="IJ130" s="235">
        <f t="shared" ref="IJ130" si="4257">IH130*IJ131</f>
        <v>0</v>
      </c>
      <c r="IK130" s="7"/>
      <c r="IL130" s="2"/>
      <c r="IM130" s="209"/>
      <c r="IN130" s="217" t="e">
        <f>IM130/IM76</f>
        <v>#DIV/0!</v>
      </c>
      <c r="IO130" s="235">
        <f t="shared" ref="IO130" si="4258">IM130*IO131</f>
        <v>0</v>
      </c>
      <c r="IP130" s="7"/>
      <c r="IQ130" s="2"/>
      <c r="IR130" s="209"/>
      <c r="IS130" s="217" t="e">
        <f>IR130/IR76</f>
        <v>#DIV/0!</v>
      </c>
      <c r="IT130" s="235">
        <f t="shared" ref="IT130" si="4259">IR130*IT131</f>
        <v>0</v>
      </c>
      <c r="IU130" s="7"/>
      <c r="IV130" s="2"/>
      <c r="IW130" s="209"/>
      <c r="IX130" s="217" t="e">
        <f>IW130/IW76</f>
        <v>#DIV/0!</v>
      </c>
      <c r="IY130" s="235">
        <f t="shared" ref="IY130" si="4260">IW130*IY131</f>
        <v>0</v>
      </c>
      <c r="IZ130" s="7"/>
      <c r="JA130" s="2"/>
      <c r="JB130" s="209"/>
      <c r="JC130" s="217" t="e">
        <f>JB130/JB76</f>
        <v>#DIV/0!</v>
      </c>
      <c r="JD130" s="235">
        <f t="shared" ref="JD130" si="4261">JB130*JD131</f>
        <v>0</v>
      </c>
      <c r="JE130" s="7"/>
      <c r="JF130" s="2"/>
      <c r="JG130" s="209"/>
      <c r="JH130" s="217" t="e">
        <f>JG130/JG76</f>
        <v>#DIV/0!</v>
      </c>
      <c r="JI130" s="235">
        <f t="shared" ref="JI130" si="4262">JG130*JI131</f>
        <v>0</v>
      </c>
      <c r="JJ130" s="7"/>
      <c r="JK130" s="2"/>
      <c r="JL130" s="209"/>
      <c r="JM130" s="217" t="e">
        <f>JL130/JL76</f>
        <v>#DIV/0!</v>
      </c>
      <c r="JN130" s="235">
        <f t="shared" ref="JN130" si="4263">JL130*JN131</f>
        <v>0</v>
      </c>
      <c r="JO130" s="7"/>
      <c r="JP130" s="2"/>
      <c r="JQ130" s="209"/>
      <c r="JR130" s="217" t="e">
        <f>JQ130/JQ76</f>
        <v>#DIV/0!</v>
      </c>
      <c r="JS130" s="235">
        <f t="shared" ref="JS130" si="4264">JQ130*JS131</f>
        <v>0</v>
      </c>
      <c r="JT130" s="7"/>
      <c r="JU130" s="2"/>
      <c r="JV130" s="209"/>
      <c r="JW130" s="217" t="e">
        <f>JV130/JV76</f>
        <v>#DIV/0!</v>
      </c>
      <c r="JX130" s="235">
        <f t="shared" ref="JX130" si="4265">JV130*JX131</f>
        <v>0</v>
      </c>
      <c r="JY130" s="7"/>
      <c r="JZ130" s="2"/>
      <c r="KA130" s="209"/>
      <c r="KB130" s="217" t="e">
        <f>KA130/KA76</f>
        <v>#DIV/0!</v>
      </c>
      <c r="KC130" s="235">
        <f t="shared" ref="KC130" si="4266">KA130*KC131</f>
        <v>0</v>
      </c>
      <c r="KD130" s="7"/>
      <c r="KE130" s="2"/>
      <c r="KF130" s="209"/>
      <c r="KG130" s="217" t="e">
        <f>KF130/KF76</f>
        <v>#DIV/0!</v>
      </c>
      <c r="KH130" s="235">
        <f t="shared" ref="KH130" si="4267">KF130*KH131</f>
        <v>0</v>
      </c>
      <c r="KI130" s="7"/>
      <c r="KJ130" s="2"/>
      <c r="KK130" s="209"/>
      <c r="KL130" s="217" t="e">
        <f>KK130/KK76</f>
        <v>#DIV/0!</v>
      </c>
      <c r="KM130" s="235">
        <f t="shared" ref="KM130" si="4268">KK130*KM131</f>
        <v>0</v>
      </c>
      <c r="KN130" s="7"/>
      <c r="KO130" s="2"/>
      <c r="KP130" s="209"/>
      <c r="KQ130" s="217" t="e">
        <f>KP130/KP76</f>
        <v>#DIV/0!</v>
      </c>
      <c r="KR130" s="235">
        <f t="shared" ref="KR130" si="4269">KP130*KR131</f>
        <v>0</v>
      </c>
      <c r="KS130" s="7"/>
      <c r="KT130" s="2"/>
      <c r="KU130" s="209"/>
      <c r="KV130" s="217" t="e">
        <f>KU130/KU76</f>
        <v>#DIV/0!</v>
      </c>
      <c r="KW130" s="235">
        <f t="shared" ref="KW130" si="4270">KU130*KW131</f>
        <v>0</v>
      </c>
      <c r="KX130" s="7"/>
      <c r="KY130" s="2"/>
      <c r="KZ130" s="209"/>
      <c r="LA130" s="217" t="e">
        <f>KZ130/KZ76</f>
        <v>#DIV/0!</v>
      </c>
      <c r="LB130" s="235">
        <f t="shared" ref="LB130" si="4271">KZ130*LB131</f>
        <v>0</v>
      </c>
      <c r="LC130" s="7"/>
      <c r="LD130" s="2"/>
      <c r="LE130" s="209"/>
      <c r="LF130" s="217" t="e">
        <f>LE130/LE76</f>
        <v>#DIV/0!</v>
      </c>
      <c r="LG130" s="235">
        <f t="shared" ref="LG130" si="4272">LE130*LG131</f>
        <v>0</v>
      </c>
      <c r="LH130" s="7"/>
      <c r="LI130" s="2"/>
      <c r="LJ130" s="209"/>
      <c r="LK130" s="217" t="e">
        <f>LJ130/LJ76</f>
        <v>#DIV/0!</v>
      </c>
      <c r="LL130" s="235">
        <f t="shared" ref="LL130" si="4273">LJ130*LL131</f>
        <v>0</v>
      </c>
      <c r="LM130" s="7"/>
      <c r="LN130" s="2"/>
      <c r="LO130" s="209"/>
      <c r="LP130" s="217" t="e">
        <f>LO130/LO76</f>
        <v>#DIV/0!</v>
      </c>
      <c r="LQ130" s="235">
        <f t="shared" ref="LQ130" si="4274">LO130*LQ131</f>
        <v>0</v>
      </c>
      <c r="LR130" s="7"/>
      <c r="LS130" s="2"/>
      <c r="LT130" s="209"/>
      <c r="LU130" s="217" t="e">
        <f>LT130/LT76</f>
        <v>#DIV/0!</v>
      </c>
      <c r="LV130" s="235">
        <f t="shared" ref="LV130" si="4275">LT130*LV131</f>
        <v>0</v>
      </c>
      <c r="LW130" s="7"/>
      <c r="LX130" s="2"/>
      <c r="LY130" s="209"/>
      <c r="LZ130" s="217" t="e">
        <f>LY130/LY76</f>
        <v>#DIV/0!</v>
      </c>
      <c r="MA130" s="235">
        <f t="shared" ref="MA130" si="4276">LY130*MA131</f>
        <v>0</v>
      </c>
      <c r="MB130" s="7"/>
      <c r="MC130" s="2"/>
      <c r="MD130" s="209"/>
      <c r="ME130" s="217" t="e">
        <f>MD130/MD76</f>
        <v>#DIV/0!</v>
      </c>
      <c r="MF130" s="235">
        <f t="shared" ref="MF130" si="4277">MD130*MF131</f>
        <v>0</v>
      </c>
      <c r="MG130" s="7"/>
      <c r="MH130" s="2"/>
      <c r="MI130" s="209"/>
      <c r="MJ130" s="217" t="e">
        <f>MI130/MI76</f>
        <v>#DIV/0!</v>
      </c>
      <c r="MK130" s="235">
        <f t="shared" ref="MK130" si="4278">MI130*MK131</f>
        <v>0</v>
      </c>
      <c r="ML130" s="7"/>
      <c r="MM130" s="2"/>
      <c r="MN130" s="209"/>
      <c r="MO130" s="217" t="e">
        <f>MN130/MN76</f>
        <v>#DIV/0!</v>
      </c>
      <c r="MP130" s="235">
        <f t="shared" ref="MP130" si="4279">MN130*MP131</f>
        <v>0</v>
      </c>
      <c r="MQ130" s="7"/>
      <c r="MR130" s="2"/>
      <c r="MS130" s="209"/>
      <c r="MT130" s="217" t="e">
        <f>MS130/MS76</f>
        <v>#DIV/0!</v>
      </c>
      <c r="MU130" s="235">
        <f t="shared" ref="MU130" si="4280">MS130*MU131</f>
        <v>0</v>
      </c>
      <c r="MV130" s="7"/>
      <c r="MW130" s="2"/>
      <c r="MX130" s="209"/>
      <c r="MY130" s="217" t="e">
        <f>MX130/MX76</f>
        <v>#DIV/0!</v>
      </c>
      <c r="MZ130" s="235">
        <f t="shared" ref="MZ130" si="4281">MX130*MZ131</f>
        <v>0</v>
      </c>
      <c r="NA130" s="7"/>
      <c r="NB130" s="2"/>
      <c r="NC130" s="209"/>
      <c r="ND130" s="217" t="e">
        <f>NC130/NC76</f>
        <v>#DIV/0!</v>
      </c>
      <c r="NE130" s="235">
        <f t="shared" ref="NE130" si="4282">NC130*NE131</f>
        <v>0</v>
      </c>
      <c r="NF130" s="7"/>
      <c r="NG130" s="2"/>
      <c r="NH130" s="209"/>
      <c r="NI130" s="217" t="e">
        <f>NH130/NH76</f>
        <v>#DIV/0!</v>
      </c>
      <c r="NJ130" s="235">
        <f t="shared" ref="NJ130" si="4283">NH130*NJ131</f>
        <v>0</v>
      </c>
      <c r="NK130" s="7"/>
      <c r="NL130" s="2"/>
      <c r="NM130" s="209"/>
      <c r="NN130" s="217" t="e">
        <f>NM130/NM76</f>
        <v>#DIV/0!</v>
      </c>
      <c r="NO130" s="235">
        <f t="shared" ref="NO130" si="4284">NM130*NO131</f>
        <v>0</v>
      </c>
      <c r="NP130" s="7"/>
      <c r="NQ130" s="2"/>
      <c r="NR130" s="209"/>
      <c r="NS130" s="217" t="e">
        <f>NR130/NR76</f>
        <v>#DIV/0!</v>
      </c>
      <c r="NT130" s="235">
        <f t="shared" ref="NT130" si="4285">NR130*NT131</f>
        <v>0</v>
      </c>
      <c r="NU130" s="7"/>
      <c r="NV130" s="2"/>
      <c r="NW130" s="209"/>
      <c r="NX130" s="217" t="e">
        <f>NW130/NW76</f>
        <v>#DIV/0!</v>
      </c>
      <c r="NY130" s="235">
        <f t="shared" ref="NY130" si="4286">NW130*NY131</f>
        <v>0</v>
      </c>
      <c r="NZ130" s="7"/>
      <c r="OA130" s="2"/>
      <c r="OB130" s="209"/>
      <c r="OC130" s="217" t="e">
        <f>OB130/OB76</f>
        <v>#DIV/0!</v>
      </c>
      <c r="OD130" s="235">
        <f t="shared" ref="OD130" si="4287">OB130*OD131</f>
        <v>0</v>
      </c>
      <c r="OE130" s="7"/>
      <c r="OF130" s="2"/>
      <c r="OG130" s="209"/>
      <c r="OH130" s="217" t="e">
        <f>OG130/OG76</f>
        <v>#DIV/0!</v>
      </c>
      <c r="OI130" s="235">
        <f t="shared" ref="OI130" si="4288">OG130*OI131</f>
        <v>0</v>
      </c>
      <c r="OJ130" s="7"/>
      <c r="OK130" s="2"/>
      <c r="OL130" s="209"/>
      <c r="OM130" s="217" t="e">
        <f>OL130/OL76</f>
        <v>#DIV/0!</v>
      </c>
      <c r="ON130" s="235">
        <f t="shared" ref="ON130" si="4289">OL130*ON131</f>
        <v>0</v>
      </c>
      <c r="OO130" s="7"/>
      <c r="OP130" s="2"/>
      <c r="OQ130" s="209"/>
      <c r="OR130" s="217" t="e">
        <f>OQ130/OQ76</f>
        <v>#DIV/0!</v>
      </c>
      <c r="OS130" s="235">
        <f t="shared" ref="OS130" si="4290">OQ130*OS131</f>
        <v>0</v>
      </c>
      <c r="OT130" s="7"/>
      <c r="OU130" s="2"/>
      <c r="OV130" s="209"/>
      <c r="OW130" s="217" t="e">
        <f>OV130/OV76</f>
        <v>#DIV/0!</v>
      </c>
      <c r="OX130" s="235">
        <f t="shared" ref="OX130" si="4291">OV130*OX131</f>
        <v>0</v>
      </c>
      <c r="OY130" s="7"/>
      <c r="OZ130" s="2"/>
      <c r="PA130" s="209"/>
      <c r="PB130" s="217" t="e">
        <f>PA130/PA76</f>
        <v>#DIV/0!</v>
      </c>
      <c r="PC130" s="235">
        <f t="shared" ref="PC130" si="4292">PA130*PC131</f>
        <v>0</v>
      </c>
      <c r="PD130" s="7"/>
      <c r="PE130" s="2"/>
      <c r="PF130" s="209"/>
      <c r="PG130" s="217" t="e">
        <f>PF130/PF76</f>
        <v>#DIV/0!</v>
      </c>
      <c r="PH130" s="235">
        <f t="shared" ref="PH130" si="4293">PF130*PH131</f>
        <v>0</v>
      </c>
      <c r="PI130" s="7"/>
      <c r="PJ130" s="2"/>
      <c r="PK130" s="209"/>
      <c r="PL130" s="217" t="e">
        <f>PK130/PK76</f>
        <v>#DIV/0!</v>
      </c>
      <c r="PM130" s="235">
        <f t="shared" ref="PM130" si="4294">PK130*PM131</f>
        <v>0</v>
      </c>
      <c r="PN130" s="7"/>
      <c r="PO130" s="2"/>
      <c r="PP130" s="209"/>
      <c r="PQ130" s="217" t="e">
        <f>PP130/PP76</f>
        <v>#DIV/0!</v>
      </c>
      <c r="PR130" s="235">
        <f t="shared" ref="PR130" si="4295">PP130*PR131</f>
        <v>0</v>
      </c>
      <c r="PS130" s="7"/>
      <c r="PT130" s="2"/>
      <c r="PU130" s="209"/>
      <c r="PV130" s="217" t="e">
        <f>PU130/PU76</f>
        <v>#DIV/0!</v>
      </c>
      <c r="PW130" s="235">
        <f t="shared" ref="PW130" si="4296">PU130*PW131</f>
        <v>0</v>
      </c>
      <c r="PX130" s="7"/>
      <c r="PY130" s="2"/>
      <c r="PZ130" s="209"/>
      <c r="QA130" s="217" t="e">
        <f>PZ130/PZ76</f>
        <v>#DIV/0!</v>
      </c>
      <c r="QB130" s="235">
        <f t="shared" ref="QB130" si="4297">PZ130*QB131</f>
        <v>0</v>
      </c>
      <c r="QC130" s="7"/>
      <c r="QD130" s="2"/>
      <c r="QE130" s="209"/>
      <c r="QF130" s="217" t="e">
        <f>QE130/QE76</f>
        <v>#DIV/0!</v>
      </c>
      <c r="QG130" s="235">
        <f t="shared" ref="QG130" si="4298">QE130*QG131</f>
        <v>0</v>
      </c>
      <c r="QH130" s="7"/>
      <c r="QI130" s="2"/>
      <c r="QJ130" s="209"/>
      <c r="QK130" s="217" t="e">
        <f>QJ130/QJ76</f>
        <v>#DIV/0!</v>
      </c>
      <c r="QL130" s="235">
        <f t="shared" ref="QL130" si="4299">QJ130*QL131</f>
        <v>0</v>
      </c>
      <c r="QM130" s="7"/>
      <c r="QN130" s="2"/>
      <c r="QO130" s="209"/>
      <c r="QP130" s="217" t="e">
        <f>QO130/QO76</f>
        <v>#DIV/0!</v>
      </c>
      <c r="QQ130" s="235">
        <f t="shared" ref="QQ130" si="4300">QO130*QQ131</f>
        <v>0</v>
      </c>
      <c r="QR130" s="7"/>
      <c r="QS130" s="2"/>
      <c r="QT130" s="209"/>
      <c r="QU130" s="217" t="e">
        <f>QT130/QT76</f>
        <v>#DIV/0!</v>
      </c>
      <c r="QV130" s="235">
        <f t="shared" ref="QV130" si="4301">QT130*QV131</f>
        <v>0</v>
      </c>
      <c r="QW130" s="7"/>
      <c r="QX130" s="2"/>
      <c r="QY130" s="209"/>
      <c r="QZ130" s="217" t="e">
        <f>QY130/QY76</f>
        <v>#DIV/0!</v>
      </c>
      <c r="RA130" s="235">
        <f t="shared" ref="RA130" si="4302">QY130*RA131</f>
        <v>0</v>
      </c>
      <c r="RB130" s="7"/>
      <c r="RC130" s="2"/>
      <c r="RD130" s="209"/>
      <c r="RE130" s="217" t="e">
        <f>RD130/RD76</f>
        <v>#DIV/0!</v>
      </c>
      <c r="RF130" s="235">
        <f t="shared" ref="RF130" si="4303">RD130*RF131</f>
        <v>0</v>
      </c>
      <c r="RG130" s="7"/>
      <c r="RH130" s="2"/>
      <c r="RI130" s="209"/>
      <c r="RJ130" s="217" t="e">
        <f>RI130/RI76</f>
        <v>#DIV/0!</v>
      </c>
      <c r="RK130" s="235">
        <f t="shared" ref="RK130" si="4304">RI130*RK131</f>
        <v>0</v>
      </c>
      <c r="RL130" s="7"/>
      <c r="RM130" s="2"/>
      <c r="RN130" s="209"/>
      <c r="RO130" s="217" t="e">
        <f>RN130/RN76</f>
        <v>#DIV/0!</v>
      </c>
      <c r="RP130" s="235">
        <f t="shared" ref="RP130" si="4305">RN130*RP131</f>
        <v>0</v>
      </c>
      <c r="RQ130" s="7"/>
      <c r="RR130" s="2"/>
      <c r="RS130" s="209"/>
      <c r="RT130" s="217" t="e">
        <f>RS130/RS76</f>
        <v>#DIV/0!</v>
      </c>
      <c r="RU130" s="235">
        <f t="shared" ref="RU130" si="4306">RS130*RU131</f>
        <v>0</v>
      </c>
      <c r="RV130" s="7"/>
      <c r="RW130" s="2"/>
      <c r="RX130" s="209"/>
      <c r="RY130" s="217" t="e">
        <f>RX130/RX76</f>
        <v>#DIV/0!</v>
      </c>
      <c r="RZ130" s="235">
        <f t="shared" ref="RZ130" si="4307">RX130*RZ131</f>
        <v>0</v>
      </c>
      <c r="SA130" s="7"/>
      <c r="SB130" s="2"/>
      <c r="SC130" s="209"/>
      <c r="SD130" s="217" t="e">
        <f>SC130/SC76</f>
        <v>#DIV/0!</v>
      </c>
      <c r="SE130" s="235">
        <f t="shared" ref="SE130" si="4308">SC130*SE131</f>
        <v>0</v>
      </c>
      <c r="SF130" s="7"/>
      <c r="SG130" s="2"/>
      <c r="SH130" s="209"/>
      <c r="SI130" s="217" t="e">
        <f>SH130/SH76</f>
        <v>#DIV/0!</v>
      </c>
      <c r="SJ130" s="235">
        <f t="shared" ref="SJ130" si="4309">SH130*SJ131</f>
        <v>0</v>
      </c>
      <c r="SK130" s="7"/>
      <c r="SL130" s="2"/>
      <c r="SM130" s="209"/>
      <c r="SN130" s="217" t="e">
        <f>SM130/SM76</f>
        <v>#DIV/0!</v>
      </c>
      <c r="SO130" s="235">
        <f t="shared" ref="SO130" si="4310">SM130*SO131</f>
        <v>0</v>
      </c>
      <c r="SP130" s="7"/>
      <c r="SQ130" s="2"/>
      <c r="SR130" s="209"/>
      <c r="SS130" s="217" t="e">
        <f>SR130/SR76</f>
        <v>#DIV/0!</v>
      </c>
      <c r="ST130" s="235">
        <f t="shared" ref="ST130" si="4311">SR130*ST131</f>
        <v>0</v>
      </c>
      <c r="SU130" s="53"/>
      <c r="SV130" s="7"/>
      <c r="SW130" s="2"/>
      <c r="SX130" s="210">
        <f t="shared" ref="SX130" si="4312">SUMIFS($S130:$SU130,$S$2:$SU$2,SX$2,$S$1:$SU$1,SW$11)/SX$1*SX$13</f>
        <v>7.6190476190476186</v>
      </c>
      <c r="SY130" s="217">
        <f>SX130/SX76</f>
        <v>7.619047619047619E-3</v>
      </c>
      <c r="SZ130" s="238">
        <f t="shared" ref="SZ130" si="4313">SUMIFS($S130:$SU130,$S$2:$SU$2,SZ$2,$S$1:$SU$1,SW$11)/SX$1*SX$13</f>
        <v>0.91428571428571426</v>
      </c>
      <c r="TA130" s="53"/>
      <c r="TB130" s="7"/>
      <c r="TC130" s="2"/>
      <c r="TD130" s="210">
        <f t="shared" ref="TD130" si="4314">SUMIFS($S130:$SU130,$S$2:$SU$2,TD$2,$S$1:$SU$1,TC$11)/TD$1*TD$13</f>
        <v>4.666666666666667</v>
      </c>
      <c r="TE130" s="217">
        <f>TD130/TD76</f>
        <v>4.6666666666666671E-3</v>
      </c>
      <c r="TF130" s="238">
        <f t="shared" ref="TF130" si="4315">SUMIFS($S130:$SU130,$S$2:$SU$2,TF$2,$S$1:$SU$1,TC$11)/TD$1*TD$13</f>
        <v>0.55999999999999994</v>
      </c>
      <c r="TG130" s="53"/>
      <c r="TH130" s="7"/>
      <c r="TI130" s="2"/>
      <c r="TJ130" s="210" t="e">
        <f t="shared" ref="TJ130" si="4316">SUMIFS($S130:$SU130,$S$2:$SU$2,TJ$2,$S$1:$SU$1,TI$11)/TJ$1*TJ$13</f>
        <v>#DIV/0!</v>
      </c>
      <c r="TK130" s="217" t="e">
        <f>TJ130/TJ76</f>
        <v>#DIV/0!</v>
      </c>
      <c r="TL130" s="238" t="e">
        <f t="shared" ref="TL130" si="4317">SUMIFS($S130:$SU130,$S$2:$SU$2,TL$2,$S$1:$SU$1,TI$11)/TJ$1*TJ$13</f>
        <v>#DIV/0!</v>
      </c>
      <c r="TM130" s="53"/>
      <c r="TN130" s="7"/>
      <c r="TO130" s="2"/>
      <c r="TP130" s="210">
        <f t="shared" ref="TP130" si="4318">SUMIFS($S130:$SU130,$S$2:$SU$2,TP$2,$S$1:$SU$1,TO$11)/TP$1*TP$13</f>
        <v>7.1428571428571423</v>
      </c>
      <c r="TQ130" s="217">
        <f>TP130/TP76</f>
        <v>6.0728744939271256E-3</v>
      </c>
      <c r="TR130" s="238">
        <f t="shared" ref="TR130" si="4319">SUMIFS($S130:$SU130,$S$2:$SU$2,TR$2,$S$1:$SU$1,TO$11)/TP$1*TP$13</f>
        <v>0.8571428571428571</v>
      </c>
      <c r="TS130" s="53"/>
      <c r="TT130" s="7"/>
      <c r="TU130" s="2"/>
      <c r="TV130" s="210" t="e">
        <f t="shared" ref="TV130" si="4320">SUMIFS($S130:$SU130,$S$2:$SU$2,TV$2,$S$1:$SU$1,TU$11)/TV$1*TV$13</f>
        <v>#DIV/0!</v>
      </c>
      <c r="TW130" s="217" t="e">
        <f>TV130/TV76</f>
        <v>#DIV/0!</v>
      </c>
      <c r="TX130" s="238" t="e">
        <f t="shared" ref="TX130" si="4321">SUMIFS($S130:$SU130,$S$2:$SU$2,TX$2,$S$1:$SU$1,TU$11)/TV$1*TV$13</f>
        <v>#DIV/0!</v>
      </c>
      <c r="TY130" s="53"/>
      <c r="TZ130" s="7"/>
      <c r="UA130" s="2"/>
      <c r="UB130" s="210">
        <f t="shared" ref="UB130" si="4322">SUMIFS($S130:$SU130,$S$2:$SU$2,UB$2,$S$1:$SU$1,UA$11)/UB$1*UB$13</f>
        <v>5.0847457627118642</v>
      </c>
      <c r="UC130" s="217">
        <f>UB130/UB76</f>
        <v>5.084745762711864E-3</v>
      </c>
      <c r="UD130" s="238">
        <f>SUMIFS($S130:$SU130,$S$2:$SU$2,UD$2,$S$1:$SU$1,UA$11)/UB$1*UB$13</f>
        <v>0.61016949152542366</v>
      </c>
      <c r="UE130" s="53"/>
      <c r="UF130" s="7"/>
      <c r="UG130" s="2"/>
      <c r="UH130" s="210">
        <f t="shared" ref="UH130" si="4323">SUMIFS($S130:$SU130,$S$2:$SU$2,UH$2,$S$1:$SU$1,UG$11)/UH$1*UH$13</f>
        <v>17.916666666666668</v>
      </c>
      <c r="UI130" s="217">
        <f>UH130/UH76</f>
        <v>1.7916666666666668E-2</v>
      </c>
      <c r="UJ130" s="238">
        <f t="shared" ref="UJ130" si="4324">SUMIFS($S130:$SU130,$S$2:$SU$2,UJ$2,$S$1:$SU$1,UG$11)/UH$1*UH$13</f>
        <v>2.15</v>
      </c>
      <c r="UK130" s="53"/>
      <c r="UL130" s="7"/>
      <c r="UM130" s="2"/>
      <c r="UN130" s="210" t="e">
        <f t="shared" ref="UN130" si="4325">SUMIFS($S130:$SU130,$S$2:$SU$2,UN$2,$S$1:$SU$1,UM$11)/UN$1*UN$13</f>
        <v>#DIV/0!</v>
      </c>
      <c r="UO130" s="217" t="e">
        <f>UN130/UN76</f>
        <v>#DIV/0!</v>
      </c>
      <c r="UP130" s="238" t="e">
        <f t="shared" ref="UP130" si="4326">SUMIFS($S130:$SU130,$S$2:$SU$2,UP$2,$S$1:$SU$1,UM$11)/UN$1*UN$13</f>
        <v>#DIV/0!</v>
      </c>
      <c r="UQ130" s="53"/>
      <c r="UR130" s="7"/>
      <c r="US130" s="2"/>
      <c r="UT130" s="210" t="e">
        <f t="shared" ref="UT130" si="4327">SUMIFS($S130:$SU130,$S$2:$SU$2,UT$2,$S$1:$SU$1,US$11)/UT$1*UT$13</f>
        <v>#DIV/0!</v>
      </c>
      <c r="UU130" s="217" t="e">
        <f>UT130/UT76</f>
        <v>#DIV/0!</v>
      </c>
      <c r="UV130" s="238" t="e">
        <f t="shared" ref="UV130" si="4328">SUMIFS($S130:$SU130,$S$2:$SU$2,UV$2,$S$1:$SU$1,US$11)/UT$1*UT$13</f>
        <v>#DIV/0!</v>
      </c>
      <c r="UW130" s="53"/>
      <c r="UX130" s="7"/>
      <c r="UY130" s="2"/>
      <c r="UZ130" s="210">
        <f t="shared" ref="UZ130" si="4329">SUMIFS($S130:$SU130,$S$2:$SU$2,UZ$2,$S$1:$SU$1,UY$11)/UZ$1*UZ$13</f>
        <v>8.3832335329341312</v>
      </c>
      <c r="VA130" s="217">
        <f>UZ130/UZ76</f>
        <v>8.3832335329341312E-3</v>
      </c>
      <c r="VB130" s="238">
        <f t="shared" ref="VB130" si="4330">SUMIFS($S130:$SU130,$S$2:$SU$2,VB$2,$S$1:$SU$1,UY$11)/UZ$1*UZ$13</f>
        <v>1.0059880239520957</v>
      </c>
      <c r="VC130" s="53"/>
      <c r="VD130" s="7"/>
      <c r="VE130" s="2"/>
      <c r="VF130" s="210" t="e">
        <f t="shared" ref="VF130" si="4331">SUMIFS($S130:$SU130,$S$2:$SU$2,VF$2,$S$1:$SU$1,VE$11)/VF$1*VF$13</f>
        <v>#DIV/0!</v>
      </c>
      <c r="VG130" s="217" t="e">
        <f>VF130/VF76</f>
        <v>#DIV/0!</v>
      </c>
      <c r="VH130" s="238" t="e">
        <f t="shared" ref="VH130" si="4332">SUMIFS($S130:$SU130,$S$2:$SU$2,VH$2,$S$1:$SU$1,VE$11)/VF$1*VF$13</f>
        <v>#DIV/0!</v>
      </c>
      <c r="VI130" s="53"/>
      <c r="VJ130" s="7"/>
      <c r="VK130" s="2"/>
      <c r="VL130" s="210" t="e">
        <f t="shared" ref="VL130" si="4333">SUMIFS($S130:$SU130,$S$2:$SU$2,VL$2,$S$1:$SU$1,VK$11)/VL$1*VL$13</f>
        <v>#DIV/0!</v>
      </c>
      <c r="VM130" s="217" t="e">
        <f>VL130/VL76</f>
        <v>#DIV/0!</v>
      </c>
      <c r="VN130" s="238" t="e">
        <f t="shared" ref="VN130" si="4334">SUMIFS($S130:$SU130,$S$2:$SU$2,VN$2,$S$1:$SU$1,VK$11)/VL$1*VL$13</f>
        <v>#DIV/0!</v>
      </c>
      <c r="VO130" s="53"/>
    </row>
    <row r="131" spans="2:587" x14ac:dyDescent="0.2">
      <c r="C131" s="97"/>
      <c r="D131" s="7"/>
      <c r="E131" s="2"/>
      <c r="F131" s="8"/>
      <c r="G131" s="53"/>
      <c r="H131" s="7"/>
      <c r="I131" s="2"/>
      <c r="J131" s="210"/>
      <c r="K131" s="217"/>
      <c r="L131" s="237">
        <f>L130/J130</f>
        <v>0.12</v>
      </c>
      <c r="M131" s="53"/>
      <c r="N131" s="7"/>
      <c r="O131" s="2"/>
      <c r="P131" s="210"/>
      <c r="Q131" s="217"/>
      <c r="R131" s="237">
        <f>R130/P130</f>
        <v>0.12</v>
      </c>
      <c r="S131" s="53"/>
      <c r="T131" s="7"/>
      <c r="U131" s="2"/>
      <c r="V131" s="210"/>
      <c r="W131" s="217"/>
      <c r="X131" s="234">
        <v>0.12</v>
      </c>
      <c r="Y131" s="7"/>
      <c r="Z131" s="2"/>
      <c r="AA131" s="210"/>
      <c r="AB131" s="217"/>
      <c r="AC131" s="234">
        <v>0.12</v>
      </c>
      <c r="AD131" s="7"/>
      <c r="AE131" s="2"/>
      <c r="AF131" s="210"/>
      <c r="AG131" s="217"/>
      <c r="AH131" s="234">
        <v>0.12</v>
      </c>
      <c r="AI131" s="7"/>
      <c r="AJ131" s="2"/>
      <c r="AK131" s="210"/>
      <c r="AL131" s="217"/>
      <c r="AM131" s="234">
        <v>0.12</v>
      </c>
      <c r="AN131" s="7"/>
      <c r="AO131" s="2"/>
      <c r="AP131" s="210"/>
      <c r="AQ131" s="217"/>
      <c r="AR131" s="234">
        <v>0.12</v>
      </c>
      <c r="AS131" s="7"/>
      <c r="AT131" s="2"/>
      <c r="AU131" s="210"/>
      <c r="AV131" s="217"/>
      <c r="AW131" s="234">
        <v>0.12</v>
      </c>
      <c r="AX131" s="7"/>
      <c r="AY131" s="2"/>
      <c r="AZ131" s="210"/>
      <c r="BA131" s="217"/>
      <c r="BB131" s="234">
        <v>0.12</v>
      </c>
      <c r="BC131" s="7"/>
      <c r="BD131" s="2"/>
      <c r="BE131" s="210"/>
      <c r="BF131" s="217"/>
      <c r="BG131" s="234"/>
      <c r="BH131" s="7"/>
      <c r="BI131" s="2"/>
      <c r="BJ131" s="210"/>
      <c r="BK131" s="217"/>
      <c r="BL131" s="234"/>
      <c r="BM131" s="7"/>
      <c r="BN131" s="2"/>
      <c r="BO131" s="210"/>
      <c r="BP131" s="217"/>
      <c r="BQ131" s="234"/>
      <c r="BR131" s="7"/>
      <c r="BS131" s="2"/>
      <c r="BT131" s="210"/>
      <c r="BU131" s="217"/>
      <c r="BV131" s="234"/>
      <c r="BW131" s="7"/>
      <c r="BX131" s="2"/>
      <c r="BY131" s="210"/>
      <c r="BZ131" s="217"/>
      <c r="CA131" s="234"/>
      <c r="CB131" s="7"/>
      <c r="CC131" s="2"/>
      <c r="CD131" s="210"/>
      <c r="CE131" s="217"/>
      <c r="CF131" s="234"/>
      <c r="CG131" s="7"/>
      <c r="CH131" s="2"/>
      <c r="CI131" s="210"/>
      <c r="CJ131" s="217"/>
      <c r="CK131" s="234"/>
      <c r="CL131" s="7"/>
      <c r="CM131" s="2"/>
      <c r="CN131" s="210"/>
      <c r="CO131" s="217"/>
      <c r="CP131" s="234"/>
      <c r="CQ131" s="7"/>
      <c r="CR131" s="2"/>
      <c r="CS131" s="210"/>
      <c r="CT131" s="217"/>
      <c r="CU131" s="234"/>
      <c r="CV131" s="7"/>
      <c r="CW131" s="2"/>
      <c r="CX131" s="210"/>
      <c r="CY131" s="217"/>
      <c r="CZ131" s="234"/>
      <c r="DA131" s="7"/>
      <c r="DB131" s="2"/>
      <c r="DC131" s="210"/>
      <c r="DD131" s="217"/>
      <c r="DE131" s="234"/>
      <c r="DF131" s="7"/>
      <c r="DG131" s="2"/>
      <c r="DH131" s="210"/>
      <c r="DI131" s="217"/>
      <c r="DJ131" s="234"/>
      <c r="DK131" s="7"/>
      <c r="DL131" s="2"/>
      <c r="DM131" s="210"/>
      <c r="DN131" s="217"/>
      <c r="DO131" s="234"/>
      <c r="DP131" s="7"/>
      <c r="DQ131" s="2"/>
      <c r="DR131" s="210"/>
      <c r="DS131" s="217"/>
      <c r="DT131" s="234"/>
      <c r="DU131" s="7"/>
      <c r="DV131" s="2"/>
      <c r="DW131" s="210"/>
      <c r="DX131" s="217"/>
      <c r="DY131" s="234"/>
      <c r="DZ131" s="7"/>
      <c r="EA131" s="2"/>
      <c r="EB131" s="210"/>
      <c r="EC131" s="217"/>
      <c r="ED131" s="234"/>
      <c r="EE131" s="7"/>
      <c r="EF131" s="2"/>
      <c r="EG131" s="210"/>
      <c r="EH131" s="217"/>
      <c r="EI131" s="234"/>
      <c r="EJ131" s="7"/>
      <c r="EK131" s="2"/>
      <c r="EL131" s="210"/>
      <c r="EM131" s="217"/>
      <c r="EN131" s="234"/>
      <c r="EO131" s="7"/>
      <c r="EP131" s="2"/>
      <c r="EQ131" s="210"/>
      <c r="ER131" s="217"/>
      <c r="ES131" s="234"/>
      <c r="ET131" s="7"/>
      <c r="EU131" s="2"/>
      <c r="EV131" s="210"/>
      <c r="EW131" s="217"/>
      <c r="EX131" s="234"/>
      <c r="EY131" s="7"/>
      <c r="EZ131" s="2"/>
      <c r="FA131" s="210"/>
      <c r="FB131" s="217"/>
      <c r="FC131" s="234"/>
      <c r="FD131" s="7"/>
      <c r="FE131" s="2"/>
      <c r="FF131" s="210"/>
      <c r="FG131" s="217"/>
      <c r="FH131" s="234"/>
      <c r="FI131" s="7"/>
      <c r="FJ131" s="2"/>
      <c r="FK131" s="210"/>
      <c r="FL131" s="217"/>
      <c r="FM131" s="234"/>
      <c r="FN131" s="7"/>
      <c r="FO131" s="2"/>
      <c r="FP131" s="210"/>
      <c r="FQ131" s="217"/>
      <c r="FR131" s="234"/>
      <c r="FS131" s="7"/>
      <c r="FT131" s="2"/>
      <c r="FU131" s="210"/>
      <c r="FV131" s="217"/>
      <c r="FW131" s="234"/>
      <c r="FX131" s="7"/>
      <c r="FY131" s="2"/>
      <c r="FZ131" s="210"/>
      <c r="GA131" s="217"/>
      <c r="GB131" s="234"/>
      <c r="GC131" s="7"/>
      <c r="GD131" s="2"/>
      <c r="GE131" s="210"/>
      <c r="GF131" s="217"/>
      <c r="GG131" s="234"/>
      <c r="GH131" s="7"/>
      <c r="GI131" s="2"/>
      <c r="GJ131" s="210"/>
      <c r="GK131" s="217"/>
      <c r="GL131" s="234"/>
      <c r="GM131" s="7"/>
      <c r="GN131" s="2"/>
      <c r="GO131" s="210"/>
      <c r="GP131" s="217"/>
      <c r="GQ131" s="234"/>
      <c r="GR131" s="7"/>
      <c r="GS131" s="2"/>
      <c r="GT131" s="210"/>
      <c r="GU131" s="217"/>
      <c r="GV131" s="234"/>
      <c r="GW131" s="7"/>
      <c r="GX131" s="2"/>
      <c r="GY131" s="210"/>
      <c r="GZ131" s="217"/>
      <c r="HA131" s="234"/>
      <c r="HB131" s="7"/>
      <c r="HC131" s="2"/>
      <c r="HD131" s="210"/>
      <c r="HE131" s="217"/>
      <c r="HF131" s="234"/>
      <c r="HG131" s="7"/>
      <c r="HH131" s="2"/>
      <c r="HI131" s="210"/>
      <c r="HJ131" s="217"/>
      <c r="HK131" s="234"/>
      <c r="HL131" s="7"/>
      <c r="HM131" s="2"/>
      <c r="HN131" s="210"/>
      <c r="HO131" s="217"/>
      <c r="HP131" s="234"/>
      <c r="HQ131" s="7"/>
      <c r="HR131" s="2"/>
      <c r="HS131" s="210"/>
      <c r="HT131" s="217"/>
      <c r="HU131" s="234"/>
      <c r="HV131" s="7"/>
      <c r="HW131" s="2"/>
      <c r="HX131" s="210"/>
      <c r="HY131" s="217"/>
      <c r="HZ131" s="234"/>
      <c r="IA131" s="7"/>
      <c r="IB131" s="2"/>
      <c r="IC131" s="210"/>
      <c r="ID131" s="217"/>
      <c r="IE131" s="234"/>
      <c r="IF131" s="7"/>
      <c r="IG131" s="2"/>
      <c r="IH131" s="210"/>
      <c r="II131" s="217"/>
      <c r="IJ131" s="234"/>
      <c r="IK131" s="7"/>
      <c r="IL131" s="2"/>
      <c r="IM131" s="210"/>
      <c r="IN131" s="217"/>
      <c r="IO131" s="234"/>
      <c r="IP131" s="7"/>
      <c r="IQ131" s="2"/>
      <c r="IR131" s="210"/>
      <c r="IS131" s="217"/>
      <c r="IT131" s="234"/>
      <c r="IU131" s="7"/>
      <c r="IV131" s="2"/>
      <c r="IW131" s="210"/>
      <c r="IX131" s="217"/>
      <c r="IY131" s="234"/>
      <c r="IZ131" s="7"/>
      <c r="JA131" s="2"/>
      <c r="JB131" s="210"/>
      <c r="JC131" s="217"/>
      <c r="JD131" s="234"/>
      <c r="JE131" s="7"/>
      <c r="JF131" s="2"/>
      <c r="JG131" s="210"/>
      <c r="JH131" s="217"/>
      <c r="JI131" s="234"/>
      <c r="JJ131" s="7"/>
      <c r="JK131" s="2"/>
      <c r="JL131" s="210"/>
      <c r="JM131" s="217"/>
      <c r="JN131" s="234"/>
      <c r="JO131" s="7"/>
      <c r="JP131" s="2"/>
      <c r="JQ131" s="210"/>
      <c r="JR131" s="217"/>
      <c r="JS131" s="234"/>
      <c r="JT131" s="7"/>
      <c r="JU131" s="2"/>
      <c r="JV131" s="210"/>
      <c r="JW131" s="217"/>
      <c r="JX131" s="234"/>
      <c r="JY131" s="7"/>
      <c r="JZ131" s="2"/>
      <c r="KA131" s="210"/>
      <c r="KB131" s="217"/>
      <c r="KC131" s="234"/>
      <c r="KD131" s="7"/>
      <c r="KE131" s="2"/>
      <c r="KF131" s="210"/>
      <c r="KG131" s="217"/>
      <c r="KH131" s="234"/>
      <c r="KI131" s="7"/>
      <c r="KJ131" s="2"/>
      <c r="KK131" s="210"/>
      <c r="KL131" s="217"/>
      <c r="KM131" s="234"/>
      <c r="KN131" s="7"/>
      <c r="KO131" s="2"/>
      <c r="KP131" s="210"/>
      <c r="KQ131" s="217"/>
      <c r="KR131" s="234"/>
      <c r="KS131" s="7"/>
      <c r="KT131" s="2"/>
      <c r="KU131" s="210"/>
      <c r="KV131" s="217"/>
      <c r="KW131" s="234"/>
      <c r="KX131" s="7"/>
      <c r="KY131" s="2"/>
      <c r="KZ131" s="210"/>
      <c r="LA131" s="217"/>
      <c r="LB131" s="234"/>
      <c r="LC131" s="7"/>
      <c r="LD131" s="2"/>
      <c r="LE131" s="210"/>
      <c r="LF131" s="217"/>
      <c r="LG131" s="234"/>
      <c r="LH131" s="7"/>
      <c r="LI131" s="2"/>
      <c r="LJ131" s="210"/>
      <c r="LK131" s="217"/>
      <c r="LL131" s="234"/>
      <c r="LM131" s="7"/>
      <c r="LN131" s="2"/>
      <c r="LO131" s="210"/>
      <c r="LP131" s="217"/>
      <c r="LQ131" s="234"/>
      <c r="LR131" s="7"/>
      <c r="LS131" s="2"/>
      <c r="LT131" s="210"/>
      <c r="LU131" s="217"/>
      <c r="LV131" s="234"/>
      <c r="LW131" s="7"/>
      <c r="LX131" s="2"/>
      <c r="LY131" s="210"/>
      <c r="LZ131" s="217"/>
      <c r="MA131" s="234"/>
      <c r="MB131" s="7"/>
      <c r="MC131" s="2"/>
      <c r="MD131" s="210"/>
      <c r="ME131" s="217"/>
      <c r="MF131" s="234"/>
      <c r="MG131" s="7"/>
      <c r="MH131" s="2"/>
      <c r="MI131" s="210"/>
      <c r="MJ131" s="217"/>
      <c r="MK131" s="234"/>
      <c r="ML131" s="7"/>
      <c r="MM131" s="2"/>
      <c r="MN131" s="210"/>
      <c r="MO131" s="217"/>
      <c r="MP131" s="234"/>
      <c r="MQ131" s="7"/>
      <c r="MR131" s="2"/>
      <c r="MS131" s="210"/>
      <c r="MT131" s="217"/>
      <c r="MU131" s="234"/>
      <c r="MV131" s="7"/>
      <c r="MW131" s="2"/>
      <c r="MX131" s="210"/>
      <c r="MY131" s="217"/>
      <c r="MZ131" s="234"/>
      <c r="NA131" s="7"/>
      <c r="NB131" s="2"/>
      <c r="NC131" s="210"/>
      <c r="ND131" s="217"/>
      <c r="NE131" s="234"/>
      <c r="NF131" s="7"/>
      <c r="NG131" s="2"/>
      <c r="NH131" s="210"/>
      <c r="NI131" s="217"/>
      <c r="NJ131" s="234"/>
      <c r="NK131" s="7"/>
      <c r="NL131" s="2"/>
      <c r="NM131" s="210"/>
      <c r="NN131" s="217"/>
      <c r="NO131" s="234"/>
      <c r="NP131" s="7"/>
      <c r="NQ131" s="2"/>
      <c r="NR131" s="210"/>
      <c r="NS131" s="217"/>
      <c r="NT131" s="234"/>
      <c r="NU131" s="7"/>
      <c r="NV131" s="2"/>
      <c r="NW131" s="210"/>
      <c r="NX131" s="217"/>
      <c r="NY131" s="234"/>
      <c r="NZ131" s="7"/>
      <c r="OA131" s="2"/>
      <c r="OB131" s="210"/>
      <c r="OC131" s="217"/>
      <c r="OD131" s="234"/>
      <c r="OE131" s="7"/>
      <c r="OF131" s="2"/>
      <c r="OG131" s="210"/>
      <c r="OH131" s="217"/>
      <c r="OI131" s="234"/>
      <c r="OJ131" s="7"/>
      <c r="OK131" s="2"/>
      <c r="OL131" s="210"/>
      <c r="OM131" s="217"/>
      <c r="ON131" s="234"/>
      <c r="OO131" s="7"/>
      <c r="OP131" s="2"/>
      <c r="OQ131" s="210"/>
      <c r="OR131" s="217"/>
      <c r="OS131" s="234"/>
      <c r="OT131" s="7"/>
      <c r="OU131" s="2"/>
      <c r="OV131" s="210"/>
      <c r="OW131" s="217"/>
      <c r="OX131" s="234"/>
      <c r="OY131" s="7"/>
      <c r="OZ131" s="2"/>
      <c r="PA131" s="210"/>
      <c r="PB131" s="217"/>
      <c r="PC131" s="234"/>
      <c r="PD131" s="7"/>
      <c r="PE131" s="2"/>
      <c r="PF131" s="210"/>
      <c r="PG131" s="217"/>
      <c r="PH131" s="234"/>
      <c r="PI131" s="7"/>
      <c r="PJ131" s="2"/>
      <c r="PK131" s="210"/>
      <c r="PL131" s="217"/>
      <c r="PM131" s="234"/>
      <c r="PN131" s="7"/>
      <c r="PO131" s="2"/>
      <c r="PP131" s="210"/>
      <c r="PQ131" s="217"/>
      <c r="PR131" s="234"/>
      <c r="PS131" s="7"/>
      <c r="PT131" s="2"/>
      <c r="PU131" s="210"/>
      <c r="PV131" s="217"/>
      <c r="PW131" s="234"/>
      <c r="PX131" s="7"/>
      <c r="PY131" s="2"/>
      <c r="PZ131" s="210"/>
      <c r="QA131" s="217"/>
      <c r="QB131" s="234"/>
      <c r="QC131" s="7"/>
      <c r="QD131" s="2"/>
      <c r="QE131" s="210"/>
      <c r="QF131" s="217"/>
      <c r="QG131" s="234"/>
      <c r="QH131" s="7"/>
      <c r="QI131" s="2"/>
      <c r="QJ131" s="210"/>
      <c r="QK131" s="217"/>
      <c r="QL131" s="234"/>
      <c r="QM131" s="7"/>
      <c r="QN131" s="2"/>
      <c r="QO131" s="210"/>
      <c r="QP131" s="217"/>
      <c r="QQ131" s="234"/>
      <c r="QR131" s="7"/>
      <c r="QS131" s="2"/>
      <c r="QT131" s="210"/>
      <c r="QU131" s="217"/>
      <c r="QV131" s="234"/>
      <c r="QW131" s="7"/>
      <c r="QX131" s="2"/>
      <c r="QY131" s="210"/>
      <c r="QZ131" s="217"/>
      <c r="RA131" s="234"/>
      <c r="RB131" s="7"/>
      <c r="RC131" s="2"/>
      <c r="RD131" s="210"/>
      <c r="RE131" s="217"/>
      <c r="RF131" s="234"/>
      <c r="RG131" s="7"/>
      <c r="RH131" s="2"/>
      <c r="RI131" s="210"/>
      <c r="RJ131" s="217"/>
      <c r="RK131" s="234"/>
      <c r="RL131" s="7"/>
      <c r="RM131" s="2"/>
      <c r="RN131" s="210"/>
      <c r="RO131" s="217"/>
      <c r="RP131" s="234"/>
      <c r="RQ131" s="7"/>
      <c r="RR131" s="2"/>
      <c r="RS131" s="210"/>
      <c r="RT131" s="217"/>
      <c r="RU131" s="234"/>
      <c r="RV131" s="7"/>
      <c r="RW131" s="2"/>
      <c r="RX131" s="210"/>
      <c r="RY131" s="217"/>
      <c r="RZ131" s="234"/>
      <c r="SA131" s="7"/>
      <c r="SB131" s="2"/>
      <c r="SC131" s="210"/>
      <c r="SD131" s="217"/>
      <c r="SE131" s="234"/>
      <c r="SF131" s="7"/>
      <c r="SG131" s="2"/>
      <c r="SH131" s="210"/>
      <c r="SI131" s="217"/>
      <c r="SJ131" s="234"/>
      <c r="SK131" s="7"/>
      <c r="SL131" s="2"/>
      <c r="SM131" s="210"/>
      <c r="SN131" s="217"/>
      <c r="SO131" s="234"/>
      <c r="SP131" s="7"/>
      <c r="SQ131" s="2"/>
      <c r="SR131" s="210"/>
      <c r="SS131" s="217"/>
      <c r="ST131" s="234"/>
      <c r="SU131" s="53"/>
      <c r="SV131" s="7"/>
      <c r="SW131" s="2"/>
      <c r="SX131" s="210"/>
      <c r="SY131" s="217"/>
      <c r="SZ131" s="237">
        <f t="shared" ref="SZ131" si="4335">SZ130/SX130</f>
        <v>0.12000000000000001</v>
      </c>
      <c r="TA131" s="53"/>
      <c r="TB131" s="7"/>
      <c r="TC131" s="2"/>
      <c r="TD131" s="210"/>
      <c r="TE131" s="217"/>
      <c r="TF131" s="237">
        <f t="shared" ref="TF131" si="4336">TF130/TD130</f>
        <v>0.11999999999999998</v>
      </c>
      <c r="TG131" s="53"/>
      <c r="TH131" s="7"/>
      <c r="TI131" s="2"/>
      <c r="TJ131" s="210"/>
      <c r="TK131" s="217"/>
      <c r="TL131" s="237" t="e">
        <f t="shared" ref="TL131" si="4337">TL130/TJ130</f>
        <v>#DIV/0!</v>
      </c>
      <c r="TM131" s="53"/>
      <c r="TN131" s="7"/>
      <c r="TO131" s="2"/>
      <c r="TP131" s="210"/>
      <c r="TQ131" s="217"/>
      <c r="TR131" s="237">
        <f t="shared" ref="TR131" si="4338">TR130/TP130</f>
        <v>0.12</v>
      </c>
      <c r="TS131" s="53"/>
      <c r="TT131" s="7"/>
      <c r="TU131" s="2"/>
      <c r="TV131" s="210"/>
      <c r="TW131" s="217"/>
      <c r="TX131" s="237" t="e">
        <f t="shared" ref="TX131" si="4339">TX130/TV130</f>
        <v>#DIV/0!</v>
      </c>
      <c r="TY131" s="53"/>
      <c r="TZ131" s="7"/>
      <c r="UA131" s="2"/>
      <c r="UB131" s="210"/>
      <c r="UC131" s="217"/>
      <c r="UD131" s="237">
        <f>UD130/UB130</f>
        <v>0.12</v>
      </c>
      <c r="UE131" s="53"/>
      <c r="UF131" s="7"/>
      <c r="UG131" s="2"/>
      <c r="UH131" s="210"/>
      <c r="UI131" s="217"/>
      <c r="UJ131" s="237">
        <f t="shared" ref="UJ131" si="4340">UJ130/UH130</f>
        <v>0.11999999999999998</v>
      </c>
      <c r="UK131" s="53"/>
      <c r="UL131" s="7"/>
      <c r="UM131" s="2"/>
      <c r="UN131" s="210"/>
      <c r="UO131" s="217"/>
      <c r="UP131" s="237" t="e">
        <f t="shared" ref="UP131" si="4341">UP130/UN130</f>
        <v>#DIV/0!</v>
      </c>
      <c r="UQ131" s="53"/>
      <c r="UR131" s="7"/>
      <c r="US131" s="2"/>
      <c r="UT131" s="210"/>
      <c r="UU131" s="217"/>
      <c r="UV131" s="237" t="e">
        <f t="shared" ref="UV131" si="4342">UV130/UT130</f>
        <v>#DIV/0!</v>
      </c>
      <c r="UW131" s="53"/>
      <c r="UX131" s="7"/>
      <c r="UY131" s="2"/>
      <c r="UZ131" s="210"/>
      <c r="VA131" s="217"/>
      <c r="VB131" s="237">
        <f t="shared" ref="VB131" si="4343">VB130/UZ130</f>
        <v>0.12</v>
      </c>
      <c r="VC131" s="53"/>
      <c r="VD131" s="7"/>
      <c r="VE131" s="2"/>
      <c r="VF131" s="210"/>
      <c r="VG131" s="217"/>
      <c r="VH131" s="237" t="e">
        <f t="shared" ref="VH131" si="4344">VH130/VF130</f>
        <v>#DIV/0!</v>
      </c>
      <c r="VI131" s="53"/>
      <c r="VJ131" s="7"/>
      <c r="VK131" s="2"/>
      <c r="VL131" s="210"/>
      <c r="VM131" s="217"/>
      <c r="VN131" s="237" t="e">
        <f t="shared" ref="VN131" si="4345">VN130/VL130</f>
        <v>#DIV/0!</v>
      </c>
      <c r="VO131" s="53"/>
    </row>
    <row r="132" spans="2:587" ht="13.5" thickBot="1" x14ac:dyDescent="0.25">
      <c r="C132" s="182"/>
      <c r="D132" s="9"/>
      <c r="E132" s="10"/>
      <c r="F132" s="11"/>
      <c r="G132" s="53"/>
      <c r="H132" s="151"/>
      <c r="I132" s="152"/>
      <c r="J132" s="152"/>
      <c r="K132" s="152"/>
      <c r="L132" s="154"/>
      <c r="M132" s="53"/>
      <c r="N132" s="151"/>
      <c r="O132" s="152"/>
      <c r="P132" s="152"/>
      <c r="Q132" s="152"/>
      <c r="R132" s="154"/>
      <c r="S132" s="53"/>
      <c r="T132" s="9"/>
      <c r="U132" s="10"/>
      <c r="V132" s="10"/>
      <c r="W132" s="10"/>
      <c r="X132" s="11"/>
      <c r="Y132" s="9"/>
      <c r="Z132" s="10"/>
      <c r="AA132" s="10"/>
      <c r="AB132" s="10"/>
      <c r="AC132" s="11"/>
      <c r="AD132" s="9"/>
      <c r="AE132" s="10"/>
      <c r="AF132" s="10"/>
      <c r="AG132" s="10"/>
      <c r="AH132" s="11"/>
      <c r="AI132" s="9"/>
      <c r="AJ132" s="10"/>
      <c r="AK132" s="10"/>
      <c r="AL132" s="10"/>
      <c r="AM132" s="11"/>
      <c r="AN132" s="9"/>
      <c r="AO132" s="10"/>
      <c r="AP132" s="10"/>
      <c r="AQ132" s="10"/>
      <c r="AR132" s="11"/>
      <c r="AS132" s="9"/>
      <c r="AT132" s="10"/>
      <c r="AU132" s="10"/>
      <c r="AV132" s="10"/>
      <c r="AW132" s="11"/>
      <c r="AX132" s="9"/>
      <c r="AY132" s="10"/>
      <c r="AZ132" s="10"/>
      <c r="BA132" s="10"/>
      <c r="BB132" s="11"/>
      <c r="BC132" s="9"/>
      <c r="BD132" s="10"/>
      <c r="BE132" s="10"/>
      <c r="BF132" s="10"/>
      <c r="BG132" s="11"/>
      <c r="BH132" s="9"/>
      <c r="BI132" s="10"/>
      <c r="BJ132" s="10"/>
      <c r="BK132" s="10"/>
      <c r="BL132" s="11"/>
      <c r="BM132" s="9"/>
      <c r="BN132" s="10"/>
      <c r="BO132" s="10"/>
      <c r="BP132" s="10"/>
      <c r="BQ132" s="11"/>
      <c r="BR132" s="9"/>
      <c r="BS132" s="10"/>
      <c r="BT132" s="10"/>
      <c r="BU132" s="10"/>
      <c r="BV132" s="11"/>
      <c r="BW132" s="9"/>
      <c r="BX132" s="10"/>
      <c r="BY132" s="10"/>
      <c r="BZ132" s="10"/>
      <c r="CA132" s="11"/>
      <c r="CB132" s="9"/>
      <c r="CC132" s="10"/>
      <c r="CD132" s="10"/>
      <c r="CE132" s="10"/>
      <c r="CF132" s="11"/>
      <c r="CG132" s="9"/>
      <c r="CH132" s="10"/>
      <c r="CI132" s="10"/>
      <c r="CJ132" s="10"/>
      <c r="CK132" s="11"/>
      <c r="CL132" s="9"/>
      <c r="CM132" s="10"/>
      <c r="CN132" s="10"/>
      <c r="CO132" s="10"/>
      <c r="CP132" s="11"/>
      <c r="CQ132" s="9"/>
      <c r="CR132" s="10"/>
      <c r="CS132" s="10"/>
      <c r="CT132" s="10"/>
      <c r="CU132" s="11"/>
      <c r="CV132" s="9"/>
      <c r="CW132" s="10"/>
      <c r="CX132" s="10"/>
      <c r="CY132" s="10"/>
      <c r="CZ132" s="11"/>
      <c r="DA132" s="9"/>
      <c r="DB132" s="10"/>
      <c r="DC132" s="10"/>
      <c r="DD132" s="10"/>
      <c r="DE132" s="11"/>
      <c r="DF132" s="9"/>
      <c r="DG132" s="10"/>
      <c r="DH132" s="10"/>
      <c r="DI132" s="10"/>
      <c r="DJ132" s="11"/>
      <c r="DK132" s="9"/>
      <c r="DL132" s="10"/>
      <c r="DM132" s="10"/>
      <c r="DN132" s="10"/>
      <c r="DO132" s="11"/>
      <c r="DP132" s="9"/>
      <c r="DQ132" s="10"/>
      <c r="DR132" s="10"/>
      <c r="DS132" s="10"/>
      <c r="DT132" s="11"/>
      <c r="DU132" s="9"/>
      <c r="DV132" s="10"/>
      <c r="DW132" s="10"/>
      <c r="DX132" s="10"/>
      <c r="DY132" s="11"/>
      <c r="DZ132" s="9"/>
      <c r="EA132" s="10"/>
      <c r="EB132" s="10"/>
      <c r="EC132" s="10"/>
      <c r="ED132" s="11"/>
      <c r="EE132" s="9"/>
      <c r="EF132" s="10"/>
      <c r="EG132" s="10"/>
      <c r="EH132" s="10"/>
      <c r="EI132" s="11"/>
      <c r="EJ132" s="9"/>
      <c r="EK132" s="10"/>
      <c r="EL132" s="10"/>
      <c r="EM132" s="10"/>
      <c r="EN132" s="11"/>
      <c r="EO132" s="9"/>
      <c r="EP132" s="10"/>
      <c r="EQ132" s="10"/>
      <c r="ER132" s="10"/>
      <c r="ES132" s="11"/>
      <c r="ET132" s="9"/>
      <c r="EU132" s="10"/>
      <c r="EV132" s="10"/>
      <c r="EW132" s="10"/>
      <c r="EX132" s="11"/>
      <c r="EY132" s="9"/>
      <c r="EZ132" s="10"/>
      <c r="FA132" s="10"/>
      <c r="FB132" s="10"/>
      <c r="FC132" s="11"/>
      <c r="FD132" s="9"/>
      <c r="FE132" s="10"/>
      <c r="FF132" s="10"/>
      <c r="FG132" s="10"/>
      <c r="FH132" s="11"/>
      <c r="FI132" s="9"/>
      <c r="FJ132" s="10"/>
      <c r="FK132" s="10"/>
      <c r="FL132" s="10"/>
      <c r="FM132" s="11"/>
      <c r="FN132" s="9"/>
      <c r="FO132" s="10"/>
      <c r="FP132" s="10"/>
      <c r="FQ132" s="10"/>
      <c r="FR132" s="11"/>
      <c r="FS132" s="9"/>
      <c r="FT132" s="10"/>
      <c r="FU132" s="10"/>
      <c r="FV132" s="10"/>
      <c r="FW132" s="11"/>
      <c r="FX132" s="9"/>
      <c r="FY132" s="10"/>
      <c r="FZ132" s="10"/>
      <c r="GA132" s="10"/>
      <c r="GB132" s="11"/>
      <c r="GC132" s="9"/>
      <c r="GD132" s="10"/>
      <c r="GE132" s="10"/>
      <c r="GF132" s="10"/>
      <c r="GG132" s="11"/>
      <c r="GH132" s="9"/>
      <c r="GI132" s="10"/>
      <c r="GJ132" s="10"/>
      <c r="GK132" s="10"/>
      <c r="GL132" s="11"/>
      <c r="GM132" s="9"/>
      <c r="GN132" s="10"/>
      <c r="GO132" s="10"/>
      <c r="GP132" s="10"/>
      <c r="GQ132" s="11"/>
      <c r="GR132" s="9"/>
      <c r="GS132" s="10"/>
      <c r="GT132" s="10"/>
      <c r="GU132" s="10"/>
      <c r="GV132" s="11"/>
      <c r="GW132" s="9"/>
      <c r="GX132" s="10"/>
      <c r="GY132" s="10"/>
      <c r="GZ132" s="10"/>
      <c r="HA132" s="11"/>
      <c r="HB132" s="9"/>
      <c r="HC132" s="10"/>
      <c r="HD132" s="10"/>
      <c r="HE132" s="10"/>
      <c r="HF132" s="11"/>
      <c r="HG132" s="9"/>
      <c r="HH132" s="10"/>
      <c r="HI132" s="10"/>
      <c r="HJ132" s="10"/>
      <c r="HK132" s="11"/>
      <c r="HL132" s="9"/>
      <c r="HM132" s="10"/>
      <c r="HN132" s="10"/>
      <c r="HO132" s="10"/>
      <c r="HP132" s="11"/>
      <c r="HQ132" s="9"/>
      <c r="HR132" s="10"/>
      <c r="HS132" s="10"/>
      <c r="HT132" s="10"/>
      <c r="HU132" s="11"/>
      <c r="HV132" s="9"/>
      <c r="HW132" s="10"/>
      <c r="HX132" s="10"/>
      <c r="HY132" s="10"/>
      <c r="HZ132" s="11"/>
      <c r="IA132" s="9"/>
      <c r="IB132" s="10"/>
      <c r="IC132" s="10"/>
      <c r="ID132" s="10"/>
      <c r="IE132" s="11"/>
      <c r="IF132" s="9"/>
      <c r="IG132" s="10"/>
      <c r="IH132" s="10"/>
      <c r="II132" s="10"/>
      <c r="IJ132" s="11"/>
      <c r="IK132" s="9"/>
      <c r="IL132" s="10"/>
      <c r="IM132" s="10"/>
      <c r="IN132" s="10"/>
      <c r="IO132" s="11"/>
      <c r="IP132" s="9"/>
      <c r="IQ132" s="10"/>
      <c r="IR132" s="10"/>
      <c r="IS132" s="10"/>
      <c r="IT132" s="11"/>
      <c r="IU132" s="9"/>
      <c r="IV132" s="10"/>
      <c r="IW132" s="10"/>
      <c r="IX132" s="10"/>
      <c r="IY132" s="11"/>
      <c r="IZ132" s="9"/>
      <c r="JA132" s="10"/>
      <c r="JB132" s="10"/>
      <c r="JC132" s="10"/>
      <c r="JD132" s="11"/>
      <c r="JE132" s="9"/>
      <c r="JF132" s="10"/>
      <c r="JG132" s="10"/>
      <c r="JH132" s="10"/>
      <c r="JI132" s="11"/>
      <c r="JJ132" s="9"/>
      <c r="JK132" s="10"/>
      <c r="JL132" s="10"/>
      <c r="JM132" s="10"/>
      <c r="JN132" s="11"/>
      <c r="JO132" s="9"/>
      <c r="JP132" s="10"/>
      <c r="JQ132" s="10"/>
      <c r="JR132" s="10"/>
      <c r="JS132" s="11"/>
      <c r="JT132" s="9"/>
      <c r="JU132" s="10"/>
      <c r="JV132" s="10"/>
      <c r="JW132" s="10"/>
      <c r="JX132" s="11"/>
      <c r="JY132" s="9"/>
      <c r="JZ132" s="10"/>
      <c r="KA132" s="10"/>
      <c r="KB132" s="10"/>
      <c r="KC132" s="11"/>
      <c r="KD132" s="9"/>
      <c r="KE132" s="10"/>
      <c r="KF132" s="10"/>
      <c r="KG132" s="10"/>
      <c r="KH132" s="11"/>
      <c r="KI132" s="9"/>
      <c r="KJ132" s="10"/>
      <c r="KK132" s="10"/>
      <c r="KL132" s="10"/>
      <c r="KM132" s="11"/>
      <c r="KN132" s="9"/>
      <c r="KO132" s="10"/>
      <c r="KP132" s="10"/>
      <c r="KQ132" s="10"/>
      <c r="KR132" s="11"/>
      <c r="KS132" s="9"/>
      <c r="KT132" s="10"/>
      <c r="KU132" s="10"/>
      <c r="KV132" s="10"/>
      <c r="KW132" s="11"/>
      <c r="KX132" s="9"/>
      <c r="KY132" s="10"/>
      <c r="KZ132" s="10"/>
      <c r="LA132" s="10"/>
      <c r="LB132" s="11"/>
      <c r="LC132" s="9"/>
      <c r="LD132" s="10"/>
      <c r="LE132" s="10"/>
      <c r="LF132" s="10"/>
      <c r="LG132" s="11"/>
      <c r="LH132" s="9"/>
      <c r="LI132" s="10"/>
      <c r="LJ132" s="10"/>
      <c r="LK132" s="10"/>
      <c r="LL132" s="11"/>
      <c r="LM132" s="9"/>
      <c r="LN132" s="10"/>
      <c r="LO132" s="10"/>
      <c r="LP132" s="10"/>
      <c r="LQ132" s="11"/>
      <c r="LR132" s="9"/>
      <c r="LS132" s="10"/>
      <c r="LT132" s="10"/>
      <c r="LU132" s="10"/>
      <c r="LV132" s="11"/>
      <c r="LW132" s="9"/>
      <c r="LX132" s="10"/>
      <c r="LY132" s="10"/>
      <c r="LZ132" s="10"/>
      <c r="MA132" s="11"/>
      <c r="MB132" s="9"/>
      <c r="MC132" s="10"/>
      <c r="MD132" s="10"/>
      <c r="ME132" s="10"/>
      <c r="MF132" s="11"/>
      <c r="MG132" s="9"/>
      <c r="MH132" s="10"/>
      <c r="MI132" s="10"/>
      <c r="MJ132" s="10"/>
      <c r="MK132" s="11"/>
      <c r="ML132" s="9"/>
      <c r="MM132" s="10"/>
      <c r="MN132" s="10"/>
      <c r="MO132" s="10"/>
      <c r="MP132" s="11"/>
      <c r="MQ132" s="9"/>
      <c r="MR132" s="10"/>
      <c r="MS132" s="10"/>
      <c r="MT132" s="10"/>
      <c r="MU132" s="11"/>
      <c r="MV132" s="9"/>
      <c r="MW132" s="10"/>
      <c r="MX132" s="10"/>
      <c r="MY132" s="10"/>
      <c r="MZ132" s="11"/>
      <c r="NA132" s="9"/>
      <c r="NB132" s="10"/>
      <c r="NC132" s="10"/>
      <c r="ND132" s="10"/>
      <c r="NE132" s="11"/>
      <c r="NF132" s="9"/>
      <c r="NG132" s="10"/>
      <c r="NH132" s="10"/>
      <c r="NI132" s="10"/>
      <c r="NJ132" s="11"/>
      <c r="NK132" s="9"/>
      <c r="NL132" s="10"/>
      <c r="NM132" s="10"/>
      <c r="NN132" s="10"/>
      <c r="NO132" s="11"/>
      <c r="NP132" s="9"/>
      <c r="NQ132" s="10"/>
      <c r="NR132" s="10"/>
      <c r="NS132" s="10"/>
      <c r="NT132" s="11"/>
      <c r="NU132" s="9"/>
      <c r="NV132" s="10"/>
      <c r="NW132" s="10"/>
      <c r="NX132" s="10"/>
      <c r="NY132" s="11"/>
      <c r="NZ132" s="9"/>
      <c r="OA132" s="10"/>
      <c r="OB132" s="10"/>
      <c r="OC132" s="10"/>
      <c r="OD132" s="11"/>
      <c r="OE132" s="9"/>
      <c r="OF132" s="10"/>
      <c r="OG132" s="10"/>
      <c r="OH132" s="10"/>
      <c r="OI132" s="11"/>
      <c r="OJ132" s="9"/>
      <c r="OK132" s="10"/>
      <c r="OL132" s="10"/>
      <c r="OM132" s="10"/>
      <c r="ON132" s="11"/>
      <c r="OO132" s="9"/>
      <c r="OP132" s="10"/>
      <c r="OQ132" s="10"/>
      <c r="OR132" s="10"/>
      <c r="OS132" s="11"/>
      <c r="OT132" s="9"/>
      <c r="OU132" s="10"/>
      <c r="OV132" s="10"/>
      <c r="OW132" s="10"/>
      <c r="OX132" s="11"/>
      <c r="OY132" s="9"/>
      <c r="OZ132" s="10"/>
      <c r="PA132" s="10"/>
      <c r="PB132" s="10"/>
      <c r="PC132" s="11"/>
      <c r="PD132" s="9"/>
      <c r="PE132" s="10"/>
      <c r="PF132" s="10"/>
      <c r="PG132" s="10"/>
      <c r="PH132" s="11"/>
      <c r="PI132" s="9"/>
      <c r="PJ132" s="10"/>
      <c r="PK132" s="10"/>
      <c r="PL132" s="10"/>
      <c r="PM132" s="11"/>
      <c r="PN132" s="9"/>
      <c r="PO132" s="10"/>
      <c r="PP132" s="10"/>
      <c r="PQ132" s="10"/>
      <c r="PR132" s="11"/>
      <c r="PS132" s="9"/>
      <c r="PT132" s="10"/>
      <c r="PU132" s="10"/>
      <c r="PV132" s="10"/>
      <c r="PW132" s="11"/>
      <c r="PX132" s="9"/>
      <c r="PY132" s="10"/>
      <c r="PZ132" s="10"/>
      <c r="QA132" s="10"/>
      <c r="QB132" s="11"/>
      <c r="QC132" s="9"/>
      <c r="QD132" s="10"/>
      <c r="QE132" s="10"/>
      <c r="QF132" s="10"/>
      <c r="QG132" s="11"/>
      <c r="QH132" s="9"/>
      <c r="QI132" s="10"/>
      <c r="QJ132" s="10"/>
      <c r="QK132" s="10"/>
      <c r="QL132" s="11"/>
      <c r="QM132" s="9"/>
      <c r="QN132" s="10"/>
      <c r="QO132" s="10"/>
      <c r="QP132" s="10"/>
      <c r="QQ132" s="11"/>
      <c r="QR132" s="9"/>
      <c r="QS132" s="10"/>
      <c r="QT132" s="10"/>
      <c r="QU132" s="10"/>
      <c r="QV132" s="11"/>
      <c r="QW132" s="9"/>
      <c r="QX132" s="10"/>
      <c r="QY132" s="10"/>
      <c r="QZ132" s="10"/>
      <c r="RA132" s="11"/>
      <c r="RB132" s="9"/>
      <c r="RC132" s="10"/>
      <c r="RD132" s="10"/>
      <c r="RE132" s="10"/>
      <c r="RF132" s="11"/>
      <c r="RG132" s="9"/>
      <c r="RH132" s="10"/>
      <c r="RI132" s="10"/>
      <c r="RJ132" s="10"/>
      <c r="RK132" s="11"/>
      <c r="RL132" s="9"/>
      <c r="RM132" s="10"/>
      <c r="RN132" s="10"/>
      <c r="RO132" s="10"/>
      <c r="RP132" s="11"/>
      <c r="RQ132" s="9"/>
      <c r="RR132" s="10"/>
      <c r="RS132" s="10"/>
      <c r="RT132" s="10"/>
      <c r="RU132" s="11"/>
      <c r="RV132" s="9"/>
      <c r="RW132" s="10"/>
      <c r="RX132" s="10"/>
      <c r="RY132" s="10"/>
      <c r="RZ132" s="11"/>
      <c r="SA132" s="9"/>
      <c r="SB132" s="10"/>
      <c r="SC132" s="10"/>
      <c r="SD132" s="10"/>
      <c r="SE132" s="11"/>
      <c r="SF132" s="9"/>
      <c r="SG132" s="10"/>
      <c r="SH132" s="10"/>
      <c r="SI132" s="10"/>
      <c r="SJ132" s="11"/>
      <c r="SK132" s="9"/>
      <c r="SL132" s="10"/>
      <c r="SM132" s="10"/>
      <c r="SN132" s="10"/>
      <c r="SO132" s="11"/>
      <c r="SP132" s="9"/>
      <c r="SQ132" s="10"/>
      <c r="SR132" s="10"/>
      <c r="SS132" s="10"/>
      <c r="ST132" s="11"/>
      <c r="SU132" s="53"/>
      <c r="SV132" s="151"/>
      <c r="SW132" s="152"/>
      <c r="SX132" s="152"/>
      <c r="SY132" s="152"/>
      <c r="SZ132" s="154"/>
      <c r="TA132" s="53"/>
      <c r="TB132" s="151"/>
      <c r="TC132" s="152"/>
      <c r="TD132" s="152"/>
      <c r="TE132" s="152"/>
      <c r="TF132" s="154"/>
      <c r="TG132" s="53"/>
      <c r="TH132" s="151"/>
      <c r="TI132" s="152"/>
      <c r="TJ132" s="152"/>
      <c r="TK132" s="152"/>
      <c r="TL132" s="154"/>
      <c r="TM132" s="53"/>
      <c r="TN132" s="151"/>
      <c r="TO132" s="152"/>
      <c r="TP132" s="152"/>
      <c r="TQ132" s="152"/>
      <c r="TR132" s="154"/>
      <c r="TS132" s="53"/>
      <c r="TT132" s="151"/>
      <c r="TU132" s="152"/>
      <c r="TV132" s="152"/>
      <c r="TW132" s="152"/>
      <c r="TX132" s="154"/>
      <c r="TY132" s="53"/>
      <c r="TZ132" s="151"/>
      <c r="UA132" s="152"/>
      <c r="UB132" s="152"/>
      <c r="UC132" s="152"/>
      <c r="UD132" s="154"/>
      <c r="UE132" s="53"/>
      <c r="UF132" s="151"/>
      <c r="UG132" s="152"/>
      <c r="UH132" s="152"/>
      <c r="UI132" s="152"/>
      <c r="UJ132" s="154"/>
      <c r="UK132" s="53"/>
      <c r="UL132" s="151"/>
      <c r="UM132" s="152"/>
      <c r="UN132" s="152"/>
      <c r="UO132" s="152"/>
      <c r="UP132" s="154"/>
      <c r="UQ132" s="53"/>
      <c r="UR132" s="151"/>
      <c r="US132" s="152"/>
      <c r="UT132" s="152"/>
      <c r="UU132" s="152"/>
      <c r="UV132" s="154"/>
      <c r="UW132" s="53"/>
      <c r="UX132" s="151"/>
      <c r="UY132" s="152"/>
      <c r="UZ132" s="152"/>
      <c r="VA132" s="152"/>
      <c r="VB132" s="154"/>
      <c r="VC132" s="53"/>
      <c r="VD132" s="151"/>
      <c r="VE132" s="152"/>
      <c r="VF132" s="152"/>
      <c r="VG132" s="152"/>
      <c r="VH132" s="154"/>
      <c r="VI132" s="53"/>
      <c r="VJ132" s="151"/>
      <c r="VK132" s="152"/>
      <c r="VL132" s="152"/>
      <c r="VM132" s="152"/>
      <c r="VN132" s="154"/>
      <c r="VO132" s="53"/>
    </row>
    <row r="133" spans="2:587" ht="13.5" thickBot="1" x14ac:dyDescent="0.25">
      <c r="C133" s="2"/>
      <c r="G133" s="53"/>
      <c r="H133" s="155"/>
      <c r="I133" s="155"/>
      <c r="J133" s="155"/>
      <c r="K133" s="155"/>
      <c r="L133" s="155"/>
      <c r="M133" s="53"/>
      <c r="N133" s="155"/>
      <c r="O133" s="155"/>
      <c r="P133" s="155"/>
      <c r="Q133" s="155"/>
      <c r="R133" s="155"/>
      <c r="S133" s="53"/>
      <c r="SU133" s="53"/>
      <c r="SV133" s="155"/>
      <c r="SW133" s="155"/>
      <c r="SX133" s="155"/>
      <c r="SY133" s="155"/>
      <c r="SZ133" s="155"/>
      <c r="TA133" s="53"/>
      <c r="TB133" s="155"/>
      <c r="TC133" s="155"/>
      <c r="TD133" s="155"/>
      <c r="TE133" s="155"/>
      <c r="TF133" s="155"/>
      <c r="TG133" s="53"/>
      <c r="TH133" s="155"/>
      <c r="TI133" s="155"/>
      <c r="TJ133" s="155"/>
      <c r="TK133" s="155"/>
      <c r="TL133" s="155"/>
      <c r="TM133" s="53"/>
      <c r="TN133" s="155"/>
      <c r="TO133" s="155"/>
      <c r="TP133" s="155"/>
      <c r="TQ133" s="155"/>
      <c r="TR133" s="155"/>
      <c r="TS133" s="53"/>
      <c r="TT133" s="155"/>
      <c r="TU133" s="155"/>
      <c r="TV133" s="155"/>
      <c r="TW133" s="155"/>
      <c r="TX133" s="155"/>
      <c r="TY133" s="53"/>
      <c r="TZ133" s="155"/>
      <c r="UA133" s="155"/>
      <c r="UB133" s="155"/>
      <c r="UC133" s="155"/>
      <c r="UD133" s="155"/>
      <c r="UE133" s="53"/>
      <c r="UF133" s="155"/>
      <c r="UG133" s="155"/>
      <c r="UH133" s="155"/>
      <c r="UI133" s="155"/>
      <c r="UJ133" s="155"/>
      <c r="UK133" s="53"/>
      <c r="UL133" s="155"/>
      <c r="UM133" s="155"/>
      <c r="UN133" s="155"/>
      <c r="UO133" s="155"/>
      <c r="UP133" s="155"/>
      <c r="UQ133" s="53"/>
      <c r="UR133" s="155"/>
      <c r="US133" s="155"/>
      <c r="UT133" s="155"/>
      <c r="UU133" s="155"/>
      <c r="UV133" s="155"/>
      <c r="UW133" s="53"/>
      <c r="UX133" s="155"/>
      <c r="UY133" s="155"/>
      <c r="UZ133" s="155"/>
      <c r="VA133" s="155"/>
      <c r="VB133" s="155"/>
      <c r="VC133" s="53"/>
      <c r="VD133" s="155"/>
      <c r="VE133" s="155"/>
      <c r="VF133" s="155"/>
      <c r="VG133" s="155"/>
      <c r="VH133" s="155"/>
      <c r="VI133" s="53"/>
      <c r="VJ133" s="155"/>
      <c r="VK133" s="155"/>
      <c r="VL133" s="155"/>
      <c r="VM133" s="155"/>
      <c r="VN133" s="155"/>
      <c r="VO133" s="53"/>
    </row>
    <row r="134" spans="2:587" ht="60.75" customHeight="1" thickBot="1" x14ac:dyDescent="0.25">
      <c r="B134" s="2"/>
      <c r="C134" s="189" t="s">
        <v>19</v>
      </c>
      <c r="D134" s="269"/>
      <c r="E134" s="270"/>
      <c r="F134" s="271"/>
      <c r="G134" s="56"/>
      <c r="H134" s="269"/>
      <c r="I134" s="270"/>
      <c r="J134" s="270"/>
      <c r="K134" s="270"/>
      <c r="L134" s="271"/>
      <c r="M134" s="56"/>
      <c r="N134" s="269"/>
      <c r="O134" s="270"/>
      <c r="P134" s="270"/>
      <c r="Q134" s="270"/>
      <c r="R134" s="271"/>
      <c r="S134" s="56"/>
      <c r="T134" s="273"/>
      <c r="U134" s="274"/>
      <c r="V134" s="274"/>
      <c r="W134" s="274"/>
      <c r="X134" s="275"/>
      <c r="Y134" s="273"/>
      <c r="Z134" s="274"/>
      <c r="AA134" s="274"/>
      <c r="AB134" s="274"/>
      <c r="AC134" s="275"/>
      <c r="AD134" s="273"/>
      <c r="AE134" s="274"/>
      <c r="AF134" s="274"/>
      <c r="AG134" s="274"/>
      <c r="AH134" s="275"/>
      <c r="AI134" s="273"/>
      <c r="AJ134" s="274"/>
      <c r="AK134" s="274"/>
      <c r="AL134" s="274"/>
      <c r="AM134" s="275"/>
      <c r="AN134" s="273"/>
      <c r="AO134" s="274"/>
      <c r="AP134" s="274"/>
      <c r="AQ134" s="274"/>
      <c r="AR134" s="275"/>
      <c r="AS134" s="273"/>
      <c r="AT134" s="274"/>
      <c r="AU134" s="274"/>
      <c r="AV134" s="274"/>
      <c r="AW134" s="275"/>
      <c r="AX134" s="273"/>
      <c r="AY134" s="274"/>
      <c r="AZ134" s="274"/>
      <c r="BA134" s="274"/>
      <c r="BB134" s="275"/>
      <c r="BC134" s="273"/>
      <c r="BD134" s="274"/>
      <c r="BE134" s="274"/>
      <c r="BF134" s="274"/>
      <c r="BG134" s="275"/>
      <c r="BH134" s="273"/>
      <c r="BI134" s="274"/>
      <c r="BJ134" s="274"/>
      <c r="BK134" s="274"/>
      <c r="BL134" s="275"/>
      <c r="BM134" s="273"/>
      <c r="BN134" s="274"/>
      <c r="BO134" s="274"/>
      <c r="BP134" s="274"/>
      <c r="BQ134" s="275"/>
      <c r="BR134" s="273"/>
      <c r="BS134" s="274"/>
      <c r="BT134" s="274"/>
      <c r="BU134" s="274"/>
      <c r="BV134" s="275"/>
      <c r="BW134" s="273"/>
      <c r="BX134" s="274"/>
      <c r="BY134" s="274"/>
      <c r="BZ134" s="274"/>
      <c r="CA134" s="275"/>
      <c r="CB134" s="273"/>
      <c r="CC134" s="274"/>
      <c r="CD134" s="274"/>
      <c r="CE134" s="274"/>
      <c r="CF134" s="275"/>
      <c r="CG134" s="273"/>
      <c r="CH134" s="274"/>
      <c r="CI134" s="274"/>
      <c r="CJ134" s="274"/>
      <c r="CK134" s="275"/>
      <c r="CL134" s="273"/>
      <c r="CM134" s="274"/>
      <c r="CN134" s="274"/>
      <c r="CO134" s="274"/>
      <c r="CP134" s="275"/>
      <c r="CQ134" s="273"/>
      <c r="CR134" s="274"/>
      <c r="CS134" s="274"/>
      <c r="CT134" s="274"/>
      <c r="CU134" s="275"/>
      <c r="CV134" s="273"/>
      <c r="CW134" s="274"/>
      <c r="CX134" s="274"/>
      <c r="CY134" s="274"/>
      <c r="CZ134" s="275"/>
      <c r="DA134" s="273"/>
      <c r="DB134" s="274"/>
      <c r="DC134" s="274"/>
      <c r="DD134" s="274"/>
      <c r="DE134" s="275"/>
      <c r="DF134" s="273"/>
      <c r="DG134" s="274"/>
      <c r="DH134" s="274"/>
      <c r="DI134" s="274"/>
      <c r="DJ134" s="275"/>
      <c r="DK134" s="273"/>
      <c r="DL134" s="274"/>
      <c r="DM134" s="274"/>
      <c r="DN134" s="274"/>
      <c r="DO134" s="275"/>
      <c r="DP134" s="273"/>
      <c r="DQ134" s="274"/>
      <c r="DR134" s="274"/>
      <c r="DS134" s="274"/>
      <c r="DT134" s="275"/>
      <c r="DU134" s="273"/>
      <c r="DV134" s="274"/>
      <c r="DW134" s="274"/>
      <c r="DX134" s="274"/>
      <c r="DY134" s="275"/>
      <c r="DZ134" s="273"/>
      <c r="EA134" s="274"/>
      <c r="EB134" s="274"/>
      <c r="EC134" s="274"/>
      <c r="ED134" s="275"/>
      <c r="EE134" s="273"/>
      <c r="EF134" s="274"/>
      <c r="EG134" s="274"/>
      <c r="EH134" s="274"/>
      <c r="EI134" s="275"/>
      <c r="EJ134" s="273"/>
      <c r="EK134" s="274"/>
      <c r="EL134" s="274"/>
      <c r="EM134" s="274"/>
      <c r="EN134" s="275"/>
      <c r="EO134" s="273"/>
      <c r="EP134" s="274"/>
      <c r="EQ134" s="274"/>
      <c r="ER134" s="274"/>
      <c r="ES134" s="275"/>
      <c r="ET134" s="273"/>
      <c r="EU134" s="274"/>
      <c r="EV134" s="274"/>
      <c r="EW134" s="274"/>
      <c r="EX134" s="275"/>
      <c r="EY134" s="273"/>
      <c r="EZ134" s="274"/>
      <c r="FA134" s="274"/>
      <c r="FB134" s="274"/>
      <c r="FC134" s="275"/>
      <c r="FD134" s="273"/>
      <c r="FE134" s="274"/>
      <c r="FF134" s="274"/>
      <c r="FG134" s="274"/>
      <c r="FH134" s="275"/>
      <c r="FI134" s="273"/>
      <c r="FJ134" s="274"/>
      <c r="FK134" s="274"/>
      <c r="FL134" s="274"/>
      <c r="FM134" s="275"/>
      <c r="FN134" s="273"/>
      <c r="FO134" s="274"/>
      <c r="FP134" s="274"/>
      <c r="FQ134" s="274"/>
      <c r="FR134" s="275"/>
      <c r="FS134" s="273"/>
      <c r="FT134" s="274"/>
      <c r="FU134" s="274"/>
      <c r="FV134" s="274"/>
      <c r="FW134" s="275"/>
      <c r="FX134" s="273"/>
      <c r="FY134" s="274"/>
      <c r="FZ134" s="274"/>
      <c r="GA134" s="274"/>
      <c r="GB134" s="275"/>
      <c r="GC134" s="273"/>
      <c r="GD134" s="274"/>
      <c r="GE134" s="274"/>
      <c r="GF134" s="274"/>
      <c r="GG134" s="275"/>
      <c r="GH134" s="273"/>
      <c r="GI134" s="274"/>
      <c r="GJ134" s="274"/>
      <c r="GK134" s="274"/>
      <c r="GL134" s="275"/>
      <c r="GM134" s="273"/>
      <c r="GN134" s="274"/>
      <c r="GO134" s="274"/>
      <c r="GP134" s="274"/>
      <c r="GQ134" s="275"/>
      <c r="GR134" s="273"/>
      <c r="GS134" s="274"/>
      <c r="GT134" s="274"/>
      <c r="GU134" s="274"/>
      <c r="GV134" s="275"/>
      <c r="GW134" s="273"/>
      <c r="GX134" s="274"/>
      <c r="GY134" s="274"/>
      <c r="GZ134" s="274"/>
      <c r="HA134" s="275"/>
      <c r="HB134" s="273"/>
      <c r="HC134" s="274"/>
      <c r="HD134" s="274"/>
      <c r="HE134" s="274"/>
      <c r="HF134" s="275"/>
      <c r="HG134" s="273"/>
      <c r="HH134" s="274"/>
      <c r="HI134" s="274"/>
      <c r="HJ134" s="274"/>
      <c r="HK134" s="275"/>
      <c r="HL134" s="273"/>
      <c r="HM134" s="274"/>
      <c r="HN134" s="274"/>
      <c r="HO134" s="274"/>
      <c r="HP134" s="275"/>
      <c r="HQ134" s="273"/>
      <c r="HR134" s="274"/>
      <c r="HS134" s="274"/>
      <c r="HT134" s="274"/>
      <c r="HU134" s="275"/>
      <c r="HV134" s="273"/>
      <c r="HW134" s="274"/>
      <c r="HX134" s="274"/>
      <c r="HY134" s="274"/>
      <c r="HZ134" s="275"/>
      <c r="IA134" s="273"/>
      <c r="IB134" s="274"/>
      <c r="IC134" s="274"/>
      <c r="ID134" s="274"/>
      <c r="IE134" s="275"/>
      <c r="IF134" s="273"/>
      <c r="IG134" s="274"/>
      <c r="IH134" s="274"/>
      <c r="II134" s="274"/>
      <c r="IJ134" s="275"/>
      <c r="IK134" s="273"/>
      <c r="IL134" s="274"/>
      <c r="IM134" s="274"/>
      <c r="IN134" s="274"/>
      <c r="IO134" s="275"/>
      <c r="IP134" s="273"/>
      <c r="IQ134" s="274"/>
      <c r="IR134" s="274"/>
      <c r="IS134" s="274"/>
      <c r="IT134" s="275"/>
      <c r="IU134" s="273"/>
      <c r="IV134" s="274"/>
      <c r="IW134" s="274"/>
      <c r="IX134" s="274"/>
      <c r="IY134" s="275"/>
      <c r="IZ134" s="273"/>
      <c r="JA134" s="274"/>
      <c r="JB134" s="274"/>
      <c r="JC134" s="274"/>
      <c r="JD134" s="275"/>
      <c r="JE134" s="273"/>
      <c r="JF134" s="274"/>
      <c r="JG134" s="274"/>
      <c r="JH134" s="274"/>
      <c r="JI134" s="275"/>
      <c r="JJ134" s="273"/>
      <c r="JK134" s="274"/>
      <c r="JL134" s="274"/>
      <c r="JM134" s="274"/>
      <c r="JN134" s="275"/>
      <c r="JO134" s="273"/>
      <c r="JP134" s="274"/>
      <c r="JQ134" s="274"/>
      <c r="JR134" s="274"/>
      <c r="JS134" s="275"/>
      <c r="JT134" s="273"/>
      <c r="JU134" s="274"/>
      <c r="JV134" s="274"/>
      <c r="JW134" s="274"/>
      <c r="JX134" s="275"/>
      <c r="JY134" s="273"/>
      <c r="JZ134" s="274"/>
      <c r="KA134" s="274"/>
      <c r="KB134" s="274"/>
      <c r="KC134" s="275"/>
      <c r="KD134" s="273"/>
      <c r="KE134" s="274"/>
      <c r="KF134" s="274"/>
      <c r="KG134" s="274"/>
      <c r="KH134" s="275"/>
      <c r="KI134" s="273"/>
      <c r="KJ134" s="274"/>
      <c r="KK134" s="274"/>
      <c r="KL134" s="274"/>
      <c r="KM134" s="275"/>
      <c r="KN134" s="273"/>
      <c r="KO134" s="274"/>
      <c r="KP134" s="274"/>
      <c r="KQ134" s="274"/>
      <c r="KR134" s="275"/>
      <c r="KS134" s="273"/>
      <c r="KT134" s="274"/>
      <c r="KU134" s="274"/>
      <c r="KV134" s="274"/>
      <c r="KW134" s="275"/>
      <c r="KX134" s="273"/>
      <c r="KY134" s="274"/>
      <c r="KZ134" s="274"/>
      <c r="LA134" s="274"/>
      <c r="LB134" s="275"/>
      <c r="LC134" s="273"/>
      <c r="LD134" s="274"/>
      <c r="LE134" s="274"/>
      <c r="LF134" s="274"/>
      <c r="LG134" s="275"/>
      <c r="LH134" s="273"/>
      <c r="LI134" s="274"/>
      <c r="LJ134" s="274"/>
      <c r="LK134" s="274"/>
      <c r="LL134" s="275"/>
      <c r="LM134" s="273"/>
      <c r="LN134" s="274"/>
      <c r="LO134" s="274"/>
      <c r="LP134" s="274"/>
      <c r="LQ134" s="275"/>
      <c r="LR134" s="273"/>
      <c r="LS134" s="274"/>
      <c r="LT134" s="274"/>
      <c r="LU134" s="274"/>
      <c r="LV134" s="275"/>
      <c r="LW134" s="273"/>
      <c r="LX134" s="274"/>
      <c r="LY134" s="274"/>
      <c r="LZ134" s="274"/>
      <c r="MA134" s="275"/>
      <c r="MB134" s="273"/>
      <c r="MC134" s="274"/>
      <c r="MD134" s="274"/>
      <c r="ME134" s="274"/>
      <c r="MF134" s="275"/>
      <c r="MG134" s="273"/>
      <c r="MH134" s="274"/>
      <c r="MI134" s="274"/>
      <c r="MJ134" s="274"/>
      <c r="MK134" s="275"/>
      <c r="ML134" s="273"/>
      <c r="MM134" s="274"/>
      <c r="MN134" s="274"/>
      <c r="MO134" s="274"/>
      <c r="MP134" s="275"/>
      <c r="MQ134" s="273"/>
      <c r="MR134" s="274"/>
      <c r="MS134" s="274"/>
      <c r="MT134" s="274"/>
      <c r="MU134" s="275"/>
      <c r="MV134" s="273"/>
      <c r="MW134" s="274"/>
      <c r="MX134" s="274"/>
      <c r="MY134" s="274"/>
      <c r="MZ134" s="275"/>
      <c r="NA134" s="273"/>
      <c r="NB134" s="274"/>
      <c r="NC134" s="274"/>
      <c r="ND134" s="274"/>
      <c r="NE134" s="275"/>
      <c r="NF134" s="273"/>
      <c r="NG134" s="274"/>
      <c r="NH134" s="274"/>
      <c r="NI134" s="274"/>
      <c r="NJ134" s="275"/>
      <c r="NK134" s="273"/>
      <c r="NL134" s="274"/>
      <c r="NM134" s="274"/>
      <c r="NN134" s="274"/>
      <c r="NO134" s="275"/>
      <c r="NP134" s="273"/>
      <c r="NQ134" s="274"/>
      <c r="NR134" s="274"/>
      <c r="NS134" s="274"/>
      <c r="NT134" s="275"/>
      <c r="NU134" s="273"/>
      <c r="NV134" s="274"/>
      <c r="NW134" s="274"/>
      <c r="NX134" s="274"/>
      <c r="NY134" s="275"/>
      <c r="NZ134" s="273"/>
      <c r="OA134" s="274"/>
      <c r="OB134" s="274"/>
      <c r="OC134" s="274"/>
      <c r="OD134" s="275"/>
      <c r="OE134" s="273"/>
      <c r="OF134" s="274"/>
      <c r="OG134" s="274"/>
      <c r="OH134" s="274"/>
      <c r="OI134" s="275"/>
      <c r="OJ134" s="273"/>
      <c r="OK134" s="274"/>
      <c r="OL134" s="274"/>
      <c r="OM134" s="274"/>
      <c r="ON134" s="275"/>
      <c r="OO134" s="273"/>
      <c r="OP134" s="274"/>
      <c r="OQ134" s="274"/>
      <c r="OR134" s="274"/>
      <c r="OS134" s="275"/>
      <c r="OT134" s="273"/>
      <c r="OU134" s="274"/>
      <c r="OV134" s="274"/>
      <c r="OW134" s="274"/>
      <c r="OX134" s="275"/>
      <c r="OY134" s="273"/>
      <c r="OZ134" s="274"/>
      <c r="PA134" s="274"/>
      <c r="PB134" s="274"/>
      <c r="PC134" s="275"/>
      <c r="PD134" s="273"/>
      <c r="PE134" s="274"/>
      <c r="PF134" s="274"/>
      <c r="PG134" s="274"/>
      <c r="PH134" s="275"/>
      <c r="PI134" s="273"/>
      <c r="PJ134" s="274"/>
      <c r="PK134" s="274"/>
      <c r="PL134" s="274"/>
      <c r="PM134" s="275"/>
      <c r="PN134" s="273"/>
      <c r="PO134" s="274"/>
      <c r="PP134" s="274"/>
      <c r="PQ134" s="274"/>
      <c r="PR134" s="275"/>
      <c r="PS134" s="273"/>
      <c r="PT134" s="274"/>
      <c r="PU134" s="274"/>
      <c r="PV134" s="274"/>
      <c r="PW134" s="275"/>
      <c r="PX134" s="273"/>
      <c r="PY134" s="274"/>
      <c r="PZ134" s="274"/>
      <c r="QA134" s="274"/>
      <c r="QB134" s="275"/>
      <c r="QC134" s="273"/>
      <c r="QD134" s="274"/>
      <c r="QE134" s="274"/>
      <c r="QF134" s="274"/>
      <c r="QG134" s="275"/>
      <c r="QH134" s="273"/>
      <c r="QI134" s="274"/>
      <c r="QJ134" s="274"/>
      <c r="QK134" s="274"/>
      <c r="QL134" s="275"/>
      <c r="QM134" s="273"/>
      <c r="QN134" s="274"/>
      <c r="QO134" s="274"/>
      <c r="QP134" s="274"/>
      <c r="QQ134" s="275"/>
      <c r="QR134" s="273"/>
      <c r="QS134" s="274"/>
      <c r="QT134" s="274"/>
      <c r="QU134" s="274"/>
      <c r="QV134" s="275"/>
      <c r="QW134" s="273"/>
      <c r="QX134" s="274"/>
      <c r="QY134" s="274"/>
      <c r="QZ134" s="274"/>
      <c r="RA134" s="275"/>
      <c r="RB134" s="273"/>
      <c r="RC134" s="274"/>
      <c r="RD134" s="274"/>
      <c r="RE134" s="274"/>
      <c r="RF134" s="275"/>
      <c r="RG134" s="273"/>
      <c r="RH134" s="274"/>
      <c r="RI134" s="274"/>
      <c r="RJ134" s="274"/>
      <c r="RK134" s="275"/>
      <c r="RL134" s="273"/>
      <c r="RM134" s="274"/>
      <c r="RN134" s="274"/>
      <c r="RO134" s="274"/>
      <c r="RP134" s="275"/>
      <c r="RQ134" s="273"/>
      <c r="RR134" s="274"/>
      <c r="RS134" s="274"/>
      <c r="RT134" s="274"/>
      <c r="RU134" s="275"/>
      <c r="RV134" s="273"/>
      <c r="RW134" s="274"/>
      <c r="RX134" s="274"/>
      <c r="RY134" s="274"/>
      <c r="RZ134" s="275"/>
      <c r="SA134" s="273"/>
      <c r="SB134" s="274"/>
      <c r="SC134" s="274"/>
      <c r="SD134" s="274"/>
      <c r="SE134" s="275"/>
      <c r="SF134" s="273"/>
      <c r="SG134" s="274"/>
      <c r="SH134" s="274"/>
      <c r="SI134" s="274"/>
      <c r="SJ134" s="275"/>
      <c r="SK134" s="273"/>
      <c r="SL134" s="274"/>
      <c r="SM134" s="274"/>
      <c r="SN134" s="274"/>
      <c r="SO134" s="275"/>
      <c r="SP134" s="273"/>
      <c r="SQ134" s="274"/>
      <c r="SR134" s="274"/>
      <c r="SS134" s="274"/>
      <c r="ST134" s="275"/>
      <c r="SU134" s="56"/>
      <c r="SV134" s="269"/>
      <c r="SW134" s="270"/>
      <c r="SX134" s="270"/>
      <c r="SY134" s="270"/>
      <c r="SZ134" s="271"/>
      <c r="TA134" s="56"/>
      <c r="TB134" s="269"/>
      <c r="TC134" s="270"/>
      <c r="TD134" s="270"/>
      <c r="TE134" s="270"/>
      <c r="TF134" s="271"/>
      <c r="TG134" s="56"/>
      <c r="TH134" s="269"/>
      <c r="TI134" s="270"/>
      <c r="TJ134" s="270"/>
      <c r="TK134" s="270"/>
      <c r="TL134" s="271"/>
      <c r="TM134" s="56"/>
      <c r="TN134" s="269"/>
      <c r="TO134" s="270"/>
      <c r="TP134" s="270"/>
      <c r="TQ134" s="270"/>
      <c r="TR134" s="271"/>
      <c r="TS134" s="56"/>
      <c r="TT134" s="269"/>
      <c r="TU134" s="270"/>
      <c r="TV134" s="270"/>
      <c r="TW134" s="270"/>
      <c r="TX134" s="271"/>
      <c r="TY134" s="56"/>
      <c r="TZ134" s="269"/>
      <c r="UA134" s="270"/>
      <c r="UB134" s="270"/>
      <c r="UC134" s="270"/>
      <c r="UD134" s="271"/>
      <c r="UE134" s="56"/>
      <c r="UF134" s="269"/>
      <c r="UG134" s="270"/>
      <c r="UH134" s="270"/>
      <c r="UI134" s="270"/>
      <c r="UJ134" s="271"/>
      <c r="UK134" s="56"/>
      <c r="UL134" s="269"/>
      <c r="UM134" s="270"/>
      <c r="UN134" s="270"/>
      <c r="UO134" s="270"/>
      <c r="UP134" s="271"/>
      <c r="UQ134" s="56"/>
      <c r="UR134" s="269"/>
      <c r="US134" s="270"/>
      <c r="UT134" s="270"/>
      <c r="UU134" s="270"/>
      <c r="UV134" s="271"/>
      <c r="UW134" s="56"/>
      <c r="UX134" s="269"/>
      <c r="UY134" s="270"/>
      <c r="UZ134" s="270"/>
      <c r="VA134" s="270"/>
      <c r="VB134" s="271"/>
      <c r="VC134" s="56"/>
      <c r="VD134" s="269"/>
      <c r="VE134" s="270"/>
      <c r="VF134" s="270"/>
      <c r="VG134" s="270"/>
      <c r="VH134" s="271"/>
      <c r="VI134" s="56"/>
      <c r="VJ134" s="269"/>
      <c r="VK134" s="270"/>
      <c r="VL134" s="270"/>
      <c r="VM134" s="270"/>
      <c r="VN134" s="271"/>
      <c r="VO134" s="56"/>
    </row>
    <row r="135" spans="2:587" x14ac:dyDescent="0.2">
      <c r="B135" s="2"/>
      <c r="C135" s="2"/>
    </row>
    <row r="136" spans="2:587" x14ac:dyDescent="0.2">
      <c r="B136" s="2"/>
      <c r="C136" s="2"/>
    </row>
    <row r="137" spans="2:587" x14ac:dyDescent="0.2">
      <c r="B137" s="2"/>
      <c r="C137" s="2"/>
    </row>
  </sheetData>
  <mergeCells count="244">
    <mergeCell ref="UF134:UJ134"/>
    <mergeCell ref="UL134:UP134"/>
    <mergeCell ref="UR134:UV134"/>
    <mergeCell ref="UX134:VB134"/>
    <mergeCell ref="VD134:VH134"/>
    <mergeCell ref="VJ134:VN134"/>
    <mergeCell ref="SV134:SZ134"/>
    <mergeCell ref="TB134:TF134"/>
    <mergeCell ref="TH134:TL134"/>
    <mergeCell ref="TN134:TR134"/>
    <mergeCell ref="TT134:TX134"/>
    <mergeCell ref="TZ134:UD134"/>
    <mergeCell ref="RQ134:RU134"/>
    <mergeCell ref="RV134:RZ134"/>
    <mergeCell ref="SA134:SE134"/>
    <mergeCell ref="SF134:SJ134"/>
    <mergeCell ref="SK134:SO134"/>
    <mergeCell ref="SP134:ST134"/>
    <mergeCell ref="QM134:QQ134"/>
    <mergeCell ref="QR134:QV134"/>
    <mergeCell ref="QW134:RA134"/>
    <mergeCell ref="RB134:RF134"/>
    <mergeCell ref="RG134:RK134"/>
    <mergeCell ref="RL134:RP134"/>
    <mergeCell ref="PI134:PM134"/>
    <mergeCell ref="PN134:PR134"/>
    <mergeCell ref="PS134:PW134"/>
    <mergeCell ref="PX134:QB134"/>
    <mergeCell ref="QC134:QG134"/>
    <mergeCell ref="QH134:QL134"/>
    <mergeCell ref="OE134:OI134"/>
    <mergeCell ref="OJ134:ON134"/>
    <mergeCell ref="OO134:OS134"/>
    <mergeCell ref="OT134:OX134"/>
    <mergeCell ref="OY134:PC134"/>
    <mergeCell ref="PD134:PH134"/>
    <mergeCell ref="NA134:NE134"/>
    <mergeCell ref="NF134:NJ134"/>
    <mergeCell ref="NK134:NO134"/>
    <mergeCell ref="NP134:NT134"/>
    <mergeCell ref="NU134:NY134"/>
    <mergeCell ref="NZ134:OD134"/>
    <mergeCell ref="LW134:MA134"/>
    <mergeCell ref="MB134:MF134"/>
    <mergeCell ref="MG134:MK134"/>
    <mergeCell ref="ML134:MP134"/>
    <mergeCell ref="MQ134:MU134"/>
    <mergeCell ref="MV134:MZ134"/>
    <mergeCell ref="KS134:KW134"/>
    <mergeCell ref="KX134:LB134"/>
    <mergeCell ref="LC134:LG134"/>
    <mergeCell ref="LH134:LL134"/>
    <mergeCell ref="LM134:LQ134"/>
    <mergeCell ref="LR134:LV134"/>
    <mergeCell ref="JO134:JS134"/>
    <mergeCell ref="JT134:JX134"/>
    <mergeCell ref="JY134:KC134"/>
    <mergeCell ref="KD134:KH134"/>
    <mergeCell ref="KI134:KM134"/>
    <mergeCell ref="KN134:KR134"/>
    <mergeCell ref="IK134:IO134"/>
    <mergeCell ref="IP134:IT134"/>
    <mergeCell ref="IU134:IY134"/>
    <mergeCell ref="IZ134:JD134"/>
    <mergeCell ref="JE134:JI134"/>
    <mergeCell ref="JJ134:JN134"/>
    <mergeCell ref="HG134:HK134"/>
    <mergeCell ref="HL134:HP134"/>
    <mergeCell ref="HQ134:HU134"/>
    <mergeCell ref="HV134:HZ134"/>
    <mergeCell ref="IA134:IE134"/>
    <mergeCell ref="IF134:IJ134"/>
    <mergeCell ref="GC134:GG134"/>
    <mergeCell ref="GH134:GL134"/>
    <mergeCell ref="GM134:GQ134"/>
    <mergeCell ref="GR134:GV134"/>
    <mergeCell ref="GW134:HA134"/>
    <mergeCell ref="HB134:HF134"/>
    <mergeCell ref="EY134:FC134"/>
    <mergeCell ref="FD134:FH134"/>
    <mergeCell ref="FI134:FM134"/>
    <mergeCell ref="FN134:FR134"/>
    <mergeCell ref="FS134:FW134"/>
    <mergeCell ref="FX134:GB134"/>
    <mergeCell ref="DU134:DY134"/>
    <mergeCell ref="DZ134:ED134"/>
    <mergeCell ref="EE134:EI134"/>
    <mergeCell ref="EJ134:EN134"/>
    <mergeCell ref="EO134:ES134"/>
    <mergeCell ref="ET134:EX134"/>
    <mergeCell ref="CQ134:CU134"/>
    <mergeCell ref="CV134:CZ134"/>
    <mergeCell ref="DA134:DE134"/>
    <mergeCell ref="DF134:DJ134"/>
    <mergeCell ref="DK134:DO134"/>
    <mergeCell ref="DP134:DT134"/>
    <mergeCell ref="BM134:BQ134"/>
    <mergeCell ref="BR134:BV134"/>
    <mergeCell ref="BW134:CA134"/>
    <mergeCell ref="CB134:CF134"/>
    <mergeCell ref="CG134:CK134"/>
    <mergeCell ref="CL134:CP134"/>
    <mergeCell ref="AI134:AM134"/>
    <mergeCell ref="AN134:AR134"/>
    <mergeCell ref="AS134:AW134"/>
    <mergeCell ref="AX134:BB134"/>
    <mergeCell ref="BC134:BG134"/>
    <mergeCell ref="BH134:BL134"/>
    <mergeCell ref="UR8:UV8"/>
    <mergeCell ref="UX8:VB8"/>
    <mergeCell ref="VD8:VH8"/>
    <mergeCell ref="VJ8:VN8"/>
    <mergeCell ref="D134:F134"/>
    <mergeCell ref="H134:L134"/>
    <mergeCell ref="N134:R134"/>
    <mergeCell ref="T134:X134"/>
    <mergeCell ref="Y134:AC134"/>
    <mergeCell ref="AD134:AH134"/>
    <mergeCell ref="SK8:SO8"/>
    <mergeCell ref="SP8:ST8"/>
    <mergeCell ref="SV8:SZ8"/>
    <mergeCell ref="TB8:TF8"/>
    <mergeCell ref="TH8:TL8"/>
    <mergeCell ref="TN8:TR8"/>
    <mergeCell ref="RG8:RK8"/>
    <mergeCell ref="RL8:RP8"/>
    <mergeCell ref="RQ8:RU8"/>
    <mergeCell ref="RV8:RZ8"/>
    <mergeCell ref="SA8:SE8"/>
    <mergeCell ref="SF8:SJ8"/>
    <mergeCell ref="QC8:QG8"/>
    <mergeCell ref="QH8:QL8"/>
    <mergeCell ref="QM8:QQ8"/>
    <mergeCell ref="QR8:QV8"/>
    <mergeCell ref="QW8:RA8"/>
    <mergeCell ref="RB8:RF8"/>
    <mergeCell ref="OY8:PC8"/>
    <mergeCell ref="PD8:PH8"/>
    <mergeCell ref="PI8:PM8"/>
    <mergeCell ref="PN8:PR8"/>
    <mergeCell ref="PS8:PW8"/>
    <mergeCell ref="PX8:QB8"/>
    <mergeCell ref="NU8:NY8"/>
    <mergeCell ref="NZ8:OD8"/>
    <mergeCell ref="OE8:OI8"/>
    <mergeCell ref="OJ8:ON8"/>
    <mergeCell ref="OO8:OS8"/>
    <mergeCell ref="OT8:OX8"/>
    <mergeCell ref="MQ8:MU8"/>
    <mergeCell ref="MV8:MZ8"/>
    <mergeCell ref="NA8:NE8"/>
    <mergeCell ref="NF8:NJ8"/>
    <mergeCell ref="NK8:NO8"/>
    <mergeCell ref="NP8:NT8"/>
    <mergeCell ref="LM8:LQ8"/>
    <mergeCell ref="LR8:LV8"/>
    <mergeCell ref="LW8:MA8"/>
    <mergeCell ref="MB8:MF8"/>
    <mergeCell ref="MG8:MK8"/>
    <mergeCell ref="ML8:MP8"/>
    <mergeCell ref="KI8:KM8"/>
    <mergeCell ref="KN8:KR8"/>
    <mergeCell ref="KS8:KW8"/>
    <mergeCell ref="KX8:LB8"/>
    <mergeCell ref="LC8:LG8"/>
    <mergeCell ref="LH8:LL8"/>
    <mergeCell ref="JE8:JI8"/>
    <mergeCell ref="JJ8:JN8"/>
    <mergeCell ref="JO8:JS8"/>
    <mergeCell ref="JT8:JX8"/>
    <mergeCell ref="JY8:KC8"/>
    <mergeCell ref="KD8:KH8"/>
    <mergeCell ref="IA8:IE8"/>
    <mergeCell ref="IF8:IJ8"/>
    <mergeCell ref="IK8:IO8"/>
    <mergeCell ref="IP8:IT8"/>
    <mergeCell ref="IU8:IY8"/>
    <mergeCell ref="IZ8:JD8"/>
    <mergeCell ref="GW8:HA8"/>
    <mergeCell ref="HB8:HF8"/>
    <mergeCell ref="HG8:HK8"/>
    <mergeCell ref="HL8:HP8"/>
    <mergeCell ref="HQ8:HU8"/>
    <mergeCell ref="HV8:HZ8"/>
    <mergeCell ref="FS8:FW8"/>
    <mergeCell ref="FX8:GB8"/>
    <mergeCell ref="GC8:GG8"/>
    <mergeCell ref="GH8:GL8"/>
    <mergeCell ref="GM8:GQ8"/>
    <mergeCell ref="GR8:GV8"/>
    <mergeCell ref="EO8:ES8"/>
    <mergeCell ref="ET8:EX8"/>
    <mergeCell ref="EY8:FC8"/>
    <mergeCell ref="FD8:FH8"/>
    <mergeCell ref="FI8:FM8"/>
    <mergeCell ref="FN8:FR8"/>
    <mergeCell ref="DK8:DO8"/>
    <mergeCell ref="DP8:DT8"/>
    <mergeCell ref="DU8:DY8"/>
    <mergeCell ref="DZ8:ED8"/>
    <mergeCell ref="EE8:EI8"/>
    <mergeCell ref="EJ8:EN8"/>
    <mergeCell ref="CG8:CK8"/>
    <mergeCell ref="CL8:CP8"/>
    <mergeCell ref="CQ8:CU8"/>
    <mergeCell ref="CV8:CZ8"/>
    <mergeCell ref="DA8:DE8"/>
    <mergeCell ref="DF8:DJ8"/>
    <mergeCell ref="BC8:BG8"/>
    <mergeCell ref="BH8:BL8"/>
    <mergeCell ref="BM8:BQ8"/>
    <mergeCell ref="BR8:BV8"/>
    <mergeCell ref="BW8:CA8"/>
    <mergeCell ref="CB8:CF8"/>
    <mergeCell ref="UW3:UW10"/>
    <mergeCell ref="VC3:VC10"/>
    <mergeCell ref="VI3:VI10"/>
    <mergeCell ref="VO3:VO10"/>
    <mergeCell ref="D8:F8"/>
    <mergeCell ref="H8:L8"/>
    <mergeCell ref="N8:R8"/>
    <mergeCell ref="T8:X8"/>
    <mergeCell ref="Y8:AC8"/>
    <mergeCell ref="AD8:AH8"/>
    <mergeCell ref="TM3:TM10"/>
    <mergeCell ref="TS3:TS10"/>
    <mergeCell ref="TY3:TY10"/>
    <mergeCell ref="UE3:UE10"/>
    <mergeCell ref="UK3:UK10"/>
    <mergeCell ref="UQ3:UQ10"/>
    <mergeCell ref="TT8:TX8"/>
    <mergeCell ref="TZ8:UD8"/>
    <mergeCell ref="UF8:UJ8"/>
    <mergeCell ref="UL8:UP8"/>
    <mergeCell ref="G3:G10"/>
    <mergeCell ref="M3:M10"/>
    <mergeCell ref="S3:S10"/>
    <mergeCell ref="SU3:SU10"/>
    <mergeCell ref="TA3:TA10"/>
    <mergeCell ref="TG3:TG10"/>
    <mergeCell ref="AI8:AM8"/>
    <mergeCell ref="AN8:AR8"/>
    <mergeCell ref="AS8:AW8"/>
    <mergeCell ref="AX8:BB8"/>
  </mergeCells>
  <hyperlinks>
    <hyperlink ref="A11" location="Menu!A1" display="Menu"/>
  </hyperlinks>
  <pageMargins left="0.19685039370078741" right="0.19685039370078741" top="0.19685039370078741" bottom="0.39370078740157483" header="0.51181102362204722" footer="0.19685039370078741"/>
  <pageSetup paperSize="9" scale="44" fitToWidth="0" orientation="portrait" r:id="rId1"/>
  <headerFooter alignWithMargins="0">
    <oddFooter>&amp;L&amp;F&amp;C&amp;A - &amp;P/&amp;N&amp;R&amp;D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héorique">
                <anchor moveWithCells="1" sizeWithCells="1">
                  <from>
                    <xdr:col>0</xdr:col>
                    <xdr:colOff>28575</xdr:colOff>
                    <xdr:row>3</xdr:row>
                    <xdr:rowOff>28575</xdr:rowOff>
                  </from>
                  <to>
                    <xdr:col>0</xdr:col>
                    <xdr:colOff>819150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Moyenne">
                <anchor moveWithCells="1" sizeWithCells="1">
                  <from>
                    <xdr:col>0</xdr:col>
                    <xdr:colOff>38100</xdr:colOff>
                    <xdr:row>5</xdr:row>
                    <xdr:rowOff>66675</xdr:rowOff>
                  </from>
                  <to>
                    <xdr:col>0</xdr:col>
                    <xdr:colOff>828675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Total">
                <anchor moveWithCells="1" sizeWithCells="1">
                  <from>
                    <xdr:col>1</xdr:col>
                    <xdr:colOff>57150</xdr:colOff>
                    <xdr:row>5</xdr:row>
                    <xdr:rowOff>47625</xdr:rowOff>
                  </from>
                  <to>
                    <xdr:col>2</xdr:col>
                    <xdr:colOff>219075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Production_1">
                <anchor moveWithCells="1" sizeWithCells="1">
                  <from>
                    <xdr:col>2</xdr:col>
                    <xdr:colOff>295275</xdr:colOff>
                    <xdr:row>5</xdr:row>
                    <xdr:rowOff>38100</xdr:rowOff>
                  </from>
                  <to>
                    <xdr:col>2</xdr:col>
                    <xdr:colOff>1085850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 macro="[0]!Production_99">
                <anchor moveWithCells="1" sizeWithCells="1">
                  <from>
                    <xdr:col>2</xdr:col>
                    <xdr:colOff>1181100</xdr:colOff>
                    <xdr:row>5</xdr:row>
                    <xdr:rowOff>57150</xdr:rowOff>
                  </from>
                  <to>
                    <xdr:col>2</xdr:col>
                    <xdr:colOff>1971675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 macro="[0]!Moyennes_mensuelles">
                <anchor moveWithCells="1" sizeWithCells="1">
                  <from>
                    <xdr:col>2</xdr:col>
                    <xdr:colOff>2066925</xdr:colOff>
                    <xdr:row>5</xdr:row>
                    <xdr:rowOff>57150</xdr:rowOff>
                  </from>
                  <to>
                    <xdr:col>2</xdr:col>
                    <xdr:colOff>2857500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F218"/>
  <sheetViews>
    <sheetView workbookViewId="0">
      <pane ySplit="6" topLeftCell="A82" activePane="bottomLeft" state="frozen"/>
      <selection pane="bottomLeft" activeCell="D13" sqref="D13"/>
    </sheetView>
  </sheetViews>
  <sheetFormatPr baseColWidth="10" defaultRowHeight="12.75" x14ac:dyDescent="0.2"/>
  <cols>
    <col min="1" max="1" width="9" style="94" bestFit="1" customWidth="1"/>
    <col min="2" max="2" width="28.85546875" style="94" bestFit="1" customWidth="1"/>
    <col min="3" max="3" width="22.85546875" style="94" bestFit="1" customWidth="1"/>
    <col min="4" max="4" width="22.140625" style="94" bestFit="1" customWidth="1"/>
    <col min="5" max="5" width="10.85546875" style="94" bestFit="1" customWidth="1"/>
    <col min="6" max="6" width="37.85546875" style="94" customWidth="1"/>
    <col min="7" max="16384" width="11.42578125" style="94"/>
  </cols>
  <sheetData>
    <row r="1" spans="1:6" x14ac:dyDescent="0.2">
      <c r="A1" s="94" t="s">
        <v>203</v>
      </c>
    </row>
    <row r="2" spans="1:6" x14ac:dyDescent="0.2">
      <c r="A2" s="199" t="s">
        <v>204</v>
      </c>
    </row>
    <row r="3" spans="1:6" x14ac:dyDescent="0.2">
      <c r="A3" s="94" t="s">
        <v>205</v>
      </c>
    </row>
    <row r="4" spans="1:6" x14ac:dyDescent="0.2">
      <c r="A4" s="193" t="s">
        <v>206</v>
      </c>
    </row>
    <row r="5" spans="1:6" ht="13.5" thickBot="1" x14ac:dyDescent="0.25"/>
    <row r="6" spans="1:6" ht="16.5" thickTop="1" thickBot="1" x14ac:dyDescent="0.25">
      <c r="A6" s="194" t="s">
        <v>2</v>
      </c>
      <c r="B6" s="195" t="s">
        <v>52</v>
      </c>
      <c r="C6" s="195" t="s">
        <v>53</v>
      </c>
      <c r="D6" s="196" t="s">
        <v>208</v>
      </c>
      <c r="E6" s="198" t="s">
        <v>207</v>
      </c>
      <c r="F6" s="197" t="s">
        <v>54</v>
      </c>
    </row>
    <row r="7" spans="1:6" ht="15.75" hidden="1" x14ac:dyDescent="0.2">
      <c r="A7" s="205" t="s">
        <v>221</v>
      </c>
      <c r="B7" s="206" t="s">
        <v>221</v>
      </c>
      <c r="C7" s="206"/>
      <c r="D7" s="207">
        <v>0</v>
      </c>
      <c r="E7" s="207"/>
      <c r="F7" s="208"/>
    </row>
    <row r="8" spans="1:6" ht="15" hidden="1" x14ac:dyDescent="0.2">
      <c r="A8" s="257" t="s">
        <v>347</v>
      </c>
      <c r="B8" s="257"/>
      <c r="C8" s="258"/>
      <c r="D8" s="259"/>
      <c r="E8" s="260" t="s">
        <v>209</v>
      </c>
      <c r="F8" s="257" t="s">
        <v>348</v>
      </c>
    </row>
    <row r="9" spans="1:6" ht="15" hidden="1" x14ac:dyDescent="0.2">
      <c r="A9" s="257" t="s">
        <v>55</v>
      </c>
      <c r="B9" s="257"/>
      <c r="C9" s="258"/>
      <c r="D9" s="259">
        <v>9.09</v>
      </c>
      <c r="E9" s="260" t="s">
        <v>209</v>
      </c>
      <c r="F9" s="260"/>
    </row>
    <row r="10" spans="1:6" ht="15" hidden="1" x14ac:dyDescent="0.2">
      <c r="A10" s="257" t="s">
        <v>56</v>
      </c>
      <c r="B10" s="257"/>
      <c r="C10" s="258"/>
      <c r="D10" s="259">
        <v>9</v>
      </c>
      <c r="E10" s="260" t="s">
        <v>209</v>
      </c>
      <c r="F10" s="260" t="s">
        <v>349</v>
      </c>
    </row>
    <row r="11" spans="1:6" ht="15" hidden="1" x14ac:dyDescent="0.2">
      <c r="A11" s="257" t="s">
        <v>57</v>
      </c>
      <c r="B11" s="257"/>
      <c r="C11" s="258"/>
      <c r="D11" s="261">
        <v>2.2639999999999998</v>
      </c>
      <c r="E11" s="260" t="s">
        <v>209</v>
      </c>
      <c r="F11" s="260" t="s">
        <v>350</v>
      </c>
    </row>
    <row r="12" spans="1:6" ht="15" hidden="1" x14ac:dyDescent="0.2">
      <c r="A12" s="257" t="s">
        <v>58</v>
      </c>
      <c r="B12" s="257"/>
      <c r="C12" s="258"/>
      <c r="D12" s="259"/>
      <c r="E12" s="260" t="s">
        <v>209</v>
      </c>
      <c r="F12" s="257"/>
    </row>
    <row r="13" spans="1:6" ht="15" hidden="1" x14ac:dyDescent="0.2">
      <c r="A13" s="257" t="s">
        <v>59</v>
      </c>
      <c r="B13" s="257"/>
      <c r="C13" s="258"/>
      <c r="D13" s="259">
        <v>1.32</v>
      </c>
      <c r="E13" s="260" t="s">
        <v>209</v>
      </c>
      <c r="F13" s="260"/>
    </row>
    <row r="14" spans="1:6" ht="15" hidden="1" x14ac:dyDescent="0.2">
      <c r="A14" s="257" t="s">
        <v>260</v>
      </c>
      <c r="B14" s="257"/>
      <c r="C14" s="258"/>
      <c r="D14" s="259">
        <v>3.75</v>
      </c>
      <c r="E14" s="260" t="s">
        <v>209</v>
      </c>
      <c r="F14" s="257"/>
    </row>
    <row r="15" spans="1:6" ht="30" hidden="1" x14ac:dyDescent="0.2">
      <c r="A15" s="257" t="s">
        <v>60</v>
      </c>
      <c r="B15" s="257"/>
      <c r="C15" s="258"/>
      <c r="D15" s="259">
        <v>2.46</v>
      </c>
      <c r="E15" s="260" t="s">
        <v>211</v>
      </c>
      <c r="F15" s="260" t="s">
        <v>261</v>
      </c>
    </row>
    <row r="16" spans="1:6" ht="30" hidden="1" x14ac:dyDescent="0.2">
      <c r="A16" s="257" t="s">
        <v>60</v>
      </c>
      <c r="B16" s="257"/>
      <c r="C16" s="258"/>
      <c r="D16" s="259">
        <v>2.37</v>
      </c>
      <c r="E16" s="260" t="s">
        <v>211</v>
      </c>
      <c r="F16" s="260" t="s">
        <v>262</v>
      </c>
    </row>
    <row r="17" spans="1:6" ht="15" hidden="1" x14ac:dyDescent="0.2">
      <c r="A17" s="257" t="s">
        <v>263</v>
      </c>
      <c r="B17" s="257"/>
      <c r="C17" s="258"/>
      <c r="D17" s="259">
        <v>15.72</v>
      </c>
      <c r="E17" s="260" t="s">
        <v>209</v>
      </c>
      <c r="F17" s="260" t="s">
        <v>264</v>
      </c>
    </row>
    <row r="18" spans="1:6" ht="15" hidden="1" x14ac:dyDescent="0.2">
      <c r="A18" s="257" t="s">
        <v>61</v>
      </c>
      <c r="B18" s="257"/>
      <c r="C18" s="258"/>
      <c r="D18" s="259">
        <v>2.98</v>
      </c>
      <c r="E18" s="260" t="s">
        <v>209</v>
      </c>
      <c r="F18" s="260" t="s">
        <v>265</v>
      </c>
    </row>
    <row r="19" spans="1:6" ht="15" hidden="1" x14ac:dyDescent="0.2">
      <c r="A19" s="257" t="s">
        <v>62</v>
      </c>
      <c r="B19" s="257"/>
      <c r="C19" s="258"/>
      <c r="D19" s="259">
        <v>18</v>
      </c>
      <c r="E19" s="260" t="s">
        <v>209</v>
      </c>
      <c r="F19" s="257" t="s">
        <v>266</v>
      </c>
    </row>
    <row r="20" spans="1:6" ht="15" hidden="1" x14ac:dyDescent="0.2">
      <c r="A20" s="257" t="s">
        <v>63</v>
      </c>
      <c r="B20" s="257"/>
      <c r="C20" s="258"/>
      <c r="D20" s="259">
        <v>4.3600000000000003</v>
      </c>
      <c r="E20" s="260" t="s">
        <v>209</v>
      </c>
      <c r="F20" s="260" t="s">
        <v>64</v>
      </c>
    </row>
    <row r="21" spans="1:6" ht="15" hidden="1" x14ac:dyDescent="0.2">
      <c r="A21" s="257" t="s">
        <v>65</v>
      </c>
      <c r="B21" s="257"/>
      <c r="C21" s="258"/>
      <c r="D21" s="259">
        <v>3.2</v>
      </c>
      <c r="E21" s="260" t="s">
        <v>209</v>
      </c>
      <c r="F21" s="260"/>
    </row>
    <row r="22" spans="1:6" ht="15" hidden="1" x14ac:dyDescent="0.2">
      <c r="A22" s="257" t="s">
        <v>66</v>
      </c>
      <c r="B22" s="257"/>
      <c r="C22" s="258"/>
      <c r="D22" s="259">
        <v>3.1</v>
      </c>
      <c r="E22" s="260" t="s">
        <v>209</v>
      </c>
      <c r="F22" s="260"/>
    </row>
    <row r="23" spans="1:6" ht="15" hidden="1" x14ac:dyDescent="0.2">
      <c r="A23" s="257" t="s">
        <v>67</v>
      </c>
      <c r="B23" s="257"/>
      <c r="C23" s="258"/>
      <c r="D23" s="259">
        <v>3.98</v>
      </c>
      <c r="E23" s="260" t="s">
        <v>209</v>
      </c>
      <c r="F23" s="260"/>
    </row>
    <row r="24" spans="1:6" ht="15" hidden="1" x14ac:dyDescent="0.2">
      <c r="A24" s="257" t="s">
        <v>68</v>
      </c>
      <c r="B24" s="257"/>
      <c r="C24" s="258"/>
      <c r="D24" s="259">
        <v>4.3499999999999996</v>
      </c>
      <c r="E24" s="260" t="s">
        <v>209</v>
      </c>
      <c r="F24" s="260"/>
    </row>
    <row r="25" spans="1:6" ht="15" hidden="1" x14ac:dyDescent="0.2">
      <c r="A25" s="257" t="s">
        <v>69</v>
      </c>
      <c r="B25" s="257"/>
      <c r="C25" s="258"/>
      <c r="D25" s="259">
        <v>3.2</v>
      </c>
      <c r="E25" s="260" t="s">
        <v>209</v>
      </c>
      <c r="F25" s="257" t="s">
        <v>70</v>
      </c>
    </row>
    <row r="26" spans="1:6" ht="15" hidden="1" x14ac:dyDescent="0.2">
      <c r="A26" s="257" t="s">
        <v>71</v>
      </c>
      <c r="B26" s="257"/>
      <c r="C26" s="258"/>
      <c r="D26" s="259">
        <v>4.13</v>
      </c>
      <c r="E26" s="260" t="s">
        <v>209</v>
      </c>
      <c r="F26" s="260"/>
    </row>
    <row r="27" spans="1:6" ht="15" hidden="1" x14ac:dyDescent="0.2">
      <c r="A27" s="257" t="s">
        <v>72</v>
      </c>
      <c r="B27" s="257"/>
      <c r="C27" s="258"/>
      <c r="D27" s="261">
        <v>7.19</v>
      </c>
      <c r="E27" s="262" t="s">
        <v>209</v>
      </c>
      <c r="F27" s="263" t="s">
        <v>351</v>
      </c>
    </row>
    <row r="28" spans="1:6" ht="15" hidden="1" x14ac:dyDescent="0.2">
      <c r="A28" s="257" t="s">
        <v>73</v>
      </c>
      <c r="B28" s="257"/>
      <c r="C28" s="258"/>
      <c r="D28" s="259">
        <v>5.73</v>
      </c>
      <c r="E28" s="260" t="s">
        <v>209</v>
      </c>
      <c r="F28" s="260" t="s">
        <v>267</v>
      </c>
    </row>
    <row r="29" spans="1:6" ht="15" hidden="1" x14ac:dyDescent="0.2">
      <c r="A29" s="257" t="s">
        <v>74</v>
      </c>
      <c r="B29" s="257"/>
      <c r="C29" s="258"/>
      <c r="D29" s="259"/>
      <c r="E29" s="260" t="s">
        <v>209</v>
      </c>
      <c r="F29" s="260"/>
    </row>
    <row r="30" spans="1:6" ht="15" hidden="1" x14ac:dyDescent="0.2">
      <c r="A30" s="257" t="s">
        <v>75</v>
      </c>
      <c r="B30" s="257"/>
      <c r="C30" s="258"/>
      <c r="D30" s="259">
        <v>4.0999999999999996</v>
      </c>
      <c r="E30" s="260" t="s">
        <v>209</v>
      </c>
      <c r="F30" s="260" t="s">
        <v>200</v>
      </c>
    </row>
    <row r="31" spans="1:6" ht="15" hidden="1" x14ac:dyDescent="0.2">
      <c r="A31" s="257" t="s">
        <v>76</v>
      </c>
      <c r="B31" s="257"/>
      <c r="C31" s="258"/>
      <c r="D31" s="261">
        <v>0.85</v>
      </c>
      <c r="E31" s="260" t="s">
        <v>209</v>
      </c>
      <c r="F31" s="260" t="s">
        <v>268</v>
      </c>
    </row>
    <row r="32" spans="1:6" ht="15" hidden="1" x14ac:dyDescent="0.2">
      <c r="A32" s="257" t="s">
        <v>78</v>
      </c>
      <c r="B32" s="257"/>
      <c r="C32" s="258"/>
      <c r="D32" s="259">
        <v>3.2</v>
      </c>
      <c r="E32" s="260" t="s">
        <v>209</v>
      </c>
      <c r="F32" s="260"/>
    </row>
    <row r="33" spans="1:6" ht="15" hidden="1" x14ac:dyDescent="0.2">
      <c r="A33" s="257" t="s">
        <v>79</v>
      </c>
      <c r="B33" s="257"/>
      <c r="C33" s="258"/>
      <c r="D33" s="259">
        <v>0.6</v>
      </c>
      <c r="E33" s="260" t="s">
        <v>209</v>
      </c>
      <c r="F33" s="260"/>
    </row>
    <row r="34" spans="1:6" ht="30" hidden="1" x14ac:dyDescent="0.2">
      <c r="A34" s="257" t="s">
        <v>80</v>
      </c>
      <c r="B34" s="257"/>
      <c r="C34" s="258"/>
      <c r="D34" s="259">
        <v>0.7</v>
      </c>
      <c r="E34" s="262" t="s">
        <v>209</v>
      </c>
      <c r="F34" s="260" t="s">
        <v>81</v>
      </c>
    </row>
    <row r="35" spans="1:6" ht="15" hidden="1" x14ac:dyDescent="0.2">
      <c r="A35" s="257" t="s">
        <v>82</v>
      </c>
      <c r="B35" s="257"/>
      <c r="C35" s="258"/>
      <c r="D35" s="259">
        <v>4.5999999999999996</v>
      </c>
      <c r="E35" s="260" t="s">
        <v>209</v>
      </c>
      <c r="F35" s="260" t="s">
        <v>269</v>
      </c>
    </row>
    <row r="36" spans="1:6" ht="15" hidden="1" x14ac:dyDescent="0.2">
      <c r="A36" s="257" t="s">
        <v>82</v>
      </c>
      <c r="B36" s="257"/>
      <c r="C36" s="258"/>
      <c r="D36" s="259">
        <v>4.8</v>
      </c>
      <c r="E36" s="260" t="s">
        <v>209</v>
      </c>
      <c r="F36" s="260" t="s">
        <v>270</v>
      </c>
    </row>
    <row r="37" spans="1:6" ht="30" hidden="1" x14ac:dyDescent="0.2">
      <c r="A37" s="257" t="s">
        <v>83</v>
      </c>
      <c r="B37" s="257"/>
      <c r="C37" s="258"/>
      <c r="D37" s="259"/>
      <c r="E37" s="260" t="s">
        <v>209</v>
      </c>
      <c r="F37" s="257" t="s">
        <v>84</v>
      </c>
    </row>
    <row r="38" spans="1:6" ht="15" hidden="1" x14ac:dyDescent="0.2">
      <c r="A38" s="257" t="s">
        <v>85</v>
      </c>
      <c r="B38" s="257"/>
      <c r="C38" s="258"/>
      <c r="D38" s="259">
        <v>0.95</v>
      </c>
      <c r="E38" s="260" t="s">
        <v>210</v>
      </c>
      <c r="F38" s="260" t="s">
        <v>271</v>
      </c>
    </row>
    <row r="39" spans="1:6" ht="15" hidden="1" x14ac:dyDescent="0.2">
      <c r="A39" s="257" t="s">
        <v>272</v>
      </c>
      <c r="B39" s="257"/>
      <c r="C39" s="258"/>
      <c r="D39" s="259">
        <v>2.8696000000000002</v>
      </c>
      <c r="E39" s="260" t="s">
        <v>210</v>
      </c>
      <c r="F39" s="260" t="s">
        <v>273</v>
      </c>
    </row>
    <row r="40" spans="1:6" ht="15" hidden="1" x14ac:dyDescent="0.2">
      <c r="A40" s="257" t="s">
        <v>86</v>
      </c>
      <c r="B40" s="257"/>
      <c r="C40" s="258"/>
      <c r="D40" s="259">
        <v>16.78</v>
      </c>
      <c r="E40" s="260" t="s">
        <v>209</v>
      </c>
      <c r="F40" s="260"/>
    </row>
    <row r="41" spans="1:6" ht="15" hidden="1" x14ac:dyDescent="0.2">
      <c r="A41" s="257" t="s">
        <v>274</v>
      </c>
      <c r="B41" s="257"/>
      <c r="C41" s="258"/>
      <c r="D41" s="259">
        <v>7.99</v>
      </c>
      <c r="E41" s="260" t="s">
        <v>210</v>
      </c>
      <c r="F41" s="257" t="s">
        <v>352</v>
      </c>
    </row>
    <row r="42" spans="1:6" ht="15" hidden="1" x14ac:dyDescent="0.2">
      <c r="A42" s="257" t="s">
        <v>87</v>
      </c>
      <c r="B42" s="257"/>
      <c r="C42" s="258"/>
      <c r="D42" s="259">
        <v>4.95</v>
      </c>
      <c r="E42" s="260" t="s">
        <v>209</v>
      </c>
      <c r="F42" s="257" t="s">
        <v>353</v>
      </c>
    </row>
    <row r="43" spans="1:6" ht="15" hidden="1" x14ac:dyDescent="0.2">
      <c r="A43" s="257" t="s">
        <v>275</v>
      </c>
      <c r="B43" s="257"/>
      <c r="C43" s="258"/>
      <c r="D43" s="259">
        <v>1.1000000000000001</v>
      </c>
      <c r="E43" s="260" t="s">
        <v>276</v>
      </c>
      <c r="F43" s="257" t="s">
        <v>277</v>
      </c>
    </row>
    <row r="44" spans="1:6" ht="15" hidden="1" x14ac:dyDescent="0.2">
      <c r="A44" s="257" t="s">
        <v>278</v>
      </c>
      <c r="B44" s="257"/>
      <c r="C44" s="258"/>
      <c r="D44" s="259">
        <v>24.85</v>
      </c>
      <c r="E44" s="260" t="s">
        <v>279</v>
      </c>
      <c r="F44" s="260"/>
    </row>
    <row r="45" spans="1:6" ht="15" hidden="1" x14ac:dyDescent="0.2">
      <c r="A45" s="257" t="s">
        <v>88</v>
      </c>
      <c r="B45" s="257"/>
      <c r="C45" s="258"/>
      <c r="D45" s="259">
        <v>4.0999999999999996</v>
      </c>
      <c r="E45" s="260" t="s">
        <v>209</v>
      </c>
      <c r="F45" s="260"/>
    </row>
    <row r="46" spans="1:6" ht="15" hidden="1" x14ac:dyDescent="0.2">
      <c r="A46" s="257" t="s">
        <v>89</v>
      </c>
      <c r="B46" s="257"/>
      <c r="C46" s="258"/>
      <c r="D46" s="259">
        <v>0.97750000000000004</v>
      </c>
      <c r="E46" s="260" t="s">
        <v>280</v>
      </c>
      <c r="F46" s="257" t="s">
        <v>281</v>
      </c>
    </row>
    <row r="47" spans="1:6" ht="30" hidden="1" x14ac:dyDescent="0.2">
      <c r="A47" s="257" t="s">
        <v>90</v>
      </c>
      <c r="B47" s="257"/>
      <c r="C47" s="258"/>
      <c r="D47" s="261">
        <v>1.2</v>
      </c>
      <c r="E47" s="260" t="s">
        <v>210</v>
      </c>
      <c r="F47" s="260" t="s">
        <v>282</v>
      </c>
    </row>
    <row r="48" spans="1:6" ht="15" hidden="1" x14ac:dyDescent="0.2">
      <c r="A48" s="257" t="s">
        <v>90</v>
      </c>
      <c r="B48" s="257"/>
      <c r="C48" s="258"/>
      <c r="D48" s="261">
        <v>1.1399999999999999</v>
      </c>
      <c r="E48" s="260" t="s">
        <v>210</v>
      </c>
      <c r="F48" s="260" t="s">
        <v>283</v>
      </c>
    </row>
    <row r="49" spans="1:6" ht="15" hidden="1" x14ac:dyDescent="0.2">
      <c r="A49" s="257" t="s">
        <v>90</v>
      </c>
      <c r="B49" s="257"/>
      <c r="C49" s="258"/>
      <c r="D49" s="259">
        <v>1.1299999999999999</v>
      </c>
      <c r="E49" s="260" t="s">
        <v>210</v>
      </c>
      <c r="F49" s="260" t="s">
        <v>354</v>
      </c>
    </row>
    <row r="50" spans="1:6" ht="15" hidden="1" x14ac:dyDescent="0.2">
      <c r="A50" s="257" t="s">
        <v>91</v>
      </c>
      <c r="B50" s="257"/>
      <c r="C50" s="258"/>
      <c r="D50" s="259">
        <v>3.09</v>
      </c>
      <c r="E50" s="260" t="s">
        <v>209</v>
      </c>
      <c r="F50" s="260" t="s">
        <v>284</v>
      </c>
    </row>
    <row r="51" spans="1:6" ht="15" hidden="1" x14ac:dyDescent="0.2">
      <c r="A51" s="257" t="s">
        <v>91</v>
      </c>
      <c r="B51" s="257"/>
      <c r="C51" s="258"/>
      <c r="D51" s="259">
        <v>2.98</v>
      </c>
      <c r="E51" s="260" t="s">
        <v>209</v>
      </c>
      <c r="F51" s="260" t="s">
        <v>265</v>
      </c>
    </row>
    <row r="52" spans="1:6" ht="15" hidden="1" x14ac:dyDescent="0.2">
      <c r="A52" s="257" t="s">
        <v>285</v>
      </c>
      <c r="B52" s="257"/>
      <c r="C52" s="258"/>
      <c r="D52" s="259">
        <v>2.2999999999999998</v>
      </c>
      <c r="E52" s="260" t="s">
        <v>209</v>
      </c>
      <c r="F52" s="257" t="s">
        <v>286</v>
      </c>
    </row>
    <row r="53" spans="1:6" ht="15" hidden="1" x14ac:dyDescent="0.2">
      <c r="A53" s="257" t="s">
        <v>287</v>
      </c>
      <c r="B53" s="257"/>
      <c r="C53" s="258"/>
      <c r="D53" s="259">
        <v>1.41</v>
      </c>
      <c r="E53" s="260" t="s">
        <v>276</v>
      </c>
      <c r="F53" s="257" t="s">
        <v>288</v>
      </c>
    </row>
    <row r="54" spans="1:6" ht="15" hidden="1" x14ac:dyDescent="0.2">
      <c r="A54" s="257" t="s">
        <v>92</v>
      </c>
      <c r="B54" s="257"/>
      <c r="C54" s="258"/>
      <c r="D54" s="261">
        <v>2.02</v>
      </c>
      <c r="E54" s="262" t="s">
        <v>209</v>
      </c>
      <c r="F54" s="260" t="s">
        <v>355</v>
      </c>
    </row>
    <row r="55" spans="1:6" ht="15" hidden="1" x14ac:dyDescent="0.2">
      <c r="A55" s="257" t="s">
        <v>93</v>
      </c>
      <c r="B55" s="257"/>
      <c r="C55" s="258"/>
      <c r="D55" s="261">
        <v>2.2597999999999998</v>
      </c>
      <c r="E55" s="260" t="s">
        <v>209</v>
      </c>
      <c r="F55" s="260" t="s">
        <v>355</v>
      </c>
    </row>
    <row r="56" spans="1:6" ht="15" hidden="1" x14ac:dyDescent="0.2">
      <c r="A56" s="257" t="s">
        <v>94</v>
      </c>
      <c r="B56" s="257"/>
      <c r="C56" s="258"/>
      <c r="D56" s="259">
        <v>3.67</v>
      </c>
      <c r="E56" s="260" t="s">
        <v>209</v>
      </c>
      <c r="F56" s="257" t="s">
        <v>289</v>
      </c>
    </row>
    <row r="57" spans="1:6" ht="30" hidden="1" x14ac:dyDescent="0.2">
      <c r="A57" s="257" t="s">
        <v>95</v>
      </c>
      <c r="B57" s="257"/>
      <c r="C57" s="258"/>
      <c r="D57" s="259"/>
      <c r="E57" s="260" t="s">
        <v>209</v>
      </c>
      <c r="F57" s="257" t="s">
        <v>84</v>
      </c>
    </row>
    <row r="58" spans="1:6" ht="30" hidden="1" x14ac:dyDescent="0.2">
      <c r="A58" s="257" t="s">
        <v>96</v>
      </c>
      <c r="B58" s="257"/>
      <c r="C58" s="258"/>
      <c r="D58" s="259"/>
      <c r="E58" s="257" t="s">
        <v>209</v>
      </c>
      <c r="F58" s="257" t="s">
        <v>84</v>
      </c>
    </row>
    <row r="59" spans="1:6" ht="30" hidden="1" x14ac:dyDescent="0.2">
      <c r="A59" s="257" t="s">
        <v>290</v>
      </c>
      <c r="B59" s="257"/>
      <c r="C59" s="258"/>
      <c r="D59" s="259"/>
      <c r="E59" s="257" t="s">
        <v>209</v>
      </c>
      <c r="F59" s="257" t="s">
        <v>84</v>
      </c>
    </row>
    <row r="60" spans="1:6" ht="30" hidden="1" x14ac:dyDescent="0.2">
      <c r="A60" s="257" t="s">
        <v>97</v>
      </c>
      <c r="B60" s="257"/>
      <c r="C60" s="258"/>
      <c r="D60" s="259"/>
      <c r="E60" s="260" t="s">
        <v>209</v>
      </c>
      <c r="F60" s="257" t="s">
        <v>84</v>
      </c>
    </row>
    <row r="61" spans="1:6" ht="30" hidden="1" x14ac:dyDescent="0.2">
      <c r="A61" s="257" t="s">
        <v>98</v>
      </c>
      <c r="B61" s="257"/>
      <c r="C61" s="258"/>
      <c r="D61" s="259"/>
      <c r="E61" s="260" t="s">
        <v>209</v>
      </c>
      <c r="F61" s="257" t="s">
        <v>84</v>
      </c>
    </row>
    <row r="62" spans="1:6" ht="30" hidden="1" x14ac:dyDescent="0.2">
      <c r="A62" s="257" t="s">
        <v>99</v>
      </c>
      <c r="B62" s="257"/>
      <c r="C62" s="258"/>
      <c r="D62" s="259"/>
      <c r="E62" s="260" t="s">
        <v>209</v>
      </c>
      <c r="F62" s="257" t="s">
        <v>84</v>
      </c>
    </row>
    <row r="63" spans="1:6" ht="15" hidden="1" x14ac:dyDescent="0.2">
      <c r="A63" s="257" t="s">
        <v>100</v>
      </c>
      <c r="B63" s="257"/>
      <c r="C63" s="258"/>
      <c r="D63" s="259"/>
      <c r="E63" s="260" t="s">
        <v>209</v>
      </c>
      <c r="F63" s="257"/>
    </row>
    <row r="64" spans="1:6" ht="15" hidden="1" x14ac:dyDescent="0.2">
      <c r="A64" s="257" t="s">
        <v>291</v>
      </c>
      <c r="B64" s="257"/>
      <c r="C64" s="258"/>
      <c r="D64" s="259">
        <v>0.92</v>
      </c>
      <c r="E64" s="260" t="s">
        <v>276</v>
      </c>
      <c r="F64" s="257" t="s">
        <v>292</v>
      </c>
    </row>
    <row r="65" spans="1:6" ht="15" hidden="1" x14ac:dyDescent="0.2">
      <c r="A65" s="257" t="s">
        <v>293</v>
      </c>
      <c r="B65" s="257"/>
      <c r="C65" s="258"/>
      <c r="D65" s="259">
        <v>0.61</v>
      </c>
      <c r="E65" s="260" t="s">
        <v>276</v>
      </c>
      <c r="F65" s="257" t="s">
        <v>288</v>
      </c>
    </row>
    <row r="66" spans="1:6" ht="15" hidden="1" x14ac:dyDescent="0.2">
      <c r="A66" s="257" t="s">
        <v>294</v>
      </c>
      <c r="B66" s="257"/>
      <c r="C66" s="258"/>
      <c r="D66" s="259">
        <v>1.23</v>
      </c>
      <c r="E66" s="260" t="s">
        <v>276</v>
      </c>
      <c r="F66" s="257" t="s">
        <v>288</v>
      </c>
    </row>
    <row r="67" spans="1:6" ht="15" hidden="1" x14ac:dyDescent="0.2">
      <c r="A67" s="257" t="s">
        <v>101</v>
      </c>
      <c r="B67" s="257"/>
      <c r="C67" s="258"/>
      <c r="D67" s="259">
        <v>0.79</v>
      </c>
      <c r="E67" s="260" t="s">
        <v>209</v>
      </c>
      <c r="F67" s="260" t="s">
        <v>295</v>
      </c>
    </row>
    <row r="68" spans="1:6" ht="15.75" hidden="1" x14ac:dyDescent="0.2">
      <c r="A68" s="257" t="s">
        <v>102</v>
      </c>
      <c r="B68" s="257"/>
      <c r="C68" s="258"/>
      <c r="D68" s="259">
        <v>4.75</v>
      </c>
      <c r="E68" s="260" t="s">
        <v>209</v>
      </c>
      <c r="F68" s="264" t="s">
        <v>355</v>
      </c>
    </row>
    <row r="69" spans="1:6" ht="15" hidden="1" x14ac:dyDescent="0.2">
      <c r="A69" s="257" t="s">
        <v>103</v>
      </c>
      <c r="B69" s="257"/>
      <c r="C69" s="258"/>
      <c r="D69" s="259">
        <v>1.98</v>
      </c>
      <c r="E69" s="260" t="s">
        <v>209</v>
      </c>
      <c r="F69" s="257" t="s">
        <v>265</v>
      </c>
    </row>
    <row r="70" spans="1:6" ht="15" hidden="1" x14ac:dyDescent="0.2">
      <c r="A70" s="257" t="s">
        <v>104</v>
      </c>
      <c r="B70" s="257"/>
      <c r="C70" s="258"/>
      <c r="D70" s="261">
        <v>3.86</v>
      </c>
      <c r="E70" s="260" t="s">
        <v>209</v>
      </c>
      <c r="F70" s="260" t="s">
        <v>296</v>
      </c>
    </row>
    <row r="71" spans="1:6" ht="15" hidden="1" x14ac:dyDescent="0.2">
      <c r="A71" s="257" t="s">
        <v>105</v>
      </c>
      <c r="B71" s="257"/>
      <c r="C71" s="258"/>
      <c r="D71" s="259">
        <v>3.7</v>
      </c>
      <c r="E71" s="260" t="s">
        <v>209</v>
      </c>
      <c r="F71" s="257" t="s">
        <v>353</v>
      </c>
    </row>
    <row r="72" spans="1:6" ht="15" hidden="1" x14ac:dyDescent="0.2">
      <c r="A72" s="257" t="s">
        <v>106</v>
      </c>
      <c r="B72" s="257"/>
      <c r="C72" s="258"/>
      <c r="D72" s="259">
        <v>1.23</v>
      </c>
      <c r="E72" s="260" t="s">
        <v>209</v>
      </c>
      <c r="F72" s="260" t="s">
        <v>297</v>
      </c>
    </row>
    <row r="73" spans="1:6" ht="15" hidden="1" x14ac:dyDescent="0.2">
      <c r="A73" s="257" t="s">
        <v>34</v>
      </c>
      <c r="B73" s="257"/>
      <c r="C73" s="258"/>
      <c r="D73" s="261">
        <v>0.72</v>
      </c>
      <c r="E73" s="260" t="s">
        <v>209</v>
      </c>
      <c r="F73" s="260" t="s">
        <v>295</v>
      </c>
    </row>
    <row r="74" spans="1:6" ht="30" hidden="1" x14ac:dyDescent="0.2">
      <c r="A74" s="257" t="s">
        <v>107</v>
      </c>
      <c r="B74" s="257"/>
      <c r="C74" s="258"/>
      <c r="D74" s="259"/>
      <c r="E74" s="260" t="s">
        <v>209</v>
      </c>
      <c r="F74" s="257" t="s">
        <v>84</v>
      </c>
    </row>
    <row r="75" spans="1:6" ht="15" hidden="1" x14ac:dyDescent="0.2">
      <c r="A75" s="257" t="s">
        <v>108</v>
      </c>
      <c r="B75" s="257"/>
      <c r="C75" s="258"/>
      <c r="D75" s="261">
        <v>0.29870000000000002</v>
      </c>
      <c r="E75" s="260" t="s">
        <v>209</v>
      </c>
      <c r="F75" s="260" t="s">
        <v>350</v>
      </c>
    </row>
    <row r="76" spans="1:6" ht="15" hidden="1" x14ac:dyDescent="0.2">
      <c r="A76" s="257" t="s">
        <v>198</v>
      </c>
      <c r="B76" s="257"/>
      <c r="C76" s="258"/>
      <c r="D76" s="261">
        <v>0.32869999999999999</v>
      </c>
      <c r="E76" s="260" t="s">
        <v>209</v>
      </c>
      <c r="F76" s="260" t="s">
        <v>350</v>
      </c>
    </row>
    <row r="77" spans="1:6" ht="15" hidden="1" x14ac:dyDescent="0.2">
      <c r="A77" s="257" t="s">
        <v>199</v>
      </c>
      <c r="B77" s="257"/>
      <c r="C77" s="258"/>
      <c r="D77" s="261">
        <v>0.29870000000000002</v>
      </c>
      <c r="E77" s="260" t="s">
        <v>209</v>
      </c>
      <c r="F77" s="260" t="s">
        <v>350</v>
      </c>
    </row>
    <row r="78" spans="1:6" ht="15" hidden="1" x14ac:dyDescent="0.2">
      <c r="A78" s="257" t="s">
        <v>109</v>
      </c>
      <c r="B78" s="257"/>
      <c r="C78" s="258"/>
      <c r="D78" s="261">
        <v>0.29870000000000002</v>
      </c>
      <c r="E78" s="260" t="s">
        <v>209</v>
      </c>
      <c r="F78" s="260" t="s">
        <v>350</v>
      </c>
    </row>
    <row r="79" spans="1:6" ht="15" hidden="1" x14ac:dyDescent="0.2">
      <c r="A79" s="257" t="s">
        <v>298</v>
      </c>
      <c r="B79" s="257"/>
      <c r="C79" s="258"/>
      <c r="D79" s="259"/>
      <c r="E79" s="260" t="s">
        <v>276</v>
      </c>
      <c r="F79" s="257" t="s">
        <v>288</v>
      </c>
    </row>
    <row r="80" spans="1:6" ht="15" hidden="1" x14ac:dyDescent="0.2">
      <c r="A80" s="257" t="s">
        <v>30</v>
      </c>
      <c r="B80" s="257"/>
      <c r="C80" s="258"/>
      <c r="D80" s="259">
        <v>1.169</v>
      </c>
      <c r="E80" s="260" t="s">
        <v>209</v>
      </c>
      <c r="F80" s="257" t="s">
        <v>356</v>
      </c>
    </row>
    <row r="81" spans="1:6" ht="15" hidden="1" x14ac:dyDescent="0.2">
      <c r="A81" s="257" t="s">
        <v>299</v>
      </c>
      <c r="B81" s="257"/>
      <c r="C81" s="258"/>
      <c r="D81" s="259">
        <v>1.28</v>
      </c>
      <c r="E81" s="260" t="s">
        <v>209</v>
      </c>
      <c r="F81" s="257" t="s">
        <v>356</v>
      </c>
    </row>
    <row r="82" spans="1:6" ht="15" hidden="1" x14ac:dyDescent="0.2">
      <c r="A82" s="257" t="s">
        <v>110</v>
      </c>
      <c r="B82" s="257"/>
      <c r="C82" s="258"/>
      <c r="D82" s="261">
        <v>1.4779</v>
      </c>
      <c r="E82" s="260" t="s">
        <v>209</v>
      </c>
      <c r="F82" s="260" t="s">
        <v>355</v>
      </c>
    </row>
    <row r="83" spans="1:6" ht="15" hidden="1" x14ac:dyDescent="0.2">
      <c r="A83" s="257" t="s">
        <v>111</v>
      </c>
      <c r="B83" s="257"/>
      <c r="C83" s="258"/>
      <c r="D83" s="261">
        <v>1.7069000000000001</v>
      </c>
      <c r="E83" s="260" t="s">
        <v>209</v>
      </c>
      <c r="F83" s="260" t="s">
        <v>355</v>
      </c>
    </row>
    <row r="84" spans="1:6" ht="30" hidden="1" x14ac:dyDescent="0.2">
      <c r="A84" s="257" t="s">
        <v>112</v>
      </c>
      <c r="B84" s="257"/>
      <c r="C84" s="258"/>
      <c r="D84" s="261">
        <v>3.7069999999999999</v>
      </c>
      <c r="E84" s="260" t="s">
        <v>209</v>
      </c>
      <c r="F84" s="260" t="s">
        <v>201</v>
      </c>
    </row>
    <row r="85" spans="1:6" ht="15" hidden="1" x14ac:dyDescent="0.2">
      <c r="A85" s="257" t="s">
        <v>113</v>
      </c>
      <c r="B85" s="257"/>
      <c r="C85" s="258"/>
      <c r="D85" s="259">
        <v>11.1</v>
      </c>
      <c r="E85" s="260" t="s">
        <v>209</v>
      </c>
      <c r="F85" s="260" t="s">
        <v>300</v>
      </c>
    </row>
    <row r="86" spans="1:6" ht="15" hidden="1" x14ac:dyDescent="0.2">
      <c r="A86" s="257" t="s">
        <v>113</v>
      </c>
      <c r="B86" s="257"/>
      <c r="C86" s="258"/>
      <c r="D86" s="259">
        <v>14.65</v>
      </c>
      <c r="E86" s="260" t="s">
        <v>209</v>
      </c>
      <c r="F86" s="260" t="s">
        <v>357</v>
      </c>
    </row>
    <row r="87" spans="1:6" ht="15" hidden="1" x14ac:dyDescent="0.2">
      <c r="A87" s="257" t="s">
        <v>114</v>
      </c>
      <c r="B87" s="257"/>
      <c r="C87" s="258"/>
      <c r="D87" s="259">
        <v>2.61</v>
      </c>
      <c r="E87" s="260" t="s">
        <v>209</v>
      </c>
      <c r="F87" s="257"/>
    </row>
    <row r="88" spans="1:6" ht="30" hidden="1" x14ac:dyDescent="0.2">
      <c r="A88" s="257" t="s">
        <v>301</v>
      </c>
      <c r="B88" s="257"/>
      <c r="C88" s="258"/>
      <c r="D88" s="259">
        <v>2.2000000000000002</v>
      </c>
      <c r="E88" s="260" t="s">
        <v>210</v>
      </c>
      <c r="F88" s="260" t="s">
        <v>302</v>
      </c>
    </row>
    <row r="89" spans="1:6" ht="30" hidden="1" x14ac:dyDescent="0.2">
      <c r="A89" s="257" t="s">
        <v>303</v>
      </c>
      <c r="B89" s="257"/>
      <c r="C89" s="258"/>
      <c r="D89" s="259">
        <v>2.82</v>
      </c>
      <c r="E89" s="260" t="s">
        <v>210</v>
      </c>
      <c r="F89" s="260" t="s">
        <v>302</v>
      </c>
    </row>
    <row r="90" spans="1:6" ht="30" hidden="1" x14ac:dyDescent="0.2">
      <c r="A90" s="257" t="s">
        <v>115</v>
      </c>
      <c r="B90" s="257"/>
      <c r="C90" s="258"/>
      <c r="D90" s="259">
        <v>3.7</v>
      </c>
      <c r="E90" s="260" t="s">
        <v>210</v>
      </c>
      <c r="F90" s="260" t="s">
        <v>302</v>
      </c>
    </row>
    <row r="91" spans="1:6" ht="15" hidden="1" x14ac:dyDescent="0.2">
      <c r="A91" s="257" t="s">
        <v>117</v>
      </c>
      <c r="B91" s="257"/>
      <c r="C91" s="258"/>
      <c r="D91" s="261">
        <v>0.2671</v>
      </c>
      <c r="E91" s="260" t="s">
        <v>209</v>
      </c>
      <c r="F91" s="260" t="s">
        <v>350</v>
      </c>
    </row>
    <row r="92" spans="1:6" ht="15" hidden="1" x14ac:dyDescent="0.2">
      <c r="A92" s="257" t="s">
        <v>118</v>
      </c>
      <c r="B92" s="257"/>
      <c r="C92" s="258"/>
      <c r="D92" s="259">
        <v>0.87</v>
      </c>
      <c r="E92" s="260" t="s">
        <v>209</v>
      </c>
      <c r="F92" s="260" t="s">
        <v>358</v>
      </c>
    </row>
    <row r="93" spans="1:6" ht="15" hidden="1" x14ac:dyDescent="0.2">
      <c r="A93" s="257" t="s">
        <v>120</v>
      </c>
      <c r="B93" s="257"/>
      <c r="C93" s="258"/>
      <c r="D93" s="261">
        <v>0.93</v>
      </c>
      <c r="E93" s="260" t="s">
        <v>209</v>
      </c>
      <c r="F93" s="260" t="s">
        <v>358</v>
      </c>
    </row>
    <row r="94" spans="1:6" ht="15" hidden="1" x14ac:dyDescent="0.2">
      <c r="A94" s="257" t="s">
        <v>121</v>
      </c>
      <c r="B94" s="257"/>
      <c r="C94" s="258"/>
      <c r="D94" s="259">
        <v>4.1399999999999997</v>
      </c>
      <c r="E94" s="260" t="s">
        <v>209</v>
      </c>
      <c r="F94" s="260"/>
    </row>
    <row r="95" spans="1:6" ht="15" hidden="1" x14ac:dyDescent="0.2">
      <c r="A95" s="257" t="s">
        <v>304</v>
      </c>
      <c r="B95" s="257"/>
      <c r="C95" s="258"/>
      <c r="D95" s="259">
        <v>46</v>
      </c>
      <c r="E95" s="260" t="s">
        <v>276</v>
      </c>
      <c r="F95" s="257" t="s">
        <v>305</v>
      </c>
    </row>
    <row r="96" spans="1:6" ht="15" hidden="1" x14ac:dyDescent="0.2">
      <c r="A96" s="257" t="s">
        <v>304</v>
      </c>
      <c r="B96" s="257"/>
      <c r="C96" s="258"/>
      <c r="D96" s="259">
        <v>27</v>
      </c>
      <c r="E96" s="260" t="s">
        <v>306</v>
      </c>
      <c r="F96" s="257" t="s">
        <v>307</v>
      </c>
    </row>
    <row r="97" spans="1:6" ht="15" hidden="1" x14ac:dyDescent="0.2">
      <c r="A97" s="257" t="s">
        <v>122</v>
      </c>
      <c r="B97" s="257"/>
      <c r="C97" s="258"/>
      <c r="D97" s="259">
        <v>4.75</v>
      </c>
      <c r="E97" s="260" t="s">
        <v>209</v>
      </c>
      <c r="F97" s="257" t="s">
        <v>353</v>
      </c>
    </row>
    <row r="98" spans="1:6" ht="15" hidden="1" x14ac:dyDescent="0.2">
      <c r="A98" s="257" t="s">
        <v>308</v>
      </c>
      <c r="B98" s="257"/>
      <c r="C98" s="258"/>
      <c r="D98" s="259">
        <v>0.1075</v>
      </c>
      <c r="E98" s="260" t="s">
        <v>309</v>
      </c>
      <c r="F98" s="260"/>
    </row>
    <row r="99" spans="1:6" ht="15" hidden="1" x14ac:dyDescent="0.2">
      <c r="A99" s="257" t="s">
        <v>123</v>
      </c>
      <c r="B99" s="257"/>
      <c r="C99" s="258"/>
      <c r="D99" s="261">
        <v>3.75</v>
      </c>
      <c r="E99" s="260" t="s">
        <v>209</v>
      </c>
      <c r="F99" s="263" t="s">
        <v>359</v>
      </c>
    </row>
    <row r="100" spans="1:6" ht="30" hidden="1" x14ac:dyDescent="0.2">
      <c r="A100" s="257" t="s">
        <v>310</v>
      </c>
      <c r="B100" s="257"/>
      <c r="C100" s="258"/>
      <c r="D100" s="259">
        <v>3.7</v>
      </c>
      <c r="E100" s="260" t="s">
        <v>311</v>
      </c>
      <c r="F100" s="257" t="s">
        <v>353</v>
      </c>
    </row>
    <row r="101" spans="1:6" ht="30" hidden="1" x14ac:dyDescent="0.2">
      <c r="A101" s="257" t="s">
        <v>127</v>
      </c>
      <c r="B101" s="257"/>
      <c r="C101" s="258"/>
      <c r="D101" s="259">
        <v>3.22</v>
      </c>
      <c r="E101" s="260" t="s">
        <v>209</v>
      </c>
      <c r="F101" s="257" t="s">
        <v>360</v>
      </c>
    </row>
    <row r="102" spans="1:6" ht="15" x14ac:dyDescent="0.2">
      <c r="A102" s="257" t="s">
        <v>124</v>
      </c>
      <c r="B102" s="257"/>
      <c r="C102" s="258"/>
      <c r="D102" s="259">
        <v>4.5999999999999996</v>
      </c>
      <c r="E102" s="260" t="s">
        <v>209</v>
      </c>
      <c r="F102" s="257" t="s">
        <v>353</v>
      </c>
    </row>
    <row r="103" spans="1:6" ht="15" hidden="1" x14ac:dyDescent="0.2">
      <c r="A103" s="257" t="s">
        <v>125</v>
      </c>
      <c r="B103" s="257"/>
      <c r="C103" s="258"/>
      <c r="D103" s="259" t="s">
        <v>312</v>
      </c>
      <c r="E103" s="260" t="s">
        <v>209</v>
      </c>
      <c r="F103" s="257"/>
    </row>
    <row r="104" spans="1:6" ht="15" hidden="1" x14ac:dyDescent="0.2">
      <c r="A104" s="257" t="s">
        <v>126</v>
      </c>
      <c r="B104" s="257"/>
      <c r="C104" s="258"/>
      <c r="D104" s="259">
        <v>3.35</v>
      </c>
      <c r="E104" s="260" t="s">
        <v>209</v>
      </c>
      <c r="F104" s="257" t="s">
        <v>353</v>
      </c>
    </row>
    <row r="105" spans="1:6" ht="15" hidden="1" x14ac:dyDescent="0.2">
      <c r="A105" s="257" t="s">
        <v>361</v>
      </c>
      <c r="B105" s="257"/>
      <c r="C105" s="258"/>
      <c r="D105" s="259">
        <v>3.7</v>
      </c>
      <c r="E105" s="260" t="s">
        <v>209</v>
      </c>
      <c r="F105" s="257" t="s">
        <v>353</v>
      </c>
    </row>
    <row r="106" spans="1:6" ht="15" hidden="1" x14ac:dyDescent="0.2">
      <c r="A106" s="257" t="s">
        <v>128</v>
      </c>
      <c r="B106" s="257"/>
      <c r="C106" s="258"/>
      <c r="D106" s="259">
        <v>3.45</v>
      </c>
      <c r="E106" s="260" t="s">
        <v>209</v>
      </c>
      <c r="F106" s="257" t="s">
        <v>353</v>
      </c>
    </row>
    <row r="107" spans="1:6" ht="15" hidden="1" x14ac:dyDescent="0.2">
      <c r="A107" s="257" t="s">
        <v>129</v>
      </c>
      <c r="B107" s="257"/>
      <c r="C107" s="258"/>
      <c r="D107" s="259">
        <v>3.7</v>
      </c>
      <c r="E107" s="260" t="s">
        <v>209</v>
      </c>
      <c r="F107" s="257" t="s">
        <v>362</v>
      </c>
    </row>
    <row r="108" spans="1:6" ht="15" hidden="1" x14ac:dyDescent="0.2">
      <c r="A108" s="257" t="s">
        <v>313</v>
      </c>
      <c r="B108" s="257"/>
      <c r="C108" s="258"/>
      <c r="D108" s="259">
        <v>1.264</v>
      </c>
      <c r="E108" s="260" t="s">
        <v>209</v>
      </c>
      <c r="F108" s="260" t="s">
        <v>363</v>
      </c>
    </row>
    <row r="109" spans="1:6" ht="15" hidden="1" x14ac:dyDescent="0.2">
      <c r="A109" s="257" t="s">
        <v>130</v>
      </c>
      <c r="B109" s="257"/>
      <c r="C109" s="258"/>
      <c r="D109" s="259">
        <v>11.5</v>
      </c>
      <c r="E109" s="260" t="s">
        <v>209</v>
      </c>
      <c r="F109" s="260"/>
    </row>
    <row r="110" spans="1:6" ht="15" hidden="1" x14ac:dyDescent="0.2">
      <c r="A110" s="257" t="s">
        <v>131</v>
      </c>
      <c r="B110" s="257"/>
      <c r="C110" s="258"/>
      <c r="D110" s="261">
        <v>1.8561000000000001</v>
      </c>
      <c r="E110" s="260" t="s">
        <v>209</v>
      </c>
      <c r="F110" s="260" t="s">
        <v>355</v>
      </c>
    </row>
    <row r="111" spans="1:6" ht="15" hidden="1" x14ac:dyDescent="0.2">
      <c r="A111" s="257" t="s">
        <v>314</v>
      </c>
      <c r="B111" s="257"/>
      <c r="C111" s="258"/>
      <c r="D111" s="261">
        <v>1.7829999999999999</v>
      </c>
      <c r="E111" s="260" t="s">
        <v>209</v>
      </c>
      <c r="F111" s="260" t="s">
        <v>355</v>
      </c>
    </row>
    <row r="112" spans="1:6" ht="15" hidden="1" x14ac:dyDescent="0.2">
      <c r="A112" s="257" t="s">
        <v>132</v>
      </c>
      <c r="B112" s="257"/>
      <c r="C112" s="258"/>
      <c r="D112" s="261">
        <v>1.7963</v>
      </c>
      <c r="E112" s="260" t="s">
        <v>209</v>
      </c>
      <c r="F112" s="260" t="s">
        <v>355</v>
      </c>
    </row>
    <row r="113" spans="1:6" ht="15" hidden="1" x14ac:dyDescent="0.2">
      <c r="A113" s="257" t="s">
        <v>133</v>
      </c>
      <c r="B113" s="257"/>
      <c r="C113" s="258"/>
      <c r="D113" s="259">
        <v>3.15</v>
      </c>
      <c r="E113" s="260" t="s">
        <v>209</v>
      </c>
      <c r="F113" s="260" t="s">
        <v>315</v>
      </c>
    </row>
    <row r="114" spans="1:6" ht="30" hidden="1" x14ac:dyDescent="0.2">
      <c r="A114" s="257" t="s">
        <v>133</v>
      </c>
      <c r="B114" s="257"/>
      <c r="C114" s="258"/>
      <c r="D114" s="259">
        <v>3.63</v>
      </c>
      <c r="E114" s="260" t="s">
        <v>209</v>
      </c>
      <c r="F114" s="260" t="s">
        <v>316</v>
      </c>
    </row>
    <row r="115" spans="1:6" ht="30" hidden="1" x14ac:dyDescent="0.2">
      <c r="A115" s="257" t="s">
        <v>317</v>
      </c>
      <c r="B115" s="257"/>
      <c r="C115" s="258"/>
      <c r="D115" s="259">
        <v>5.1999999999999998E-3</v>
      </c>
      <c r="E115" s="260" t="s">
        <v>309</v>
      </c>
      <c r="F115" s="257" t="s">
        <v>318</v>
      </c>
    </row>
    <row r="116" spans="1:6" ht="15" hidden="1" x14ac:dyDescent="0.2">
      <c r="A116" s="257" t="s">
        <v>134</v>
      </c>
      <c r="B116" s="257"/>
      <c r="C116" s="258"/>
      <c r="D116" s="259">
        <v>3.14</v>
      </c>
      <c r="E116" s="260" t="s">
        <v>209</v>
      </c>
      <c r="F116" s="260"/>
    </row>
    <row r="117" spans="1:6" ht="15" hidden="1" x14ac:dyDescent="0.2">
      <c r="A117" s="257" t="s">
        <v>135</v>
      </c>
      <c r="B117" s="257"/>
      <c r="C117" s="258"/>
      <c r="D117" s="259">
        <v>5.35</v>
      </c>
      <c r="E117" s="260" t="s">
        <v>209</v>
      </c>
      <c r="F117" s="257" t="s">
        <v>353</v>
      </c>
    </row>
    <row r="118" spans="1:6" ht="30" hidden="1" x14ac:dyDescent="0.2">
      <c r="A118" s="257" t="s">
        <v>36</v>
      </c>
      <c r="B118" s="257"/>
      <c r="C118" s="258"/>
      <c r="D118" s="259">
        <v>3.27</v>
      </c>
      <c r="E118" s="260" t="s">
        <v>209</v>
      </c>
      <c r="F118" s="257" t="s">
        <v>319</v>
      </c>
    </row>
    <row r="119" spans="1:6" ht="15" hidden="1" x14ac:dyDescent="0.2">
      <c r="A119" s="257" t="s">
        <v>136</v>
      </c>
      <c r="B119" s="257"/>
      <c r="C119" s="258"/>
      <c r="D119" s="261">
        <v>9.3000000000000007</v>
      </c>
      <c r="E119" s="260" t="s">
        <v>209</v>
      </c>
      <c r="F119" s="260" t="s">
        <v>364</v>
      </c>
    </row>
    <row r="120" spans="1:6" ht="15" hidden="1" x14ac:dyDescent="0.2">
      <c r="A120" s="257" t="s">
        <v>137</v>
      </c>
      <c r="B120" s="257"/>
      <c r="C120" s="258"/>
      <c r="D120" s="261">
        <v>8.65</v>
      </c>
      <c r="E120" s="260" t="s">
        <v>209</v>
      </c>
      <c r="F120" s="260" t="s">
        <v>364</v>
      </c>
    </row>
    <row r="121" spans="1:6" ht="15" hidden="1" x14ac:dyDescent="0.2">
      <c r="A121" s="257" t="s">
        <v>138</v>
      </c>
      <c r="B121" s="257"/>
      <c r="C121" s="258"/>
      <c r="D121" s="259">
        <v>5.66</v>
      </c>
      <c r="E121" s="260" t="s">
        <v>209</v>
      </c>
      <c r="F121" s="257" t="s">
        <v>264</v>
      </c>
    </row>
    <row r="122" spans="1:6" ht="15" hidden="1" x14ac:dyDescent="0.2">
      <c r="A122" s="257" t="s">
        <v>139</v>
      </c>
      <c r="B122" s="257"/>
      <c r="C122" s="258"/>
      <c r="D122" s="259">
        <v>2.5499999999999998</v>
      </c>
      <c r="E122" s="260" t="s">
        <v>209</v>
      </c>
      <c r="F122" s="260" t="s">
        <v>116</v>
      </c>
    </row>
    <row r="123" spans="1:6" ht="15" hidden="1" x14ac:dyDescent="0.2">
      <c r="A123" s="257" t="s">
        <v>140</v>
      </c>
      <c r="B123" s="257"/>
      <c r="C123" s="258"/>
      <c r="D123" s="259">
        <v>19.22</v>
      </c>
      <c r="E123" s="260" t="s">
        <v>209</v>
      </c>
      <c r="F123" s="260" t="s">
        <v>116</v>
      </c>
    </row>
    <row r="124" spans="1:6" ht="15" hidden="1" x14ac:dyDescent="0.2">
      <c r="A124" s="257" t="s">
        <v>141</v>
      </c>
      <c r="B124" s="257"/>
      <c r="C124" s="258"/>
      <c r="D124" s="259">
        <v>4.76</v>
      </c>
      <c r="E124" s="260" t="s">
        <v>209</v>
      </c>
      <c r="F124" s="260" t="s">
        <v>320</v>
      </c>
    </row>
    <row r="125" spans="1:6" ht="15" hidden="1" x14ac:dyDescent="0.2">
      <c r="A125" s="257" t="s">
        <v>141</v>
      </c>
      <c r="B125" s="257"/>
      <c r="C125" s="258"/>
      <c r="D125" s="259">
        <v>4.5599999999999996</v>
      </c>
      <c r="E125" s="260" t="s">
        <v>209</v>
      </c>
      <c r="F125" s="260" t="s">
        <v>321</v>
      </c>
    </row>
    <row r="126" spans="1:6" ht="15" hidden="1" x14ac:dyDescent="0.2">
      <c r="A126" s="257" t="s">
        <v>142</v>
      </c>
      <c r="B126" s="257"/>
      <c r="C126" s="258"/>
      <c r="D126" s="259">
        <v>1.254</v>
      </c>
      <c r="E126" s="260" t="s">
        <v>210</v>
      </c>
      <c r="F126" s="260" t="s">
        <v>365</v>
      </c>
    </row>
    <row r="127" spans="1:6" ht="15" hidden="1" x14ac:dyDescent="0.2">
      <c r="A127" s="257" t="s">
        <v>142</v>
      </c>
      <c r="B127" s="257"/>
      <c r="C127" s="258"/>
      <c r="D127" s="259">
        <v>1.1719999999999999</v>
      </c>
      <c r="E127" s="260" t="s">
        <v>210</v>
      </c>
      <c r="F127" s="260" t="s">
        <v>366</v>
      </c>
    </row>
    <row r="128" spans="1:6" ht="15" hidden="1" x14ac:dyDescent="0.2">
      <c r="A128" s="257" t="s">
        <v>142</v>
      </c>
      <c r="B128" s="257"/>
      <c r="C128" s="258"/>
      <c r="D128" s="259">
        <v>1.1479999999999999</v>
      </c>
      <c r="E128" s="260" t="s">
        <v>210</v>
      </c>
      <c r="F128" s="260" t="s">
        <v>367</v>
      </c>
    </row>
    <row r="129" spans="1:6" ht="15" hidden="1" x14ac:dyDescent="0.2">
      <c r="A129" s="257" t="s">
        <v>143</v>
      </c>
      <c r="B129" s="257"/>
      <c r="C129" s="258"/>
      <c r="D129" s="259">
        <v>1.75</v>
      </c>
      <c r="E129" s="260" t="s">
        <v>322</v>
      </c>
      <c r="F129" s="260"/>
    </row>
    <row r="130" spans="1:6" ht="15" hidden="1" x14ac:dyDescent="0.2">
      <c r="A130" s="257" t="s">
        <v>323</v>
      </c>
      <c r="B130" s="257"/>
      <c r="C130" s="258"/>
      <c r="D130" s="259">
        <v>4.05</v>
      </c>
      <c r="E130" s="260" t="s">
        <v>306</v>
      </c>
      <c r="F130" s="257" t="s">
        <v>324</v>
      </c>
    </row>
    <row r="131" spans="1:6" ht="15.75" hidden="1" x14ac:dyDescent="0.2">
      <c r="A131" s="257" t="s">
        <v>144</v>
      </c>
      <c r="B131" s="257"/>
      <c r="C131" s="258"/>
      <c r="D131" s="259">
        <v>8</v>
      </c>
      <c r="E131" s="260" t="s">
        <v>209</v>
      </c>
      <c r="F131" s="264" t="s">
        <v>355</v>
      </c>
    </row>
    <row r="132" spans="1:6" ht="15" hidden="1" x14ac:dyDescent="0.2">
      <c r="A132" s="257" t="s">
        <v>325</v>
      </c>
      <c r="B132" s="257"/>
      <c r="C132" s="258"/>
      <c r="D132" s="259">
        <v>16.600000000000001</v>
      </c>
      <c r="E132" s="260" t="s">
        <v>280</v>
      </c>
      <c r="F132" s="260"/>
    </row>
    <row r="133" spans="1:6" ht="15" hidden="1" x14ac:dyDescent="0.2">
      <c r="A133" s="257" t="s">
        <v>145</v>
      </c>
      <c r="B133" s="257"/>
      <c r="C133" s="258"/>
      <c r="D133" s="259"/>
      <c r="E133" s="260" t="s">
        <v>209</v>
      </c>
      <c r="F133" s="260"/>
    </row>
    <row r="134" spans="1:6" ht="15" hidden="1" x14ac:dyDescent="0.2">
      <c r="A134" s="257" t="s">
        <v>146</v>
      </c>
      <c r="B134" s="257"/>
      <c r="C134" s="258"/>
      <c r="D134" s="259"/>
      <c r="E134" s="260" t="s">
        <v>209</v>
      </c>
      <c r="F134" s="260"/>
    </row>
    <row r="135" spans="1:6" ht="30" hidden="1" x14ac:dyDescent="0.2">
      <c r="A135" s="257" t="s">
        <v>147</v>
      </c>
      <c r="B135" s="257"/>
      <c r="C135" s="258"/>
      <c r="D135" s="259"/>
      <c r="E135" s="260" t="s">
        <v>209</v>
      </c>
      <c r="F135" s="257" t="s">
        <v>84</v>
      </c>
    </row>
    <row r="136" spans="1:6" ht="30" hidden="1" x14ac:dyDescent="0.2">
      <c r="A136" s="257" t="s">
        <v>148</v>
      </c>
      <c r="B136" s="257"/>
      <c r="C136" s="258"/>
      <c r="D136" s="259"/>
      <c r="E136" s="260" t="s">
        <v>209</v>
      </c>
      <c r="F136" s="257" t="s">
        <v>84</v>
      </c>
    </row>
    <row r="137" spans="1:6" ht="15" hidden="1" x14ac:dyDescent="0.2">
      <c r="A137" s="257" t="s">
        <v>149</v>
      </c>
      <c r="B137" s="257"/>
      <c r="C137" s="258"/>
      <c r="D137" s="259">
        <v>3.88</v>
      </c>
      <c r="E137" s="260" t="s">
        <v>209</v>
      </c>
      <c r="F137" s="260"/>
    </row>
    <row r="138" spans="1:6" ht="15" hidden="1" x14ac:dyDescent="0.2">
      <c r="A138" s="257" t="s">
        <v>31</v>
      </c>
      <c r="B138" s="257"/>
      <c r="C138" s="258"/>
      <c r="D138" s="259">
        <v>0.49</v>
      </c>
      <c r="E138" s="260" t="s">
        <v>209</v>
      </c>
      <c r="F138" s="260" t="s">
        <v>326</v>
      </c>
    </row>
    <row r="139" spans="1:6" ht="15" hidden="1" x14ac:dyDescent="0.2">
      <c r="A139" s="257" t="s">
        <v>368</v>
      </c>
      <c r="B139" s="257"/>
      <c r="C139" s="258"/>
      <c r="D139" s="259">
        <v>0.8</v>
      </c>
      <c r="E139" s="260" t="s">
        <v>209</v>
      </c>
      <c r="F139" s="260" t="s">
        <v>369</v>
      </c>
    </row>
    <row r="140" spans="1:6" ht="15" hidden="1" x14ac:dyDescent="0.2">
      <c r="A140" s="257" t="s">
        <v>150</v>
      </c>
      <c r="B140" s="257"/>
      <c r="C140" s="258"/>
      <c r="D140" s="259">
        <v>0.49</v>
      </c>
      <c r="E140" s="260" t="s">
        <v>209</v>
      </c>
      <c r="F140" s="257" t="s">
        <v>326</v>
      </c>
    </row>
    <row r="141" spans="1:6" ht="15" hidden="1" x14ac:dyDescent="0.2">
      <c r="A141" s="257" t="s">
        <v>151</v>
      </c>
      <c r="B141" s="257"/>
      <c r="C141" s="258"/>
      <c r="D141" s="259"/>
      <c r="E141" s="260" t="s">
        <v>209</v>
      </c>
      <c r="F141" s="260"/>
    </row>
    <row r="142" spans="1:6" ht="30" hidden="1" x14ac:dyDescent="0.2">
      <c r="A142" s="257" t="s">
        <v>152</v>
      </c>
      <c r="B142" s="257"/>
      <c r="C142" s="258"/>
      <c r="D142" s="261">
        <v>2.2999999999999998</v>
      </c>
      <c r="E142" s="260" t="s">
        <v>327</v>
      </c>
      <c r="F142" s="257" t="s">
        <v>370</v>
      </c>
    </row>
    <row r="143" spans="1:6" ht="30" hidden="1" x14ac:dyDescent="0.2">
      <c r="A143" s="257" t="s">
        <v>152</v>
      </c>
      <c r="B143" s="257"/>
      <c r="C143" s="258"/>
      <c r="D143" s="261">
        <v>2.1850000000000001</v>
      </c>
      <c r="E143" s="260" t="s">
        <v>327</v>
      </c>
      <c r="F143" s="257" t="s">
        <v>371</v>
      </c>
    </row>
    <row r="144" spans="1:6" ht="30" hidden="1" x14ac:dyDescent="0.2">
      <c r="A144" s="257" t="s">
        <v>152</v>
      </c>
      <c r="B144" s="257"/>
      <c r="C144" s="258"/>
      <c r="D144" s="261">
        <v>2.14</v>
      </c>
      <c r="E144" s="260" t="s">
        <v>327</v>
      </c>
      <c r="F144" s="257" t="s">
        <v>372</v>
      </c>
    </row>
    <row r="145" spans="1:6" ht="15" hidden="1" x14ac:dyDescent="0.2">
      <c r="A145" s="257" t="s">
        <v>153</v>
      </c>
      <c r="B145" s="257"/>
      <c r="C145" s="258"/>
      <c r="D145" s="259">
        <v>4.09</v>
      </c>
      <c r="E145" s="260" t="s">
        <v>209</v>
      </c>
      <c r="F145" s="260" t="s">
        <v>202</v>
      </c>
    </row>
    <row r="146" spans="1:6" ht="15" hidden="1" x14ac:dyDescent="0.2">
      <c r="A146" s="257" t="s">
        <v>328</v>
      </c>
      <c r="B146" s="257"/>
      <c r="C146" s="258"/>
      <c r="D146" s="261">
        <v>11.84</v>
      </c>
      <c r="E146" s="260" t="s">
        <v>276</v>
      </c>
      <c r="F146" s="257" t="s">
        <v>373</v>
      </c>
    </row>
    <row r="147" spans="1:6" ht="15" hidden="1" x14ac:dyDescent="0.2">
      <c r="A147" s="257" t="s">
        <v>154</v>
      </c>
      <c r="B147" s="257"/>
      <c r="C147" s="258"/>
      <c r="D147" s="259">
        <v>5.2</v>
      </c>
      <c r="E147" s="260" t="s">
        <v>209</v>
      </c>
      <c r="F147" s="260"/>
    </row>
    <row r="148" spans="1:6" ht="15" hidden="1" x14ac:dyDescent="0.2">
      <c r="A148" s="257" t="s">
        <v>32</v>
      </c>
      <c r="B148" s="257"/>
      <c r="C148" s="258"/>
      <c r="D148" s="259">
        <v>1.44</v>
      </c>
      <c r="E148" s="260" t="s">
        <v>209</v>
      </c>
      <c r="F148" s="257" t="s">
        <v>284</v>
      </c>
    </row>
    <row r="149" spans="1:6" ht="15" hidden="1" x14ac:dyDescent="0.2">
      <c r="A149" s="257" t="s">
        <v>32</v>
      </c>
      <c r="B149" s="257"/>
      <c r="C149" s="258"/>
      <c r="D149" s="259">
        <v>1.3</v>
      </c>
      <c r="E149" s="260" t="s">
        <v>209</v>
      </c>
      <c r="F149" s="257" t="s">
        <v>265</v>
      </c>
    </row>
    <row r="150" spans="1:6" ht="15" hidden="1" x14ac:dyDescent="0.2">
      <c r="A150" s="257" t="s">
        <v>32</v>
      </c>
      <c r="B150" s="257"/>
      <c r="C150" s="258"/>
      <c r="D150" s="259">
        <v>1.23</v>
      </c>
      <c r="E150" s="260" t="s">
        <v>209</v>
      </c>
      <c r="F150" s="257" t="s">
        <v>329</v>
      </c>
    </row>
    <row r="151" spans="1:6" ht="15" hidden="1" x14ac:dyDescent="0.2">
      <c r="A151" s="257" t="s">
        <v>155</v>
      </c>
      <c r="B151" s="257"/>
      <c r="C151" s="258"/>
      <c r="D151" s="259"/>
      <c r="E151" s="260" t="s">
        <v>209</v>
      </c>
      <c r="F151" s="257" t="s">
        <v>330</v>
      </c>
    </row>
    <row r="152" spans="1:6" ht="15" hidden="1" x14ac:dyDescent="0.2">
      <c r="A152" s="257" t="s">
        <v>331</v>
      </c>
      <c r="B152" s="257"/>
      <c r="C152" s="258"/>
      <c r="D152" s="259">
        <v>25.8</v>
      </c>
      <c r="E152" s="260" t="s">
        <v>276</v>
      </c>
      <c r="F152" s="257" t="s">
        <v>332</v>
      </c>
    </row>
    <row r="153" spans="1:6" ht="15" hidden="1" x14ac:dyDescent="0.2">
      <c r="A153" s="257" t="s">
        <v>156</v>
      </c>
      <c r="B153" s="257"/>
      <c r="C153" s="258"/>
      <c r="D153" s="259">
        <v>3.55</v>
      </c>
      <c r="E153" s="260" t="s">
        <v>209</v>
      </c>
      <c r="F153" s="260"/>
    </row>
    <row r="154" spans="1:6" ht="15" hidden="1" x14ac:dyDescent="0.2">
      <c r="A154" s="257" t="s">
        <v>157</v>
      </c>
      <c r="B154" s="257"/>
      <c r="C154" s="258"/>
      <c r="D154" s="259">
        <v>0.59</v>
      </c>
      <c r="E154" s="260" t="s">
        <v>209</v>
      </c>
      <c r="F154" s="260" t="s">
        <v>374</v>
      </c>
    </row>
    <row r="155" spans="1:6" ht="15" hidden="1" x14ac:dyDescent="0.2">
      <c r="A155" s="257" t="s">
        <v>35</v>
      </c>
      <c r="B155" s="257"/>
      <c r="C155" s="258"/>
      <c r="D155" s="265">
        <v>8.5</v>
      </c>
      <c r="E155" s="260" t="s">
        <v>209</v>
      </c>
      <c r="F155" s="260"/>
    </row>
    <row r="156" spans="1:6" ht="15" hidden="1" x14ac:dyDescent="0.2">
      <c r="A156" s="257" t="s">
        <v>158</v>
      </c>
      <c r="B156" s="257"/>
      <c r="C156" s="258"/>
      <c r="D156" s="259">
        <v>4.47</v>
      </c>
      <c r="E156" s="260" t="s">
        <v>209</v>
      </c>
      <c r="F156" s="260"/>
    </row>
    <row r="157" spans="1:6" ht="15" hidden="1" x14ac:dyDescent="0.2">
      <c r="A157" s="257" t="s">
        <v>158</v>
      </c>
      <c r="B157" s="257"/>
      <c r="C157" s="258"/>
      <c r="D157" s="259">
        <v>4.2699999999999996</v>
      </c>
      <c r="E157" s="260" t="s">
        <v>209</v>
      </c>
      <c r="F157" s="260" t="s">
        <v>321</v>
      </c>
    </row>
    <row r="158" spans="1:6" ht="15" hidden="1" x14ac:dyDescent="0.2">
      <c r="A158" s="257" t="s">
        <v>333</v>
      </c>
      <c r="B158" s="257"/>
      <c r="C158" s="258"/>
      <c r="D158" s="259">
        <v>1.2</v>
      </c>
      <c r="E158" s="260" t="s">
        <v>276</v>
      </c>
      <c r="F158" s="257" t="s">
        <v>288</v>
      </c>
    </row>
    <row r="159" spans="1:6" ht="15" hidden="1" x14ac:dyDescent="0.2">
      <c r="A159" s="257" t="s">
        <v>334</v>
      </c>
      <c r="B159" s="257"/>
      <c r="C159" s="258"/>
      <c r="D159" s="261">
        <v>2.6150000000000002</v>
      </c>
      <c r="E159" s="260" t="s">
        <v>209</v>
      </c>
      <c r="F159" s="260" t="s">
        <v>335</v>
      </c>
    </row>
    <row r="160" spans="1:6" ht="30" hidden="1" x14ac:dyDescent="0.2">
      <c r="A160" s="257" t="s">
        <v>29</v>
      </c>
      <c r="B160" s="257"/>
      <c r="C160" s="258"/>
      <c r="D160" s="259">
        <v>0.25</v>
      </c>
      <c r="E160" s="260" t="s">
        <v>209</v>
      </c>
      <c r="F160" s="260" t="s">
        <v>336</v>
      </c>
    </row>
    <row r="161" spans="1:6" ht="15" hidden="1" x14ac:dyDescent="0.2">
      <c r="A161" s="257" t="s">
        <v>159</v>
      </c>
      <c r="B161" s="257"/>
      <c r="C161" s="258"/>
      <c r="D161" s="259">
        <v>1.2</v>
      </c>
      <c r="E161" s="260" t="s">
        <v>209</v>
      </c>
      <c r="F161" s="260"/>
    </row>
    <row r="162" spans="1:6" ht="15" hidden="1" x14ac:dyDescent="0.2">
      <c r="A162" s="257" t="s">
        <v>160</v>
      </c>
      <c r="B162" s="257"/>
      <c r="C162" s="258"/>
      <c r="D162" s="259">
        <v>0.96540000000000004</v>
      </c>
      <c r="E162" s="260" t="s">
        <v>209</v>
      </c>
      <c r="F162" s="257" t="s">
        <v>375</v>
      </c>
    </row>
    <row r="163" spans="1:6" ht="15" hidden="1" x14ac:dyDescent="0.2">
      <c r="A163" s="257" t="s">
        <v>161</v>
      </c>
      <c r="B163" s="257"/>
      <c r="C163" s="258"/>
      <c r="D163" s="261">
        <v>2.63</v>
      </c>
      <c r="E163" s="260" t="s">
        <v>209</v>
      </c>
      <c r="F163" s="257" t="s">
        <v>337</v>
      </c>
    </row>
    <row r="164" spans="1:6" ht="15" hidden="1" x14ac:dyDescent="0.2">
      <c r="A164" s="257" t="s">
        <v>161</v>
      </c>
      <c r="B164" s="257"/>
      <c r="C164" s="258"/>
      <c r="D164" s="261">
        <v>2.6150000000000002</v>
      </c>
      <c r="E164" s="260" t="s">
        <v>209</v>
      </c>
      <c r="F164" s="257" t="s">
        <v>338</v>
      </c>
    </row>
    <row r="165" spans="1:6" ht="15" hidden="1" x14ac:dyDescent="0.2">
      <c r="A165" s="257" t="s">
        <v>162</v>
      </c>
      <c r="B165" s="257"/>
      <c r="C165" s="258"/>
      <c r="D165" s="259">
        <v>1.49</v>
      </c>
      <c r="E165" s="260" t="s">
        <v>209</v>
      </c>
      <c r="F165" s="260"/>
    </row>
    <row r="166" spans="1:6" ht="15" hidden="1" x14ac:dyDescent="0.2">
      <c r="A166" s="257" t="s">
        <v>163</v>
      </c>
      <c r="B166" s="257"/>
      <c r="C166" s="258"/>
      <c r="D166" s="261">
        <v>1.2749999999999999</v>
      </c>
      <c r="E166" s="260" t="s">
        <v>209</v>
      </c>
      <c r="F166" s="260" t="s">
        <v>350</v>
      </c>
    </row>
    <row r="167" spans="1:6" ht="15" hidden="1" x14ac:dyDescent="0.2">
      <c r="A167" s="257" t="s">
        <v>164</v>
      </c>
      <c r="B167" s="257"/>
      <c r="C167" s="258"/>
      <c r="D167" s="259">
        <v>3</v>
      </c>
      <c r="E167" s="260" t="s">
        <v>209</v>
      </c>
      <c r="F167" s="260"/>
    </row>
    <row r="168" spans="1:6" ht="15.75" hidden="1" x14ac:dyDescent="0.2">
      <c r="A168" s="257" t="s">
        <v>165</v>
      </c>
      <c r="B168" s="257"/>
      <c r="C168" s="258"/>
      <c r="D168" s="259">
        <v>2.54</v>
      </c>
      <c r="E168" s="260" t="s">
        <v>209</v>
      </c>
      <c r="F168" s="264" t="s">
        <v>355</v>
      </c>
    </row>
    <row r="169" spans="1:6" ht="15.75" hidden="1" x14ac:dyDescent="0.2">
      <c r="A169" s="257" t="s">
        <v>166</v>
      </c>
      <c r="B169" s="257"/>
      <c r="C169" s="258"/>
      <c r="D169" s="259">
        <v>10.14</v>
      </c>
      <c r="E169" s="260" t="s">
        <v>209</v>
      </c>
      <c r="F169" s="264" t="s">
        <v>355</v>
      </c>
    </row>
    <row r="170" spans="1:6" ht="15" hidden="1" x14ac:dyDescent="0.2">
      <c r="A170" s="257" t="s">
        <v>167</v>
      </c>
      <c r="B170" s="257"/>
      <c r="C170" s="258"/>
      <c r="D170" s="259">
        <v>14.8</v>
      </c>
      <c r="E170" s="260" t="s">
        <v>209</v>
      </c>
      <c r="F170" s="260" t="s">
        <v>339</v>
      </c>
    </row>
    <row r="171" spans="1:6" ht="15" hidden="1" x14ac:dyDescent="0.2">
      <c r="A171" s="257" t="s">
        <v>168</v>
      </c>
      <c r="B171" s="257"/>
      <c r="C171" s="258"/>
      <c r="D171" s="259">
        <v>4.3</v>
      </c>
      <c r="E171" s="260" t="s">
        <v>209</v>
      </c>
      <c r="F171" s="257" t="s">
        <v>353</v>
      </c>
    </row>
    <row r="172" spans="1:6" ht="15" hidden="1" x14ac:dyDescent="0.2">
      <c r="A172" s="257" t="s">
        <v>340</v>
      </c>
      <c r="B172" s="257"/>
      <c r="C172" s="258"/>
      <c r="D172" s="259">
        <v>6.4</v>
      </c>
      <c r="E172" s="260" t="s">
        <v>276</v>
      </c>
      <c r="F172" s="257" t="s">
        <v>353</v>
      </c>
    </row>
    <row r="173" spans="1:6" ht="15" hidden="1" x14ac:dyDescent="0.2">
      <c r="A173" s="257" t="s">
        <v>169</v>
      </c>
      <c r="B173" s="257"/>
      <c r="C173" s="258"/>
      <c r="D173" s="259">
        <v>12.35</v>
      </c>
      <c r="E173" s="260" t="s">
        <v>209</v>
      </c>
      <c r="F173" s="257"/>
    </row>
    <row r="174" spans="1:6" ht="30" hidden="1" x14ac:dyDescent="0.2">
      <c r="A174" s="257" t="s">
        <v>376</v>
      </c>
      <c r="B174" s="257"/>
      <c r="C174" s="258"/>
      <c r="D174" s="259"/>
      <c r="E174" s="260" t="s">
        <v>209</v>
      </c>
      <c r="F174" s="257" t="s">
        <v>84</v>
      </c>
    </row>
    <row r="175" spans="1:6" ht="15" hidden="1" x14ac:dyDescent="0.2">
      <c r="A175" s="257" t="s">
        <v>33</v>
      </c>
      <c r="B175" s="257"/>
      <c r="C175" s="258"/>
      <c r="D175" s="259">
        <v>0.11</v>
      </c>
      <c r="E175" s="260" t="s">
        <v>209</v>
      </c>
      <c r="F175" s="260"/>
    </row>
    <row r="176" spans="1:6" ht="15" hidden="1" x14ac:dyDescent="0.2">
      <c r="A176" s="257" t="s">
        <v>170</v>
      </c>
      <c r="B176" s="257"/>
      <c r="C176" s="258"/>
      <c r="D176" s="259">
        <v>3.3125</v>
      </c>
      <c r="E176" s="260" t="s">
        <v>209</v>
      </c>
      <c r="F176" s="260"/>
    </row>
    <row r="177" spans="1:6" ht="15" hidden="1" x14ac:dyDescent="0.2">
      <c r="A177" s="257" t="s">
        <v>171</v>
      </c>
      <c r="B177" s="257"/>
      <c r="C177" s="258"/>
      <c r="D177" s="259">
        <v>3.6240000000000001</v>
      </c>
      <c r="E177" s="260" t="s">
        <v>209</v>
      </c>
      <c r="F177" s="260"/>
    </row>
    <row r="178" spans="1:6" ht="15" hidden="1" x14ac:dyDescent="0.2">
      <c r="A178" s="257" t="s">
        <v>172</v>
      </c>
      <c r="B178" s="257"/>
      <c r="C178" s="258"/>
      <c r="D178" s="259">
        <v>0.69</v>
      </c>
      <c r="E178" s="260" t="s">
        <v>209</v>
      </c>
      <c r="F178" s="260" t="s">
        <v>341</v>
      </c>
    </row>
    <row r="179" spans="1:6" ht="15" hidden="1" x14ac:dyDescent="0.2">
      <c r="A179" s="257" t="s">
        <v>173</v>
      </c>
      <c r="B179" s="257"/>
      <c r="C179" s="258"/>
      <c r="D179" s="259">
        <v>5.47</v>
      </c>
      <c r="E179" s="260" t="s">
        <v>209</v>
      </c>
      <c r="F179" s="260" t="s">
        <v>320</v>
      </c>
    </row>
    <row r="180" spans="1:6" ht="15" hidden="1" x14ac:dyDescent="0.2">
      <c r="A180" s="257" t="s">
        <v>173</v>
      </c>
      <c r="B180" s="257"/>
      <c r="C180" s="258"/>
      <c r="D180" s="259">
        <v>5.27</v>
      </c>
      <c r="E180" s="260" t="s">
        <v>209</v>
      </c>
      <c r="F180" s="260" t="s">
        <v>321</v>
      </c>
    </row>
    <row r="181" spans="1:6" ht="15" hidden="1" x14ac:dyDescent="0.2">
      <c r="A181" s="257" t="s">
        <v>342</v>
      </c>
      <c r="B181" s="257"/>
      <c r="C181" s="258"/>
      <c r="D181" s="259">
        <v>11.85</v>
      </c>
      <c r="E181" s="260" t="s">
        <v>276</v>
      </c>
      <c r="F181" s="257" t="s">
        <v>288</v>
      </c>
    </row>
    <row r="182" spans="1:6" ht="15" hidden="1" x14ac:dyDescent="0.2">
      <c r="A182" s="257" t="s">
        <v>343</v>
      </c>
      <c r="B182" s="257"/>
      <c r="C182" s="258"/>
      <c r="D182" s="259">
        <v>6.2</v>
      </c>
      <c r="E182" s="260" t="s">
        <v>276</v>
      </c>
      <c r="F182" s="257" t="s">
        <v>288</v>
      </c>
    </row>
    <row r="183" spans="1:6" ht="15" hidden="1" x14ac:dyDescent="0.2">
      <c r="A183" s="257" t="s">
        <v>174</v>
      </c>
      <c r="B183" s="257"/>
      <c r="C183" s="258"/>
      <c r="D183" s="259">
        <v>0.432</v>
      </c>
      <c r="E183" s="260" t="s">
        <v>210</v>
      </c>
      <c r="F183" s="260"/>
    </row>
    <row r="184" spans="1:6" ht="15" hidden="1" x14ac:dyDescent="0.2">
      <c r="A184" s="257" t="s">
        <v>344</v>
      </c>
      <c r="B184" s="257"/>
      <c r="C184" s="258"/>
      <c r="D184" s="259">
        <v>3.4000000000000002E-2</v>
      </c>
      <c r="E184" s="260" t="s">
        <v>309</v>
      </c>
      <c r="F184" s="257" t="s">
        <v>345</v>
      </c>
    </row>
    <row r="185" spans="1:6" ht="15" hidden="1" x14ac:dyDescent="0.2">
      <c r="A185" s="257" t="s">
        <v>77</v>
      </c>
      <c r="B185" s="257"/>
      <c r="C185" s="258"/>
      <c r="D185" s="259">
        <v>4.1500000000000004</v>
      </c>
      <c r="E185" s="260" t="s">
        <v>209</v>
      </c>
      <c r="F185" s="260"/>
    </row>
    <row r="186" spans="1:6" ht="15" hidden="1" x14ac:dyDescent="0.2">
      <c r="A186" s="257" t="s">
        <v>175</v>
      </c>
      <c r="B186" s="257"/>
      <c r="C186" s="258"/>
      <c r="D186" s="259">
        <v>1.7</v>
      </c>
      <c r="E186" s="260" t="s">
        <v>209</v>
      </c>
      <c r="F186" s="260"/>
    </row>
    <row r="187" spans="1:6" ht="15" hidden="1" x14ac:dyDescent="0.2">
      <c r="A187" s="257" t="s">
        <v>346</v>
      </c>
      <c r="B187" s="257"/>
      <c r="C187" s="258"/>
      <c r="D187" s="259">
        <v>7.92</v>
      </c>
      <c r="E187" s="260" t="s">
        <v>276</v>
      </c>
      <c r="F187" s="257" t="s">
        <v>341</v>
      </c>
    </row>
    <row r="188" spans="1:6" hidden="1" x14ac:dyDescent="0.2"/>
    <row r="189" spans="1:6" hidden="1" x14ac:dyDescent="0.2"/>
    <row r="190" spans="1:6" hidden="1" x14ac:dyDescent="0.2"/>
    <row r="191" spans="1:6" hidden="1" x14ac:dyDescent="0.2"/>
    <row r="192" spans="1:6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</sheetData>
  <autoFilter ref="A6:F218">
    <filterColumn colId="0">
      <filters>
        <filter val="K1065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Menu</vt:lpstr>
      <vt:lpstr>K41</vt:lpstr>
      <vt:lpstr>K42</vt:lpstr>
      <vt:lpstr>Prix MP</vt:lpstr>
      <vt:lpstr>'K41'!Impression_des_titres</vt:lpstr>
      <vt:lpstr>'K42'!Impression_des_titres</vt:lpstr>
      <vt:lpstr>'K41'!Zone_d_impression</vt:lpstr>
      <vt:lpstr>'K42'!Zone_d_impression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ltourres</dc:creator>
  <cp:lastModifiedBy>Raphaël ROMO</cp:lastModifiedBy>
  <cp:lastPrinted>2015-06-12T07:46:48Z</cp:lastPrinted>
  <dcterms:created xsi:type="dcterms:W3CDTF">2011-04-14T17:40:51Z</dcterms:created>
  <dcterms:modified xsi:type="dcterms:W3CDTF">2019-03-08T15:09:49Z</dcterms:modified>
</cp:coreProperties>
</file>