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hili\Desktop\"/>
    </mc:Choice>
  </mc:AlternateContent>
  <xr:revisionPtr revIDLastSave="0" documentId="8_{1F074AAC-98E5-44A2-91C9-F58E997EABB2}" xr6:coauthVersionLast="40" xr6:coauthVersionMax="40" xr10:uidLastSave="{00000000-0000-0000-0000-000000000000}"/>
  <bookViews>
    <workbookView xWindow="-120" yWindow="-120" windowWidth="29040" windowHeight="17640" xr2:uid="{3DECA998-E116-4952-8622-41230A699D3B}"/>
  </bookViews>
  <sheets>
    <sheet name="Feuille 1.1" sheetId="1" r:id="rId1"/>
  </sheets>
  <externalReferences>
    <externalReference r:id="rId2"/>
  </externalReferences>
  <definedNames>
    <definedName name="_xlnm.Print_Titles" localSheetId="0">'Feuille 1.1'!$4:$4</definedName>
    <definedName name="LigneTitreRégion1..C5" localSheetId="0">'Feuille 1.1'!$B$3</definedName>
    <definedName name="LigneTitreRégion2..G4" localSheetId="0">'Feuille 1.1'!#REF!</definedName>
    <definedName name="LigneTitreRégion2..G4">'[1]Feuille 1'!#REF!</definedName>
    <definedName name="LigneTitreRégion3..H15" localSheetId="0">'Feuille 1.1'!#REF!</definedName>
    <definedName name="LigneTitreRégion3..H15">'[1]Feuille 1'!#REF!</definedName>
    <definedName name="LigneTitreRégion4..G16" localSheetId="0">'Feuille 1.1'!#REF!</definedName>
    <definedName name="LigneTitreRégion4..G16">'[1]Feuille 1'!#REF!</definedName>
    <definedName name="LigneTitreRégion5..H17" localSheetId="0">'Feuille 1.1'!#REF!</definedName>
    <definedName name="LigneTitreRégion5..H17">'[1]Feuille 1'!#REF!</definedName>
    <definedName name="Titre1" localSheetId="0">FeuilleDeTemps6[[#Headers],[Jour]]</definedName>
    <definedName name="Titre1">[1]!FeuilleDeTemps[[#Headers],[Jour]]</definedName>
    <definedName name="_xlnm.Print_Area" localSheetId="0">'Feuille 1.1'!$B$1:$G$39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5" i="1" l="1"/>
  <c r="F5" i="1" s="1"/>
  <c r="G5" i="1" s="1"/>
  <c r="J1" i="1"/>
  <c r="F1" i="1" s="1"/>
  <c r="G1" i="1"/>
  <c r="I5" i="1" l="1"/>
  <c r="C6" i="1"/>
  <c r="B5" i="1"/>
  <c r="F6" i="1" l="1"/>
  <c r="C7" i="1"/>
  <c r="B6" i="1"/>
  <c r="G6" i="1" l="1"/>
  <c r="I6" i="1"/>
  <c r="B7" i="1"/>
  <c r="F7" i="1"/>
  <c r="C8" i="1"/>
  <c r="F8" i="1" l="1"/>
  <c r="C9" i="1"/>
  <c r="B8" i="1"/>
  <c r="I7" i="1"/>
  <c r="G7" i="1"/>
  <c r="C10" i="1" l="1"/>
  <c r="F9" i="1"/>
  <c r="B9" i="1"/>
  <c r="I8" i="1"/>
  <c r="G8" i="1"/>
  <c r="B10" i="1" l="1"/>
  <c r="C11" i="1"/>
  <c r="F10" i="1"/>
  <c r="G9" i="1"/>
  <c r="I9" i="1"/>
  <c r="G10" i="1" l="1"/>
  <c r="I10" i="1"/>
  <c r="B11" i="1"/>
  <c r="F11" i="1"/>
  <c r="C12" i="1"/>
  <c r="G11" i="1" l="1"/>
  <c r="I11" i="1"/>
  <c r="B12" i="1"/>
  <c r="C13" i="1"/>
  <c r="F12" i="1"/>
  <c r="G12" i="1" l="1"/>
  <c r="I12" i="1"/>
  <c r="F13" i="1"/>
  <c r="C14" i="1"/>
  <c r="B13" i="1"/>
  <c r="G13" i="1" l="1"/>
  <c r="I13" i="1"/>
  <c r="C15" i="1"/>
  <c r="B14" i="1"/>
  <c r="F14" i="1"/>
  <c r="G14" i="1" l="1"/>
  <c r="I14" i="1"/>
  <c r="C16" i="1"/>
  <c r="B15" i="1"/>
  <c r="F15" i="1"/>
  <c r="G15" i="1" l="1"/>
  <c r="I15" i="1"/>
  <c r="F16" i="1"/>
  <c r="B16" i="1"/>
  <c r="C17" i="1"/>
  <c r="G16" i="1" l="1"/>
  <c r="I16" i="1"/>
  <c r="C18" i="1"/>
  <c r="F17" i="1"/>
  <c r="B17" i="1"/>
  <c r="G17" i="1" l="1"/>
  <c r="I17" i="1"/>
  <c r="F18" i="1"/>
  <c r="C19" i="1"/>
  <c r="B18" i="1"/>
  <c r="G18" i="1" l="1"/>
  <c r="I18" i="1"/>
  <c r="F19" i="1"/>
  <c r="C20" i="1"/>
  <c r="B19" i="1"/>
  <c r="G19" i="1" l="1"/>
  <c r="I19" i="1"/>
  <c r="B20" i="1"/>
  <c r="C21" i="1"/>
  <c r="F20" i="1"/>
  <c r="G20" i="1" l="1"/>
  <c r="I20" i="1"/>
  <c r="B21" i="1"/>
  <c r="F21" i="1"/>
  <c r="C22" i="1"/>
  <c r="G21" i="1" l="1"/>
  <c r="I21" i="1"/>
  <c r="C23" i="1"/>
  <c r="F22" i="1"/>
  <c r="B22" i="1"/>
  <c r="G22" i="1" l="1"/>
  <c r="I22" i="1"/>
  <c r="B23" i="1"/>
  <c r="C24" i="1"/>
  <c r="F23" i="1"/>
  <c r="G23" i="1" l="1"/>
  <c r="I23" i="1"/>
  <c r="F24" i="1"/>
  <c r="B24" i="1"/>
  <c r="C25" i="1"/>
  <c r="G24" i="1" l="1"/>
  <c r="I24" i="1"/>
  <c r="F25" i="1"/>
  <c r="B25" i="1"/>
  <c r="C26" i="1"/>
  <c r="G25" i="1" l="1"/>
  <c r="I25" i="1"/>
  <c r="F26" i="1"/>
  <c r="C27" i="1"/>
  <c r="B26" i="1"/>
  <c r="G26" i="1" l="1"/>
  <c r="I26" i="1"/>
  <c r="F27" i="1"/>
  <c r="C28" i="1"/>
  <c r="B27" i="1"/>
  <c r="G27" i="1" l="1"/>
  <c r="I27" i="1"/>
  <c r="B28" i="1"/>
  <c r="C29" i="1"/>
  <c r="F28" i="1"/>
  <c r="G28" i="1" l="1"/>
  <c r="I28" i="1"/>
  <c r="F29" i="1"/>
  <c r="C30" i="1"/>
  <c r="B29" i="1"/>
  <c r="G29" i="1" l="1"/>
  <c r="I29" i="1"/>
  <c r="C31" i="1"/>
  <c r="B30" i="1"/>
  <c r="F30" i="1"/>
  <c r="G30" i="1" l="1"/>
  <c r="I30" i="1"/>
  <c r="B31" i="1"/>
  <c r="F31" i="1"/>
  <c r="C32" i="1"/>
  <c r="G31" i="1" l="1"/>
  <c r="I31" i="1"/>
  <c r="B32" i="1"/>
  <c r="C33" i="1"/>
  <c r="F32" i="1"/>
  <c r="G32" i="1" l="1"/>
  <c r="I32" i="1"/>
  <c r="C34" i="1"/>
  <c r="F33" i="1"/>
  <c r="B33" i="1"/>
  <c r="G33" i="1" l="1"/>
  <c r="I33" i="1"/>
  <c r="F34" i="1"/>
  <c r="C35" i="1"/>
  <c r="B34" i="1"/>
  <c r="G34" i="1" l="1"/>
  <c r="I34" i="1"/>
  <c r="F35" i="1"/>
  <c r="B35" i="1"/>
  <c r="G35" i="1" l="1"/>
  <c r="I35" i="1"/>
  <c r="I36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tc={1FCEF12A-2C66-43EF-A55C-E8EF0897C921}</author>
  </authors>
  <commentList>
    <comment ref="I36" authorId="0" shapeId="0" xr:uid="{1FCEF12A-2C66-43EF-A55C-E8EF0897C921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Total des heures de presence</t>
      </text>
    </comment>
  </commentList>
</comments>
</file>

<file path=xl/sharedStrings.xml><?xml version="1.0" encoding="utf-8"?>
<sst xmlns="http://schemas.openxmlformats.org/spreadsheetml/2006/main" count="17" uniqueCount="17">
  <si>
    <t>Planning du mois de</t>
  </si>
  <si>
    <t xml:space="preserve">Nom de l'entreprise (Sigle)  </t>
  </si>
  <si>
    <t>Employé :</t>
  </si>
  <si>
    <t>Nom du Salarié</t>
  </si>
  <si>
    <t>Jour</t>
  </si>
  <si>
    <t>Date de prise de service</t>
  </si>
  <si>
    <t>Heures de prise de service</t>
  </si>
  <si>
    <t>Heures de fin de service</t>
  </si>
  <si>
    <t>Date de fin de service</t>
  </si>
  <si>
    <t>Jour2</t>
  </si>
  <si>
    <t>Signature de l’employé</t>
  </si>
  <si>
    <t>Date</t>
  </si>
  <si>
    <t>Validé par la direction</t>
  </si>
  <si>
    <t>Repos</t>
  </si>
  <si>
    <t>Congés</t>
  </si>
  <si>
    <t>Travail</t>
  </si>
  <si>
    <t>Jour férié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</si>
</sst>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7">
    <numFmt numFmtId="164" formatCode="mmmm"/>
    <numFmt numFmtId="165" formatCode="yyyy"/>
    <numFmt numFmtId="166" formatCode="0#&quot; &quot;##&quot; &quot;##&quot; &quot;##&quot; &quot;##"/>
    <numFmt numFmtId="167" formatCode="dddd"/>
    <numFmt numFmtId="168" formatCode="[=0]&quot;00:00&quot;;[=1]&quot;24:00&quot;;hh:mm"/>
    <numFmt numFmtId="169" formatCode="h:mm;@"/>
    <numFmt numFmtId="170" formatCode="[h]\ :\ mm\ ;\ @"/>
  </numFmts>
  <fonts count="15" x14ac:knownFonts="1">
    <font>
      <sz val="1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2"/>
      <color theme="1" tint="0.24994659260841701"/>
      <name val="Calibri Light"/>
      <family val="2"/>
      <scheme val="major"/>
    </font>
    <font>
      <sz val="11"/>
      <name val="Calibri"/>
      <family val="2"/>
      <scheme val="minor"/>
    </font>
    <font>
      <b/>
      <sz val="22"/>
      <name val="Calibri"/>
      <family val="2"/>
      <scheme val="minor"/>
    </font>
    <font>
      <b/>
      <sz val="22"/>
      <color theme="1" tint="0.24994659260841701"/>
      <name val="Calibri"/>
      <family val="2"/>
      <scheme val="minor"/>
    </font>
    <font>
      <b/>
      <sz val="48"/>
      <color theme="1" tint="0.24994659260841701"/>
      <name val="Calibri"/>
      <family val="2"/>
      <scheme val="minor"/>
    </font>
    <font>
      <sz val="48"/>
      <name val="Calibri"/>
      <family val="2"/>
      <scheme val="minor"/>
    </font>
    <font>
      <b/>
      <sz val="28"/>
      <name val="Calibri"/>
      <family val="2"/>
      <scheme val="minor"/>
    </font>
    <font>
      <b/>
      <sz val="16"/>
      <name val="Calibri"/>
      <family val="2"/>
      <scheme val="minor"/>
    </font>
    <font>
      <sz val="20"/>
      <name val="Calibri"/>
      <family val="2"/>
      <scheme val="minor"/>
    </font>
    <font>
      <b/>
      <sz val="18"/>
      <name val="Calibri"/>
      <family val="2"/>
      <scheme val="minor"/>
    </font>
    <font>
      <sz val="18"/>
      <name val="Calibri"/>
      <family val="2"/>
      <scheme val="minor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n">
        <color theme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double">
        <color auto="1"/>
      </left>
      <right style="double">
        <color auto="1"/>
      </right>
      <top style="thick">
        <color auto="1"/>
      </top>
      <bottom style="double">
        <color auto="1"/>
      </bottom>
      <diagonal/>
    </border>
  </borders>
  <cellStyleXfs count="13">
    <xf numFmtId="0" fontId="0" fillId="0" borderId="0" applyFill="0" applyBorder="0">
      <alignment horizontal="left" vertical="center" wrapText="1" indent="1"/>
    </xf>
    <xf numFmtId="2" fontId="4" fillId="0" borderId="0" applyFont="0" applyFill="0" applyBorder="0" applyProtection="0">
      <alignment horizontal="right" vertical="center" indent="1"/>
    </xf>
    <xf numFmtId="0" fontId="3" fillId="0" borderId="0" applyNumberFormat="0" applyFill="0" applyBorder="0" applyProtection="0">
      <alignment horizontal="right"/>
    </xf>
    <xf numFmtId="0" fontId="6" fillId="0" borderId="0" applyNumberFormat="0" applyFill="0" applyBorder="0" applyProtection="0">
      <alignment horizontal="left" vertical="center"/>
    </xf>
    <xf numFmtId="0" fontId="4" fillId="0" borderId="0" applyNumberFormat="0" applyFill="0" applyBorder="0" applyProtection="0">
      <alignment horizontal="left"/>
    </xf>
    <xf numFmtId="0" fontId="1" fillId="2" borderId="0" applyNumberFormat="0" applyBorder="0" applyAlignment="0" applyProtection="0"/>
    <xf numFmtId="0" fontId="4" fillId="0" borderId="1" applyNumberFormat="0" applyFont="0" applyFill="0" applyProtection="0">
      <alignment horizontal="left" wrapText="1"/>
    </xf>
    <xf numFmtId="0" fontId="4" fillId="0" borderId="0" applyNumberFormat="0" applyFill="0" applyBorder="0" applyProtection="0">
      <alignment vertical="center"/>
    </xf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166" fontId="4" fillId="0" borderId="0" applyFont="0" applyFill="0" applyBorder="0" applyAlignment="0"/>
    <xf numFmtId="14" fontId="4" fillId="6" borderId="0" applyFont="0" applyFill="0" applyBorder="0" applyAlignment="0">
      <alignment horizontal="left" vertical="center" indent="1"/>
    </xf>
  </cellStyleXfs>
  <cellXfs count="46">
    <xf numFmtId="0" fontId="0" fillId="0" borderId="0" xfId="0">
      <alignment horizontal="left" vertical="center" wrapText="1" indent="1"/>
    </xf>
    <xf numFmtId="0" fontId="3" fillId="0" borderId="0" xfId="2">
      <alignment horizontal="right"/>
    </xf>
    <xf numFmtId="164" fontId="5" fillId="0" borderId="0" xfId="0" applyNumberFormat="1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165" fontId="5" fillId="0" borderId="0" xfId="0" applyNumberFormat="1" applyFont="1" applyAlignment="1">
      <alignment horizontal="center" vertical="center" wrapText="1"/>
    </xf>
    <xf numFmtId="165" fontId="5" fillId="0" borderId="0" xfId="0" applyNumberFormat="1" applyFont="1" applyAlignment="1">
      <alignment horizontal="left" vertical="center" wrapText="1"/>
    </xf>
    <xf numFmtId="164" fontId="0" fillId="0" borderId="0" xfId="0" applyNumberFormat="1">
      <alignment horizontal="left" vertical="center" wrapText="1" indent="1"/>
    </xf>
    <xf numFmtId="0" fontId="7" fillId="0" borderId="0" xfId="3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8" fillId="0" borderId="0" xfId="0" applyFont="1">
      <alignment horizontal="left" vertical="center" wrapText="1" indent="1"/>
    </xf>
    <xf numFmtId="0" fontId="4" fillId="0" borderId="0" xfId="4">
      <alignment horizontal="left"/>
    </xf>
    <xf numFmtId="0" fontId="9" fillId="0" borderId="1" xfId="6" applyFont="1">
      <alignment horizontal="left" wrapText="1"/>
    </xf>
    <xf numFmtId="166" fontId="0" fillId="0" borderId="1" xfId="11" applyFont="1" applyBorder="1" applyAlignment="1">
      <alignment horizontal="left" wrapText="1"/>
    </xf>
    <xf numFmtId="0" fontId="0" fillId="0" borderId="0" xfId="0" applyAlignment="1">
      <alignment horizontal="left" vertical="center" indent="1"/>
    </xf>
    <xf numFmtId="0" fontId="0" fillId="0" borderId="0" xfId="0" applyAlignment="1">
      <alignment horizontal="center" vertical="center"/>
    </xf>
    <xf numFmtId="0" fontId="0" fillId="6" borderId="0" xfId="0" applyFill="1" applyAlignment="1">
      <alignment horizontal="left" vertical="center" indent="1"/>
    </xf>
    <xf numFmtId="0" fontId="0" fillId="6" borderId="0" xfId="0" applyFill="1" applyAlignment="1">
      <alignment horizontal="left" vertical="center"/>
    </xf>
    <xf numFmtId="167" fontId="10" fillId="0" borderId="0" xfId="0" applyNumberFormat="1" applyFont="1">
      <alignment horizontal="left" vertical="center" wrapText="1" indent="1"/>
    </xf>
    <xf numFmtId="14" fontId="11" fillId="0" borderId="0" xfId="12" applyFont="1" applyFill="1" applyAlignment="1">
      <alignment horizontal="center" vertical="center"/>
    </xf>
    <xf numFmtId="168" fontId="12" fillId="0" borderId="0" xfId="1" applyNumberFormat="1" applyFont="1" applyAlignment="1">
      <alignment horizontal="center" vertical="center"/>
    </xf>
    <xf numFmtId="169" fontId="10" fillId="0" borderId="0" xfId="0" applyNumberFormat="1" applyFont="1">
      <alignment horizontal="left" vertical="center" wrapText="1" indent="1"/>
    </xf>
    <xf numFmtId="170" fontId="10" fillId="0" borderId="2" xfId="0" applyNumberFormat="1" applyFont="1" applyBorder="1" applyAlignment="1">
      <alignment horizontal="left" vertical="center" wrapText="1"/>
    </xf>
    <xf numFmtId="20" fontId="0" fillId="0" borderId="0" xfId="0" applyNumberFormat="1">
      <alignment horizontal="left" vertical="center" wrapText="1" indent="1"/>
    </xf>
    <xf numFmtId="14" fontId="11" fillId="0" borderId="0" xfId="12" applyFont="1" applyFill="1" applyAlignment="1">
      <alignment horizontal="right" vertical="center" indent="1"/>
    </xf>
    <xf numFmtId="170" fontId="10" fillId="0" borderId="3" xfId="0" applyNumberFormat="1" applyFont="1" applyBorder="1" applyAlignment="1">
      <alignment horizontal="left" vertical="center" wrapText="1"/>
    </xf>
    <xf numFmtId="0" fontId="1" fillId="0" borderId="0" xfId="5" applyFill="1" applyAlignment="1">
      <alignment horizontal="left" vertical="center" wrapText="1" indent="1"/>
    </xf>
    <xf numFmtId="14" fontId="11" fillId="0" borderId="0" xfId="10" applyNumberFormat="1" applyFont="1" applyFill="1" applyAlignment="1">
      <alignment horizontal="center" vertical="center"/>
    </xf>
    <xf numFmtId="14" fontId="11" fillId="0" borderId="0" xfId="10" applyNumberFormat="1" applyFont="1" applyFill="1" applyAlignment="1">
      <alignment horizontal="right" vertical="center" indent="1"/>
    </xf>
    <xf numFmtId="170" fontId="10" fillId="0" borderId="4" xfId="0" applyNumberFormat="1" applyFont="1" applyBorder="1" applyAlignment="1">
      <alignment horizontal="left" vertical="center" wrapText="1"/>
    </xf>
    <xf numFmtId="0" fontId="4" fillId="0" borderId="0" xfId="7">
      <alignment vertical="center"/>
    </xf>
    <xf numFmtId="0" fontId="0" fillId="0" borderId="0" xfId="0" applyAlignment="1">
      <alignment horizontal="center" vertical="center"/>
    </xf>
    <xf numFmtId="170" fontId="0" fillId="0" borderId="5" xfId="0" applyNumberFormat="1" applyBorder="1" applyAlignment="1">
      <alignment horizontal="left" vertical="center"/>
    </xf>
    <xf numFmtId="0" fontId="4" fillId="0" borderId="1" xfId="6">
      <alignment horizontal="left" wrapText="1"/>
    </xf>
    <xf numFmtId="14" fontId="4" fillId="0" borderId="1" xfId="12" applyFill="1" applyBorder="1" applyAlignment="1">
      <alignment horizontal="left" wrapText="1"/>
    </xf>
    <xf numFmtId="0" fontId="0" fillId="0" borderId="0" xfId="0" applyAlignment="1">
      <alignment horizontal="left" vertical="center"/>
    </xf>
    <xf numFmtId="0" fontId="11" fillId="0" borderId="0" xfId="0" applyFont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0" fontId="11" fillId="0" borderId="0" xfId="0" applyFont="1" applyAlignment="1">
      <alignment horizontal="left" vertical="center" wrapText="1"/>
    </xf>
    <xf numFmtId="0" fontId="2" fillId="4" borderId="0" xfId="9" applyAlignment="1">
      <alignment horizontal="left" vertical="center" wrapText="1" indent="1"/>
    </xf>
    <xf numFmtId="0" fontId="2" fillId="5" borderId="0" xfId="10" applyAlignment="1">
      <alignment horizontal="left" vertical="center" wrapText="1" indent="1"/>
    </xf>
    <xf numFmtId="2" fontId="13" fillId="7" borderId="0" xfId="1" applyFont="1" applyFill="1" applyAlignment="1">
      <alignment horizontal="center" vertical="center"/>
    </xf>
    <xf numFmtId="0" fontId="2" fillId="3" borderId="0" xfId="8" applyAlignment="1">
      <alignment horizontal="left" vertical="center" wrapText="1" indent="1"/>
    </xf>
    <xf numFmtId="14" fontId="11" fillId="7" borderId="0" xfId="9" applyNumberFormat="1" applyFont="1" applyFill="1" applyAlignment="1">
      <alignment horizontal="center" vertical="center"/>
    </xf>
    <xf numFmtId="168" fontId="12" fillId="7" borderId="0" xfId="9" applyNumberFormat="1" applyFont="1" applyFill="1" applyAlignment="1">
      <alignment horizontal="center" vertical="center"/>
    </xf>
  </cellXfs>
  <cellStyles count="13">
    <cellStyle name="Accent4" xfId="8" builtinId="41"/>
    <cellStyle name="Accent5" xfId="9" builtinId="45"/>
    <cellStyle name="Accent6" xfId="10" builtinId="49"/>
    <cellStyle name="Date" xfId="12" xr:uid="{E3EE8087-1424-479E-9E94-D0AEE2A5E028}"/>
    <cellStyle name="Entrée" xfId="6" builtinId="20"/>
    <cellStyle name="Milliers" xfId="1" builtinId="3"/>
    <cellStyle name="Normal" xfId="0" builtinId="0"/>
    <cellStyle name="Satisfaisant" xfId="5" builtinId="26"/>
    <cellStyle name="Téléphone" xfId="11" xr:uid="{C1BD9D95-DBB4-44DD-9C22-1180B27C4079}"/>
    <cellStyle name="Texte explicatif" xfId="7" builtinId="53"/>
    <cellStyle name="Titre" xfId="2" builtinId="15"/>
    <cellStyle name="Titre 1" xfId="3" builtinId="16"/>
    <cellStyle name="Titre 3" xfId="4" builtinId="18"/>
  </cellStyles>
  <dxfs count="10"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numFmt numFmtId="167" formatCode="dddd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</dxf>
    <dxf>
      <font>
        <b/>
        <strike val="0"/>
        <outline val="0"/>
        <shadow val="0"/>
        <u val="none"/>
        <vertAlign val="baseline"/>
        <sz val="18"/>
        <color auto="1"/>
        <name val="Calibri"/>
        <scheme val="minor"/>
      </font>
      <numFmt numFmtId="168" formatCode="[=0]&quot;00:00&quot;;[=1]&quot;24:00&quot;;hh:mm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8"/>
        <color auto="1"/>
        <name val="Calibri"/>
        <scheme val="minor"/>
      </font>
      <numFmt numFmtId="168" formatCode="[=0]&quot;00:00&quot;;[=1]&quot;24:00&quot;;hh:mm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auto="1"/>
        <name val="Calibri"/>
        <scheme val="minor"/>
      </font>
      <numFmt numFmtId="19" formatCode="dd/mm/yyyy"/>
      <alignment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6"/>
        <color auto="1"/>
        <name val="Calibri"/>
        <scheme val="minor"/>
      </font>
      <numFmt numFmtId="167" formatCode="dddd"/>
    </dxf>
    <dxf>
      <fill>
        <patternFill>
          <bgColor theme="0" tint="-4.9989318521683403E-2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Feuille de temps hebdomadaire" pivot="0" count="4" xr9:uid="{8A5BF2AC-30A9-49FD-9CF0-5E081E1E6178}">
      <tableStyleElement type="wholeTable" dxfId="9"/>
      <tableStyleElement type="headerRow" dxfId="8"/>
      <tableStyleElement type="firstColumn" dxfId="7"/>
      <tableStyleElement type="lastColumn" dxfId="6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croll" dx="22" fmlaLink="$L$1" max="2050" min="2019" page="0" val="2019"/>
</file>

<file path=xl/ctrlProps/ctrlProp2.xml><?xml version="1.0" encoding="utf-8"?>
<formControlPr xmlns="http://schemas.microsoft.com/office/spreadsheetml/2009/9/main" objectType="Scroll" dx="22" fmlaLink="$K$1" max="12" min="1" page="0" val="3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0</xdr:row>
          <xdr:rowOff>28575</xdr:rowOff>
        </xdr:from>
        <xdr:to>
          <xdr:col>12</xdr:col>
          <xdr:colOff>238125</xdr:colOff>
          <xdr:row>1</xdr:row>
          <xdr:rowOff>9525</xdr:rowOff>
        </xdr:to>
        <xdr:sp macro="" textlink="">
          <xdr:nvSpPr>
            <xdr:cNvPr id="1025" name="Scroll Bar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A1182A8C-FCC1-483A-A2B3-C421E0FC085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0</xdr:row>
          <xdr:rowOff>0</xdr:rowOff>
        </xdr:from>
        <xdr:to>
          <xdr:col>10</xdr:col>
          <xdr:colOff>228600</xdr:colOff>
          <xdr:row>0</xdr:row>
          <xdr:rowOff>361950</xdr:rowOff>
        </xdr:to>
        <xdr:sp macro="" textlink="">
          <xdr:nvSpPr>
            <xdr:cNvPr id="1026" name="Scroll Bar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4B8DBBA3-39DF-449B-AC1D-BB9F6655BC2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%2000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 1"/>
      <sheetName val="Feuille 1.1"/>
      <sheetName val="Feuille 2"/>
    </sheetNames>
    <sheetDataSet>
      <sheetData sheetId="0"/>
      <sheetData sheetId="1"/>
      <sheetData sheetId="2" refreshError="1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>
  <person displayName="Philippe Bouillaud" id="{B1D04F32-A69E-438F-AC7E-30BDC7FBD7D6}" userId="ca6939c9fddbeb72" providerId="Windows Live"/>
</personList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6E52354-485D-4E54-92CF-18A5C3340606}" name="FeuilleDeTemps6" displayName="FeuilleDeTemps6" ref="B4:G35" totalsRowShown="0">
  <autoFilter ref="B4:G35" xr:uid="{00000000-0009-0000-0100-000005000000}">
    <filterColumn colId="0" hiddenButton="1"/>
    <filterColumn colId="1" hiddenButton="1"/>
    <filterColumn colId="2" hiddenButton="1"/>
    <filterColumn colId="3" hiddenButton="1"/>
  </autoFilter>
  <tableColumns count="6">
    <tableColumn id="1" xr3:uid="{89B12926-4C9A-49E2-9BB6-6BE3E0A0EAE2}" name="Jour" dataDxfId="5">
      <calculatedColumnFormula>FeuilleDeTemps6[[#This Row],[Date de prise de service]]</calculatedColumnFormula>
    </tableColumn>
    <tableColumn id="2" xr3:uid="{6ED9CB6C-D967-4745-BA5E-87EE0D5CCD89}" name="Date de prise de service" dataDxfId="4">
      <calculatedColumnFormula>#REF!</calculatedColumnFormula>
    </tableColumn>
    <tableColumn id="3" xr3:uid="{A65D39C5-8024-4D42-B115-A7AEF99BF965}" name="Heures de prise de service" dataDxfId="3" dataCellStyle="Milliers"/>
    <tableColumn id="7" xr3:uid="{1C3B6BD1-2E6B-496B-9729-1759F9C643AC}" name="Heures de fin de service" dataDxfId="2" dataCellStyle="Milliers"/>
    <tableColumn id="4" xr3:uid="{1BE5C2C7-7380-4A9C-850B-6BBB92876A4B}" name="Date de fin de service" dataDxfId="1" dataCellStyle="Date">
      <calculatedColumnFormula>C5+1</calculatedColumnFormula>
    </tableColumn>
    <tableColumn id="5" xr3:uid="{65B6BFDA-8C2B-45D4-AE83-EBBD7F605579}" name="Jour2" dataDxfId="0">
      <calculatedColumnFormula>FeuilleDeTemps6[[#This Row],[Date de fin de service]]</calculatedColumnFormula>
    </tableColumn>
  </tableColumns>
  <tableStyleInfo name="Feuille de temps hebdomadaire" showFirstColumn="1" showLastColumn="1" showRowStripes="0" showColumnStripes="0"/>
  <extLst>
    <ext xmlns:x14="http://schemas.microsoft.com/office/spreadsheetml/2009/9/main" uri="{504A1905-F514-4f6f-8877-14C23A59335A}">
      <x14:table altTextSummary="Entrez les heures normales, les heures supplémentaires, les arrêts maladie et les congés pour chaque jour et chaque date indiqués dans les colonnes C et D de ce tableau. Le nombre total d’heures et le net à payer sont calculés automatiquement à la fin"/>
    </ext>
  </extLst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I36" dT="2019-03-05T17:10:37.03" personId="{B1D04F32-A69E-438F-AC7E-30BDC7FBD7D6}" id="{1FCEF12A-2C66-43EF-A55C-E8EF0897C921}">
    <text>Total des heures de presence</text>
  </threadedComment>
</ThreadedComments>
</file>

<file path=xl/worksheets/_rels/sheet1.xml.rels><?xml version="1.0" encoding="UTF-8" standalone="yes"?>
<Relationships xmlns="http://schemas.openxmlformats.org/package/2006/relationships"><Relationship Id="rId8" Type="http://schemas.microsoft.com/office/2017/10/relationships/threadedComment" Target="../threadedComments/threadedComment1.xml"/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C6842F-20A3-4473-AE65-1D056350025E}">
  <sheetPr>
    <tabColor theme="4" tint="0.79998168889431442"/>
    <pageSetUpPr fitToPage="1"/>
  </sheetPr>
  <dimension ref="B1:L39"/>
  <sheetViews>
    <sheetView showGridLines="0" showZeros="0" tabSelected="1" topLeftCell="A19" zoomScaleNormal="100" workbookViewId="0">
      <selection activeCell="M27" sqref="M27"/>
    </sheetView>
  </sheetViews>
  <sheetFormatPr baseColWidth="10" defaultColWidth="10.28515625" defaultRowHeight="30" customHeight="1" x14ac:dyDescent="0.25"/>
  <cols>
    <col min="1" max="1" width="3" customWidth="1"/>
    <col min="2" max="2" width="22.140625" customWidth="1"/>
    <col min="3" max="3" width="28.140625" customWidth="1"/>
    <col min="4" max="4" width="30.85546875" bestFit="1" customWidth="1"/>
    <col min="5" max="5" width="28" customWidth="1"/>
    <col min="6" max="6" width="26.42578125" customWidth="1"/>
    <col min="7" max="7" width="20.28515625" customWidth="1"/>
    <col min="8" max="8" width="8.7109375" customWidth="1"/>
    <col min="9" max="9" width="11.85546875" style="10" customWidth="1"/>
    <col min="10" max="10" width="13.85546875" bestFit="1" customWidth="1"/>
    <col min="11" max="11" width="4.140625" customWidth="1"/>
  </cols>
  <sheetData>
    <row r="1" spans="2:12" ht="30" customHeight="1" x14ac:dyDescent="0.45">
      <c r="B1" s="1" t="s">
        <v>0</v>
      </c>
      <c r="C1" s="1"/>
      <c r="D1" s="1"/>
      <c r="E1" s="1"/>
      <c r="F1" s="2">
        <f>J1</f>
        <v>43525</v>
      </c>
      <c r="G1" s="3">
        <f>L1</f>
        <v>2019</v>
      </c>
      <c r="H1" s="4"/>
      <c r="I1" s="5"/>
      <c r="J1" s="6">
        <f>DATE($L$1,$K$1,1)</f>
        <v>43525</v>
      </c>
      <c r="K1">
        <v>3</v>
      </c>
      <c r="L1">
        <v>2019</v>
      </c>
    </row>
    <row r="2" spans="2:12" s="11" customFormat="1" ht="42.75" customHeight="1" x14ac:dyDescent="0.25">
      <c r="B2" s="7" t="s">
        <v>1</v>
      </c>
      <c r="C2" s="8"/>
      <c r="D2" s="8"/>
      <c r="E2" s="8"/>
      <c r="F2" s="8"/>
      <c r="G2" s="8"/>
      <c r="H2" s="9"/>
      <c r="I2" s="10"/>
    </row>
    <row r="3" spans="2:12" ht="30" customHeight="1" x14ac:dyDescent="0.55000000000000004">
      <c r="B3" s="12" t="s">
        <v>2</v>
      </c>
      <c r="C3" s="13" t="s">
        <v>3</v>
      </c>
      <c r="D3" s="13"/>
      <c r="E3" s="14"/>
    </row>
    <row r="4" spans="2:12" ht="29.25" customHeight="1" thickBot="1" x14ac:dyDescent="0.3">
      <c r="B4" s="15" t="s">
        <v>4</v>
      </c>
      <c r="C4" s="16" t="s">
        <v>5</v>
      </c>
      <c r="D4" t="s">
        <v>6</v>
      </c>
      <c r="E4" s="9" t="s">
        <v>7</v>
      </c>
      <c r="F4" s="15" t="s">
        <v>8</v>
      </c>
      <c r="G4" s="17" t="s">
        <v>9</v>
      </c>
      <c r="H4" s="17"/>
      <c r="I4" s="18"/>
    </row>
    <row r="5" spans="2:12" ht="29.25" customHeight="1" thickTop="1" x14ac:dyDescent="0.25">
      <c r="B5" s="19">
        <f>FeuilleDeTemps6[[#This Row],[Date de prise de service]]</f>
        <v>43525</v>
      </c>
      <c r="C5" s="20">
        <f>DATE($L$1,$K$1,1)</f>
        <v>43525</v>
      </c>
      <c r="D5" s="21">
        <v>0.72916666666666663</v>
      </c>
      <c r="E5" s="21">
        <v>0</v>
      </c>
      <c r="F5" s="20">
        <f t="shared" ref="F5:F35" si="0">C5+1</f>
        <v>43526</v>
      </c>
      <c r="G5" s="19">
        <f>FeuilleDeTemps6[[#This Row],[Date de fin de service]]</f>
        <v>43526</v>
      </c>
      <c r="H5" s="22"/>
      <c r="I5" s="23">
        <f>IF(AND(D5&lt;&gt;"",E5&lt;&gt;""),FeuilleDeTemps6[[#This Row],[Date de fin de service]]+FeuilleDeTemps6[[#This Row],[Heures de fin de service]]-(FeuilleDeTemps6[[#This Row],[Date de prise de service]]+FeuilleDeTemps6[[#This Row],[Heures de prise de service]]),0)</f>
        <v>0.27083333333575865</v>
      </c>
      <c r="J5" s="24"/>
    </row>
    <row r="6" spans="2:12" ht="29.25" customHeight="1" x14ac:dyDescent="0.25">
      <c r="B6" s="19">
        <f>FeuilleDeTemps6[[#This Row],[Date de prise de service]]</f>
        <v>43526</v>
      </c>
      <c r="C6" s="20">
        <f>C5+1</f>
        <v>43526</v>
      </c>
      <c r="D6" s="21">
        <v>0</v>
      </c>
      <c r="E6" s="21">
        <v>0</v>
      </c>
      <c r="F6" s="25">
        <f t="shared" si="0"/>
        <v>43527</v>
      </c>
      <c r="G6" s="19">
        <f>FeuilleDeTemps6[[#This Row],[Date de fin de service]]</f>
        <v>43527</v>
      </c>
      <c r="H6" s="19"/>
      <c r="I6" s="26">
        <f>IF(AND(D6&lt;&gt;"",E6&lt;&gt;""),FeuilleDeTemps6[[#This Row],[Date de fin de service]]+FeuilleDeTemps6[[#This Row],[Heures de fin de service]]-(FeuilleDeTemps6[[#This Row],[Date de prise de service]]+FeuilleDeTemps6[[#This Row],[Heures de prise de service]]),0)</f>
        <v>1</v>
      </c>
      <c r="K6" s="27"/>
    </row>
    <row r="7" spans="2:12" ht="29.25" customHeight="1" x14ac:dyDescent="0.25">
      <c r="B7" s="19">
        <f>FeuilleDeTemps6[[#This Row],[Date de prise de service]]</f>
        <v>43527</v>
      </c>
      <c r="C7" s="20">
        <f t="shared" ref="C7:C35" si="1">C6+1</f>
        <v>43527</v>
      </c>
      <c r="D7" s="21">
        <v>0</v>
      </c>
      <c r="E7" s="21">
        <v>0.33333333333333331</v>
      </c>
      <c r="F7" s="25">
        <f t="shared" si="0"/>
        <v>43528</v>
      </c>
      <c r="G7" s="19">
        <f>FeuilleDeTemps6[[#This Row],[Date de fin de service]]</f>
        <v>43528</v>
      </c>
      <c r="H7" s="19"/>
      <c r="I7" s="26">
        <f>IF(AND(D7&lt;&gt;"",E7&lt;&gt;""),FeuilleDeTemps6[[#This Row],[Date de fin de service]]+FeuilleDeTemps6[[#This Row],[Heures de fin de service]]-(FeuilleDeTemps6[[#This Row],[Date de prise de service]]+FeuilleDeTemps6[[#This Row],[Heures de prise de service]]),0)</f>
        <v>1.3333333333357587</v>
      </c>
    </row>
    <row r="8" spans="2:12" ht="29.25" customHeight="1" x14ac:dyDescent="0.25">
      <c r="B8" s="19">
        <f>FeuilleDeTemps6[[#This Row],[Date de prise de service]]</f>
        <v>43528</v>
      </c>
      <c r="C8" s="20">
        <f t="shared" si="1"/>
        <v>43528</v>
      </c>
      <c r="D8" s="21">
        <v>0.72916666666666663</v>
      </c>
      <c r="E8" s="21">
        <v>0.33333333333333331</v>
      </c>
      <c r="F8" s="20">
        <f t="shared" si="0"/>
        <v>43529</v>
      </c>
      <c r="G8" s="19">
        <f>FeuilleDeTemps6[[#This Row],[Date de fin de service]]</f>
        <v>43529</v>
      </c>
      <c r="H8" s="19"/>
      <c r="I8" s="26">
        <f>IF(AND(D8&lt;&gt;"",E8&lt;&gt;""),FeuilleDeTemps6[[#This Row],[Date de fin de service]]+FeuilleDeTemps6[[#This Row],[Heures de fin de service]]-(FeuilleDeTemps6[[#This Row],[Date de prise de service]]+FeuilleDeTemps6[[#This Row],[Heures de prise de service]]),0)</f>
        <v>0.60416666667151731</v>
      </c>
    </row>
    <row r="9" spans="2:12" ht="29.25" customHeight="1" x14ac:dyDescent="0.25">
      <c r="B9" s="19">
        <f>FeuilleDeTemps6[[#This Row],[Date de prise de service]]</f>
        <v>43529</v>
      </c>
      <c r="C9" s="20">
        <f t="shared" si="1"/>
        <v>43529</v>
      </c>
      <c r="D9" s="21">
        <v>0.72916666666666663</v>
      </c>
      <c r="E9" s="21">
        <v>0.33333333333333331</v>
      </c>
      <c r="F9" s="20">
        <f t="shared" si="0"/>
        <v>43530</v>
      </c>
      <c r="G9" s="19">
        <f>FeuilleDeTemps6[[#This Row],[Date de fin de service]]</f>
        <v>43530</v>
      </c>
      <c r="H9" s="19"/>
      <c r="I9" s="26">
        <f>IF(AND(D9&lt;&gt;"",E9&lt;&gt;""),FeuilleDeTemps6[[#This Row],[Date de fin de service]]+FeuilleDeTemps6[[#This Row],[Heures de fin de service]]-(FeuilleDeTemps6[[#This Row],[Date de prise de service]]+FeuilleDeTemps6[[#This Row],[Heures de prise de service]]),0)</f>
        <v>0.60416666667151731</v>
      </c>
    </row>
    <row r="10" spans="2:12" ht="29.25" customHeight="1" x14ac:dyDescent="0.25">
      <c r="B10" s="19">
        <f>FeuilleDeTemps6[[#This Row],[Date de prise de service]]</f>
        <v>43530</v>
      </c>
      <c r="C10" s="20">
        <f t="shared" si="1"/>
        <v>43530</v>
      </c>
      <c r="D10" s="21">
        <v>0.72916666666666663</v>
      </c>
      <c r="E10" s="21">
        <v>0.33333333333333331</v>
      </c>
      <c r="F10" s="20">
        <f t="shared" si="0"/>
        <v>43531</v>
      </c>
      <c r="G10" s="19">
        <f>FeuilleDeTemps6[[#This Row],[Date de fin de service]]</f>
        <v>43531</v>
      </c>
      <c r="H10" s="19"/>
      <c r="I10" s="26">
        <f>IF(AND(D10&lt;&gt;"",E10&lt;&gt;""),FeuilleDeTemps6[[#This Row],[Date de fin de service]]+FeuilleDeTemps6[[#This Row],[Heures de fin de service]]-(FeuilleDeTemps6[[#This Row],[Date de prise de service]]+FeuilleDeTemps6[[#This Row],[Heures de prise de service]]),0)</f>
        <v>0.60416666667151731</v>
      </c>
    </row>
    <row r="11" spans="2:12" ht="29.25" customHeight="1" x14ac:dyDescent="0.25">
      <c r="B11" s="19">
        <f>FeuilleDeTemps6[[#This Row],[Date de prise de service]]</f>
        <v>43531</v>
      </c>
      <c r="C11" s="44">
        <f t="shared" si="1"/>
        <v>43531</v>
      </c>
      <c r="D11" s="21">
        <v>0.72916666666666663</v>
      </c>
      <c r="E11" s="21">
        <v>0.33333333333333331</v>
      </c>
      <c r="F11" s="44">
        <f t="shared" si="0"/>
        <v>43532</v>
      </c>
      <c r="G11" s="19">
        <f>FeuilleDeTemps6[[#This Row],[Date de fin de service]]</f>
        <v>43532</v>
      </c>
      <c r="H11" s="19"/>
      <c r="I11" s="26">
        <f>IF(AND(D11&lt;&gt;"",E11&lt;&gt;""),FeuilleDeTemps6[[#This Row],[Date de fin de service]]+FeuilleDeTemps6[[#This Row],[Heures de fin de service]]-(FeuilleDeTemps6[[#This Row],[Date de prise de service]]+FeuilleDeTemps6[[#This Row],[Heures de prise de service]]),0)</f>
        <v>0.60416666667151731</v>
      </c>
    </row>
    <row r="12" spans="2:12" ht="29.25" customHeight="1" x14ac:dyDescent="0.25">
      <c r="B12" s="19">
        <f>FeuilleDeTemps6[[#This Row],[Date de prise de service]]</f>
        <v>43532</v>
      </c>
      <c r="C12" s="44">
        <f t="shared" si="1"/>
        <v>43532</v>
      </c>
      <c r="D12" s="45">
        <v>0.72916666666666663</v>
      </c>
      <c r="E12" s="45">
        <v>0</v>
      </c>
      <c r="F12" s="44">
        <f t="shared" si="0"/>
        <v>43533</v>
      </c>
      <c r="G12" s="19">
        <f>FeuilleDeTemps6[[#This Row],[Date de fin de service]]</f>
        <v>43533</v>
      </c>
      <c r="H12" s="19"/>
      <c r="I12" s="26">
        <f>IF(AND(D12&lt;&gt;"",E12&lt;&gt;""),FeuilleDeTemps6[[#This Row],[Date de fin de service]]+FeuilleDeTemps6[[#This Row],[Heures de fin de service]]-(FeuilleDeTemps6[[#This Row],[Date de prise de service]]+FeuilleDeTemps6[[#This Row],[Heures de prise de service]]),0)</f>
        <v>0.27083333333575865</v>
      </c>
    </row>
    <row r="13" spans="2:12" ht="29.25" customHeight="1" x14ac:dyDescent="0.25">
      <c r="B13" s="19">
        <f>FeuilleDeTemps6[[#This Row],[Date de prise de service]]</f>
        <v>43533</v>
      </c>
      <c r="C13" s="44">
        <f t="shared" si="1"/>
        <v>43533</v>
      </c>
      <c r="D13" s="45">
        <v>0</v>
      </c>
      <c r="E13" s="45">
        <v>0</v>
      </c>
      <c r="F13" s="44">
        <f t="shared" si="0"/>
        <v>43534</v>
      </c>
      <c r="G13" s="19">
        <f>FeuilleDeTemps6[[#This Row],[Date de fin de service]]</f>
        <v>43534</v>
      </c>
      <c r="H13" s="19"/>
      <c r="I13" s="26">
        <f>IF(AND(D13&lt;&gt;"",E13&lt;&gt;""),FeuilleDeTemps6[[#This Row],[Date de fin de service]]+FeuilleDeTemps6[[#This Row],[Heures de fin de service]]-(FeuilleDeTemps6[[#This Row],[Date de prise de service]]+FeuilleDeTemps6[[#This Row],[Heures de prise de service]]),0)</f>
        <v>1</v>
      </c>
    </row>
    <row r="14" spans="2:12" ht="29.25" customHeight="1" x14ac:dyDescent="0.25">
      <c r="B14" s="19">
        <f>FeuilleDeTemps6[[#This Row],[Date de prise de service]]</f>
        <v>43534</v>
      </c>
      <c r="C14" s="20">
        <f t="shared" si="1"/>
        <v>43534</v>
      </c>
      <c r="D14" s="21">
        <v>0</v>
      </c>
      <c r="E14" s="21">
        <v>0.33333333333333331</v>
      </c>
      <c r="F14" s="25">
        <f t="shared" si="0"/>
        <v>43535</v>
      </c>
      <c r="G14" s="19">
        <f>FeuilleDeTemps6[[#This Row],[Date de fin de service]]</f>
        <v>43535</v>
      </c>
      <c r="H14" s="19"/>
      <c r="I14" s="26">
        <f>IF(AND(D14&lt;&gt;"",E14&lt;&gt;""),FeuilleDeTemps6[[#This Row],[Date de fin de service]]+FeuilleDeTemps6[[#This Row],[Heures de fin de service]]-(FeuilleDeTemps6[[#This Row],[Date de prise de service]]+FeuilleDeTemps6[[#This Row],[Heures de prise de service]]),0)</f>
        <v>1.3333333333357587</v>
      </c>
    </row>
    <row r="15" spans="2:12" ht="29.25" customHeight="1" x14ac:dyDescent="0.25">
      <c r="B15" s="19">
        <f>FeuilleDeTemps6[[#This Row],[Date de prise de service]]</f>
        <v>43535</v>
      </c>
      <c r="C15" s="20">
        <f t="shared" si="1"/>
        <v>43535</v>
      </c>
      <c r="D15" s="21">
        <v>0.72916666666666663</v>
      </c>
      <c r="E15" s="21">
        <v>0.33333333333333331</v>
      </c>
      <c r="F15" s="25">
        <f t="shared" si="0"/>
        <v>43536</v>
      </c>
      <c r="G15" s="19">
        <f>FeuilleDeTemps6[[#This Row],[Date de fin de service]]</f>
        <v>43536</v>
      </c>
      <c r="H15" s="19"/>
      <c r="I15" s="26">
        <f>IF(AND(D15&lt;&gt;"",E15&lt;&gt;""),FeuilleDeTemps6[[#This Row],[Date de fin de service]]+FeuilleDeTemps6[[#This Row],[Heures de fin de service]]-(FeuilleDeTemps6[[#This Row],[Date de prise de service]]+FeuilleDeTemps6[[#This Row],[Heures de prise de service]]),0)</f>
        <v>0.60416666667151731</v>
      </c>
    </row>
    <row r="16" spans="2:12" ht="29.25" customHeight="1" x14ac:dyDescent="0.25">
      <c r="B16" s="19">
        <f>FeuilleDeTemps6[[#This Row],[Date de prise de service]]</f>
        <v>43536</v>
      </c>
      <c r="C16" s="20">
        <f t="shared" si="1"/>
        <v>43536</v>
      </c>
      <c r="D16" s="21">
        <v>0.72916666666666663</v>
      </c>
      <c r="E16" s="21">
        <v>0.33333333333333331</v>
      </c>
      <c r="F16" s="25">
        <f t="shared" si="0"/>
        <v>43537</v>
      </c>
      <c r="G16" s="19">
        <f>FeuilleDeTemps6[[#This Row],[Date de fin de service]]</f>
        <v>43537</v>
      </c>
      <c r="H16" s="19"/>
      <c r="I16" s="26">
        <f>IF(AND(D16&lt;&gt;"",E16&lt;&gt;""),FeuilleDeTemps6[[#This Row],[Date de fin de service]]+FeuilleDeTemps6[[#This Row],[Heures de fin de service]]-(FeuilleDeTemps6[[#This Row],[Date de prise de service]]+FeuilleDeTemps6[[#This Row],[Heures de prise de service]]),0)</f>
        <v>0.60416666667151731</v>
      </c>
    </row>
    <row r="17" spans="2:9" ht="29.25" customHeight="1" x14ac:dyDescent="0.25">
      <c r="B17" s="19">
        <f>FeuilleDeTemps6[[#This Row],[Date de prise de service]]</f>
        <v>43537</v>
      </c>
      <c r="C17" s="20">
        <f t="shared" si="1"/>
        <v>43537</v>
      </c>
      <c r="D17" s="21">
        <v>0.72916666666666663</v>
      </c>
      <c r="E17" s="21">
        <v>0.33333333333333331</v>
      </c>
      <c r="F17" s="25">
        <f t="shared" si="0"/>
        <v>43538</v>
      </c>
      <c r="G17" s="19">
        <f>FeuilleDeTemps6[[#This Row],[Date de fin de service]]</f>
        <v>43538</v>
      </c>
      <c r="H17" s="19"/>
      <c r="I17" s="26">
        <f>IF(AND(D17&lt;&gt;"",E17&lt;&gt;""),FeuilleDeTemps6[[#This Row],[Date de fin de service]]+FeuilleDeTemps6[[#This Row],[Heures de fin de service]]-(FeuilleDeTemps6[[#This Row],[Date de prise de service]]+FeuilleDeTemps6[[#This Row],[Heures de prise de service]]),0)</f>
        <v>0.60416666667151731</v>
      </c>
    </row>
    <row r="18" spans="2:9" ht="29.25" customHeight="1" x14ac:dyDescent="0.25">
      <c r="B18" s="19">
        <f>FeuilleDeTemps6[[#This Row],[Date de prise de service]]</f>
        <v>43538</v>
      </c>
      <c r="C18" s="20">
        <f t="shared" si="1"/>
        <v>43538</v>
      </c>
      <c r="D18" s="21">
        <v>0.72916666666666663</v>
      </c>
      <c r="E18" s="21">
        <v>0.33333333333333331</v>
      </c>
      <c r="F18" s="25">
        <f t="shared" si="0"/>
        <v>43539</v>
      </c>
      <c r="G18" s="19">
        <f>FeuilleDeTemps6[[#This Row],[Date de fin de service]]</f>
        <v>43539</v>
      </c>
      <c r="H18" s="19"/>
      <c r="I18" s="26">
        <f>IF(AND(D18&lt;&gt;"",E18&lt;&gt;""),FeuilleDeTemps6[[#This Row],[Date de fin de service]]+FeuilleDeTemps6[[#This Row],[Heures de fin de service]]-(FeuilleDeTemps6[[#This Row],[Date de prise de service]]+FeuilleDeTemps6[[#This Row],[Heures de prise de service]]),0)</f>
        <v>0.60416666667151731</v>
      </c>
    </row>
    <row r="19" spans="2:9" ht="29.25" customHeight="1" x14ac:dyDescent="0.25">
      <c r="B19" s="19">
        <f>FeuilleDeTemps6[[#This Row],[Date de prise de service]]</f>
        <v>43539</v>
      </c>
      <c r="C19" s="20">
        <f t="shared" si="1"/>
        <v>43539</v>
      </c>
      <c r="D19" s="45">
        <v>0.72916666666666663</v>
      </c>
      <c r="E19" s="45">
        <v>0</v>
      </c>
      <c r="F19" s="25">
        <f t="shared" si="0"/>
        <v>43540</v>
      </c>
      <c r="G19" s="19">
        <f>FeuilleDeTemps6[[#This Row],[Date de fin de service]]</f>
        <v>43540</v>
      </c>
      <c r="H19" s="19"/>
      <c r="I19" s="26">
        <f>IF(AND(D19&lt;&gt;"",E19&lt;&gt;""),FeuilleDeTemps6[[#This Row],[Date de fin de service]]+FeuilleDeTemps6[[#This Row],[Heures de fin de service]]-(FeuilleDeTemps6[[#This Row],[Date de prise de service]]+FeuilleDeTemps6[[#This Row],[Heures de prise de service]]),0)</f>
        <v>0.27083333333575865</v>
      </c>
    </row>
    <row r="20" spans="2:9" ht="35.1" customHeight="1" x14ac:dyDescent="0.25">
      <c r="B20" s="19">
        <f>FeuilleDeTemps6[[#This Row],[Date de prise de service]]</f>
        <v>43540</v>
      </c>
      <c r="C20" s="20">
        <f t="shared" si="1"/>
        <v>43540</v>
      </c>
      <c r="D20" s="45">
        <v>0</v>
      </c>
      <c r="E20" s="45">
        <v>0</v>
      </c>
      <c r="F20" s="25">
        <f t="shared" si="0"/>
        <v>43541</v>
      </c>
      <c r="G20" s="19">
        <f>FeuilleDeTemps6[[#This Row],[Date de fin de service]]</f>
        <v>43541</v>
      </c>
      <c r="H20" s="19"/>
      <c r="I20" s="26">
        <f>IF(AND(D20&lt;&gt;"",E20&lt;&gt;""),FeuilleDeTemps6[[#This Row],[Date de fin de service]]+FeuilleDeTemps6[[#This Row],[Heures de fin de service]]-(FeuilleDeTemps6[[#This Row],[Date de prise de service]]+FeuilleDeTemps6[[#This Row],[Heures de prise de service]]),0)</f>
        <v>1</v>
      </c>
    </row>
    <row r="21" spans="2:9" ht="35.1" customHeight="1" x14ac:dyDescent="0.25">
      <c r="B21" s="19">
        <f>FeuilleDeTemps6[[#This Row],[Date de prise de service]]</f>
        <v>43541</v>
      </c>
      <c r="C21" s="20">
        <f t="shared" si="1"/>
        <v>43541</v>
      </c>
      <c r="D21" s="21">
        <v>0</v>
      </c>
      <c r="E21" s="21">
        <v>0.33333333333333331</v>
      </c>
      <c r="F21" s="25">
        <f t="shared" si="0"/>
        <v>43542</v>
      </c>
      <c r="G21" s="19">
        <f>FeuilleDeTemps6[[#This Row],[Date de fin de service]]</f>
        <v>43542</v>
      </c>
      <c r="H21" s="19"/>
      <c r="I21" s="26">
        <f>IF(AND(D21&lt;&gt;"",E21&lt;&gt;""),FeuilleDeTemps6[[#This Row],[Date de fin de service]]+FeuilleDeTemps6[[#This Row],[Heures de fin de service]]-(FeuilleDeTemps6[[#This Row],[Date de prise de service]]+FeuilleDeTemps6[[#This Row],[Heures de prise de service]]),0)</f>
        <v>1.3333333333357587</v>
      </c>
    </row>
    <row r="22" spans="2:9" ht="35.1" customHeight="1" x14ac:dyDescent="0.25">
      <c r="B22" s="19">
        <f>FeuilleDeTemps6[[#This Row],[Date de prise de service]]</f>
        <v>43542</v>
      </c>
      <c r="C22" s="20">
        <f t="shared" si="1"/>
        <v>43542</v>
      </c>
      <c r="D22" s="21">
        <v>0.72916666666666663</v>
      </c>
      <c r="E22" s="21">
        <v>0.33333333333333331</v>
      </c>
      <c r="F22" s="25">
        <f t="shared" si="0"/>
        <v>43543</v>
      </c>
      <c r="G22" s="19">
        <f>FeuilleDeTemps6[[#This Row],[Date de fin de service]]</f>
        <v>43543</v>
      </c>
      <c r="H22" s="19"/>
      <c r="I22" s="26">
        <f>IF(AND(D22&lt;&gt;"",E22&lt;&gt;""),FeuilleDeTemps6[[#This Row],[Date de fin de service]]+FeuilleDeTemps6[[#This Row],[Heures de fin de service]]-(FeuilleDeTemps6[[#This Row],[Date de prise de service]]+FeuilleDeTemps6[[#This Row],[Heures de prise de service]]),0)</f>
        <v>0.60416666667151731</v>
      </c>
    </row>
    <row r="23" spans="2:9" ht="30" customHeight="1" x14ac:dyDescent="0.25">
      <c r="B23" s="19">
        <f>FeuilleDeTemps6[[#This Row],[Date de prise de service]]</f>
        <v>43543</v>
      </c>
      <c r="C23" s="20">
        <f t="shared" si="1"/>
        <v>43543</v>
      </c>
      <c r="D23" s="21">
        <v>0.72916666666666663</v>
      </c>
      <c r="E23" s="21">
        <v>0.33333333333333331</v>
      </c>
      <c r="F23" s="25">
        <f t="shared" si="0"/>
        <v>43544</v>
      </c>
      <c r="G23" s="19">
        <f>FeuilleDeTemps6[[#This Row],[Date de fin de service]]</f>
        <v>43544</v>
      </c>
      <c r="H23" s="19"/>
      <c r="I23" s="26">
        <f>IF(AND(D23&lt;&gt;"",E23&lt;&gt;""),FeuilleDeTemps6[[#This Row],[Date de fin de service]]+FeuilleDeTemps6[[#This Row],[Heures de fin de service]]-(FeuilleDeTemps6[[#This Row],[Date de prise de service]]+FeuilleDeTemps6[[#This Row],[Heures de prise de service]]),0)</f>
        <v>0.60416666667151731</v>
      </c>
    </row>
    <row r="24" spans="2:9" ht="30" customHeight="1" x14ac:dyDescent="0.25">
      <c r="B24" s="19">
        <f>FeuilleDeTemps6[[#This Row],[Date de prise de service]]</f>
        <v>43544</v>
      </c>
      <c r="C24" s="28">
        <f t="shared" si="1"/>
        <v>43544</v>
      </c>
      <c r="D24" s="21">
        <v>0.72916666666666663</v>
      </c>
      <c r="E24" s="21">
        <v>0.33333333333333331</v>
      </c>
      <c r="F24" s="29">
        <f t="shared" si="0"/>
        <v>43545</v>
      </c>
      <c r="G24" s="19">
        <f>FeuilleDeTemps6[[#This Row],[Date de fin de service]]</f>
        <v>43545</v>
      </c>
      <c r="H24" s="19"/>
      <c r="I24" s="26">
        <f>IF(AND(D24&lt;&gt;"",E24&lt;&gt;""),FeuilleDeTemps6[[#This Row],[Date de fin de service]]+FeuilleDeTemps6[[#This Row],[Heures de fin de service]]-(FeuilleDeTemps6[[#This Row],[Date de prise de service]]+FeuilleDeTemps6[[#This Row],[Heures de prise de service]]),0)</f>
        <v>0.60416666667151731</v>
      </c>
    </row>
    <row r="25" spans="2:9" ht="30" customHeight="1" x14ac:dyDescent="0.25">
      <c r="B25" s="19">
        <f>FeuilleDeTemps6[[#This Row],[Date de prise de service]]</f>
        <v>43545</v>
      </c>
      <c r="C25" s="28">
        <f t="shared" si="1"/>
        <v>43545</v>
      </c>
      <c r="D25" s="21">
        <v>0.72916666666666663</v>
      </c>
      <c r="E25" s="21">
        <v>0.33333333333333331</v>
      </c>
      <c r="F25" s="29">
        <f t="shared" si="0"/>
        <v>43546</v>
      </c>
      <c r="G25" s="19">
        <f>FeuilleDeTemps6[[#This Row],[Date de fin de service]]</f>
        <v>43546</v>
      </c>
      <c r="H25" s="19"/>
      <c r="I25" s="26">
        <f>IF(AND(D25&lt;&gt;"",E25&lt;&gt;""),FeuilleDeTemps6[[#This Row],[Date de fin de service]]+FeuilleDeTemps6[[#This Row],[Heures de fin de service]]-(FeuilleDeTemps6[[#This Row],[Date de prise de service]]+FeuilleDeTemps6[[#This Row],[Heures de prise de service]]),0)</f>
        <v>0.60416666667151731</v>
      </c>
    </row>
    <row r="26" spans="2:9" ht="30" customHeight="1" x14ac:dyDescent="0.25">
      <c r="B26" s="19">
        <f>FeuilleDeTemps6[[#This Row],[Date de prise de service]]</f>
        <v>43546</v>
      </c>
      <c r="C26" s="20">
        <f t="shared" si="1"/>
        <v>43546</v>
      </c>
      <c r="D26" s="45">
        <v>0.72916666666666663</v>
      </c>
      <c r="E26" s="45">
        <v>0</v>
      </c>
      <c r="F26" s="25">
        <f t="shared" si="0"/>
        <v>43547</v>
      </c>
      <c r="G26" s="19">
        <f>FeuilleDeTemps6[[#This Row],[Date de fin de service]]</f>
        <v>43547</v>
      </c>
      <c r="H26" s="19"/>
      <c r="I26" s="26">
        <f>IF(AND(D26&lt;&gt;"",E26&lt;&gt;""),FeuilleDeTemps6[[#This Row],[Date de fin de service]]+FeuilleDeTemps6[[#This Row],[Heures de fin de service]]-(FeuilleDeTemps6[[#This Row],[Date de prise de service]]+FeuilleDeTemps6[[#This Row],[Heures de prise de service]]),0)</f>
        <v>0.27083333333575865</v>
      </c>
    </row>
    <row r="27" spans="2:9" ht="30" customHeight="1" x14ac:dyDescent="0.25">
      <c r="B27" s="19">
        <f>FeuilleDeTemps6[[#This Row],[Date de prise de service]]</f>
        <v>43547</v>
      </c>
      <c r="C27" s="20">
        <f t="shared" si="1"/>
        <v>43547</v>
      </c>
      <c r="D27" s="45">
        <v>0</v>
      </c>
      <c r="E27" s="45">
        <v>0</v>
      </c>
      <c r="F27" s="25">
        <f t="shared" si="0"/>
        <v>43548</v>
      </c>
      <c r="G27" s="19">
        <f>FeuilleDeTemps6[[#This Row],[Date de fin de service]]</f>
        <v>43548</v>
      </c>
      <c r="H27" s="19"/>
      <c r="I27" s="26">
        <f>IF(AND(D27&lt;&gt;"",E27&lt;&gt;""),FeuilleDeTemps6[[#This Row],[Date de fin de service]]+FeuilleDeTemps6[[#This Row],[Heures de fin de service]]-(FeuilleDeTemps6[[#This Row],[Date de prise de service]]+FeuilleDeTemps6[[#This Row],[Heures de prise de service]]),0)</f>
        <v>1</v>
      </c>
    </row>
    <row r="28" spans="2:9" ht="30" customHeight="1" x14ac:dyDescent="0.25">
      <c r="B28" s="19">
        <f>FeuilleDeTemps6[[#This Row],[Date de prise de service]]</f>
        <v>43548</v>
      </c>
      <c r="C28" s="20">
        <f t="shared" si="1"/>
        <v>43548</v>
      </c>
      <c r="D28" s="21">
        <v>0</v>
      </c>
      <c r="E28" s="21">
        <v>0.33333333333333331</v>
      </c>
      <c r="F28" s="25">
        <f t="shared" si="0"/>
        <v>43549</v>
      </c>
      <c r="G28" s="19">
        <f>FeuilleDeTemps6[[#This Row],[Date de fin de service]]</f>
        <v>43549</v>
      </c>
      <c r="H28" s="19"/>
      <c r="I28" s="26">
        <f>IF(AND(D28&lt;&gt;"",E28&lt;&gt;""),FeuilleDeTemps6[[#This Row],[Date de fin de service]]+FeuilleDeTemps6[[#This Row],[Heures de fin de service]]-(FeuilleDeTemps6[[#This Row],[Date de prise de service]]+FeuilleDeTemps6[[#This Row],[Heures de prise de service]]),0)</f>
        <v>1.3333333333357587</v>
      </c>
    </row>
    <row r="29" spans="2:9" ht="30" customHeight="1" x14ac:dyDescent="0.25">
      <c r="B29" s="19">
        <f>FeuilleDeTemps6[[#This Row],[Date de prise de service]]</f>
        <v>43549</v>
      </c>
      <c r="C29" s="20">
        <f t="shared" si="1"/>
        <v>43549</v>
      </c>
      <c r="D29" s="21">
        <v>0.72916666666666663</v>
      </c>
      <c r="E29" s="21">
        <v>0.33333333333333331</v>
      </c>
      <c r="F29" s="25">
        <f t="shared" si="0"/>
        <v>43550</v>
      </c>
      <c r="G29" s="19">
        <f>FeuilleDeTemps6[[#This Row],[Date de fin de service]]</f>
        <v>43550</v>
      </c>
      <c r="H29" s="19"/>
      <c r="I29" s="26">
        <f>IF(AND(D29&lt;&gt;"",E29&lt;&gt;""),FeuilleDeTemps6[[#This Row],[Date de fin de service]]+FeuilleDeTemps6[[#This Row],[Heures de fin de service]]-(FeuilleDeTemps6[[#This Row],[Date de prise de service]]+FeuilleDeTemps6[[#This Row],[Heures de prise de service]]),0)</f>
        <v>0.60416666667151731</v>
      </c>
    </row>
    <row r="30" spans="2:9" ht="30" customHeight="1" x14ac:dyDescent="0.25">
      <c r="B30" s="19">
        <f>FeuilleDeTemps6[[#This Row],[Date de prise de service]]</f>
        <v>43550</v>
      </c>
      <c r="C30" s="20">
        <f t="shared" si="1"/>
        <v>43550</v>
      </c>
      <c r="D30" s="21">
        <v>0.72916666666666663</v>
      </c>
      <c r="E30" s="21">
        <v>0.33333333333333331</v>
      </c>
      <c r="F30" s="25">
        <f t="shared" si="0"/>
        <v>43551</v>
      </c>
      <c r="G30" s="19">
        <f>FeuilleDeTemps6[[#This Row],[Date de fin de service]]</f>
        <v>43551</v>
      </c>
      <c r="H30" s="19"/>
      <c r="I30" s="26">
        <f>IF(AND(D30&lt;&gt;"",E30&lt;&gt;""),FeuilleDeTemps6[[#This Row],[Date de fin de service]]+FeuilleDeTemps6[[#This Row],[Heures de fin de service]]-(FeuilleDeTemps6[[#This Row],[Date de prise de service]]+FeuilleDeTemps6[[#This Row],[Heures de prise de service]]),0)</f>
        <v>0.60416666667151731</v>
      </c>
    </row>
    <row r="31" spans="2:9" ht="30" customHeight="1" x14ac:dyDescent="0.25">
      <c r="B31" s="19">
        <f>FeuilleDeTemps6[[#This Row],[Date de prise de service]]</f>
        <v>43551</v>
      </c>
      <c r="C31" s="20">
        <f t="shared" si="1"/>
        <v>43551</v>
      </c>
      <c r="D31" s="21">
        <v>0.72916666666666663</v>
      </c>
      <c r="E31" s="21">
        <v>0.33333333333333331</v>
      </c>
      <c r="F31" s="25">
        <f t="shared" si="0"/>
        <v>43552</v>
      </c>
      <c r="G31" s="19">
        <f>FeuilleDeTemps6[[#This Row],[Date de fin de service]]</f>
        <v>43552</v>
      </c>
      <c r="H31" s="19"/>
      <c r="I31" s="26">
        <f>IF(AND(D31&lt;&gt;"",E31&lt;&gt;""),FeuilleDeTemps6[[#This Row],[Date de fin de service]]+FeuilleDeTemps6[[#This Row],[Heures de fin de service]]-(FeuilleDeTemps6[[#This Row],[Date de prise de service]]+FeuilleDeTemps6[[#This Row],[Heures de prise de service]]),0)</f>
        <v>0.60416666667151731</v>
      </c>
    </row>
    <row r="32" spans="2:9" ht="30" customHeight="1" x14ac:dyDescent="0.25">
      <c r="B32" s="19">
        <f>FeuilleDeTemps6[[#This Row],[Date de prise de service]]</f>
        <v>43552</v>
      </c>
      <c r="C32" s="20">
        <f t="shared" si="1"/>
        <v>43552</v>
      </c>
      <c r="D32" s="21">
        <v>0.72916666666666663</v>
      </c>
      <c r="E32" s="21">
        <v>0.33333333333333331</v>
      </c>
      <c r="F32" s="25">
        <f t="shared" si="0"/>
        <v>43553</v>
      </c>
      <c r="G32" s="19">
        <f>FeuilleDeTemps6[[#This Row],[Date de fin de service]]</f>
        <v>43553</v>
      </c>
      <c r="H32" s="19"/>
      <c r="I32" s="26">
        <f>IF(AND(D32&lt;&gt;"",E32&lt;&gt;""),FeuilleDeTemps6[[#This Row],[Date de fin de service]]+FeuilleDeTemps6[[#This Row],[Heures de fin de service]]-(FeuilleDeTemps6[[#This Row],[Date de prise de service]]+FeuilleDeTemps6[[#This Row],[Heures de prise de service]]),0)</f>
        <v>0.60416666667151731</v>
      </c>
    </row>
    <row r="33" spans="2:9" ht="30" customHeight="1" x14ac:dyDescent="0.25">
      <c r="B33" s="19">
        <f>FeuilleDeTemps6[[#This Row],[Date de prise de service]]</f>
        <v>43553</v>
      </c>
      <c r="C33" s="20">
        <f t="shared" si="1"/>
        <v>43553</v>
      </c>
      <c r="D33" s="45">
        <v>0.72916666666666663</v>
      </c>
      <c r="E33" s="45">
        <v>0</v>
      </c>
      <c r="F33" s="25">
        <f t="shared" si="0"/>
        <v>43554</v>
      </c>
      <c r="G33" s="19">
        <f>FeuilleDeTemps6[[#This Row],[Date de fin de service]]</f>
        <v>43554</v>
      </c>
      <c r="H33" s="19"/>
      <c r="I33" s="26">
        <f>IF(AND(D33&lt;&gt;"",E33&lt;&gt;""),FeuilleDeTemps6[[#This Row],[Date de fin de service]]+FeuilleDeTemps6[[#This Row],[Heures de fin de service]]-(FeuilleDeTemps6[[#This Row],[Date de prise de service]]+FeuilleDeTemps6[[#This Row],[Heures de prise de service]]),0)</f>
        <v>0.27083333333575865</v>
      </c>
    </row>
    <row r="34" spans="2:9" ht="30" customHeight="1" x14ac:dyDescent="0.25">
      <c r="B34" s="19">
        <f>FeuilleDeTemps6[[#This Row],[Date de prise de service]]</f>
        <v>43554</v>
      </c>
      <c r="C34" s="20">
        <f t="shared" si="1"/>
        <v>43554</v>
      </c>
      <c r="D34" s="45">
        <v>0</v>
      </c>
      <c r="E34" s="45">
        <v>0</v>
      </c>
      <c r="F34" s="25">
        <f t="shared" si="0"/>
        <v>43555</v>
      </c>
      <c r="G34" s="19">
        <f>FeuilleDeTemps6[[#This Row],[Date de fin de service]]</f>
        <v>43555</v>
      </c>
      <c r="H34" s="19"/>
      <c r="I34" s="26">
        <f>IF(AND(D34&lt;&gt;"",E34&lt;&gt;""),FeuilleDeTemps6[[#This Row],[Date de fin de service]]+FeuilleDeTemps6[[#This Row],[Heures de fin de service]]-(FeuilleDeTemps6[[#This Row],[Date de prise de service]]+FeuilleDeTemps6[[#This Row],[Heures de prise de service]]),0)</f>
        <v>1</v>
      </c>
    </row>
    <row r="35" spans="2:9" ht="30" customHeight="1" thickBot="1" x14ac:dyDescent="0.3">
      <c r="B35" s="19">
        <f>FeuilleDeTemps6[[#This Row],[Date de prise de service]]</f>
        <v>43555</v>
      </c>
      <c r="C35" s="20">
        <f t="shared" si="1"/>
        <v>43555</v>
      </c>
      <c r="D35" s="21">
        <v>0</v>
      </c>
      <c r="E35" s="21">
        <v>0.33333333333333331</v>
      </c>
      <c r="F35" s="25">
        <f t="shared" si="0"/>
        <v>43556</v>
      </c>
      <c r="G35" s="19">
        <f>FeuilleDeTemps6[[#This Row],[Date de fin de service]]</f>
        <v>43556</v>
      </c>
      <c r="H35" s="19"/>
      <c r="I35" s="30">
        <f>IF(AND(D35&lt;&gt;"",E35&lt;&gt;""),FeuilleDeTemps6[[#This Row],[Date de fin de service]]+FeuilleDeTemps6[[#This Row],[Heures de fin de service]]-(FeuilleDeTemps6[[#This Row],[Date de prise de service]]+FeuilleDeTemps6[[#This Row],[Heures de prise de service]]),0)</f>
        <v>1.3333333333357587</v>
      </c>
    </row>
    <row r="36" spans="2:9" ht="30" customHeight="1" thickTop="1" thickBot="1" x14ac:dyDescent="0.3">
      <c r="D36" s="31" t="s">
        <v>10</v>
      </c>
      <c r="E36" s="31" t="s">
        <v>11</v>
      </c>
      <c r="F36" s="32" t="s">
        <v>12</v>
      </c>
      <c r="G36" s="32"/>
      <c r="H36" s="16"/>
      <c r="I36" s="33">
        <f>SUM(I5:I35)</f>
        <v>22.687500000101863</v>
      </c>
    </row>
    <row r="37" spans="2:9" ht="30" customHeight="1" thickTop="1" x14ac:dyDescent="0.25">
      <c r="D37" s="34"/>
      <c r="E37" s="35"/>
      <c r="F37" s="32"/>
      <c r="G37" s="32"/>
      <c r="H37" s="16"/>
      <c r="I37" s="36"/>
    </row>
    <row r="38" spans="2:9" ht="30" customHeight="1" x14ac:dyDescent="0.25">
      <c r="B38" s="37"/>
      <c r="C38" s="37"/>
      <c r="D38" s="37"/>
      <c r="E38" s="37"/>
      <c r="F38" s="37"/>
      <c r="G38" s="37"/>
      <c r="H38" s="38"/>
      <c r="I38" s="39"/>
    </row>
    <row r="39" spans="2:9" ht="30" customHeight="1" x14ac:dyDescent="0.25">
      <c r="B39" s="40" t="s">
        <v>13</v>
      </c>
      <c r="C39" s="41" t="s">
        <v>14</v>
      </c>
      <c r="D39" s="42" t="s">
        <v>15</v>
      </c>
      <c r="E39" s="43" t="s">
        <v>16</v>
      </c>
    </row>
  </sheetData>
  <mergeCells count="5">
    <mergeCell ref="B1:E1"/>
    <mergeCell ref="B2:G2"/>
    <mergeCell ref="C3:D3"/>
    <mergeCell ref="F36:G37"/>
    <mergeCell ref="B38:G38"/>
  </mergeCells>
  <dataValidations count="12">
    <dataValidation allowBlank="1" showInputMessage="1" showErrorMessage="1" prompt="Créez une feuille de temps hebdomadaire dans cette feuille de calcul. Le nombre total d’heures et le net à payer sont calculés automatiquement à la fin" sqref="A1" xr:uid="{DBB06C25-CD41-4F80-93A1-75098F5BF5D5}"/>
    <dataValidation allowBlank="1" showInputMessage="1" showErrorMessage="1" prompt="Entrez le nom de la société dans cette cellule. Entrez les détails de l’employé dans les cellules ci-dessous et la date de fin de semaine dans la cellule C5" sqref="B2" xr:uid="{BF304A4D-8E24-476C-9497-0F9911DB0149}"/>
    <dataValidation allowBlank="1" showInputMessage="1" showErrorMessage="1" prompt="Entrez le nom de l’employé dans la cellule située à droite" sqref="B3" xr:uid="{D358301C-60A5-4F47-8679-DF8F11CBCABB}"/>
    <dataValidation allowBlank="1" showInputMessage="1" showErrorMessage="1" prompt="Entrez le nom de l’employé dans cette cellule" sqref="C3:D3" xr:uid="{ADB9B585-699B-41DF-B567-D4902C136FDF}"/>
    <dataValidation allowBlank="1" showInputMessage="1" showErrorMessage="1" prompt="Entrez la signature du responsable dans cette cellule" sqref="D37" xr:uid="{656BCD38-9AAE-4D53-A88A-246D6F9F7654}"/>
    <dataValidation allowBlank="1" showInputMessage="1" showErrorMessage="1" prompt="Entrez la date dans cette cellule" sqref="E37" xr:uid="{2B03D184-39F9-4B3E-B79B-4D15725D332A}"/>
    <dataValidation allowBlank="1" showInputMessage="1" showErrorMessage="1" prompt="Le titre de cette feuille de calcul figure dans cette cellule" sqref="B1:E1" xr:uid="{97145965-DB25-498B-B639-C925303C5F60}"/>
    <dataValidation allowBlank="1" showInputMessage="1" showErrorMessage="1" prompt="Entrez le numéro de téléphone de l’employé dans cette cellule" sqref="E3" xr:uid="{2EAD8C1C-17FA-47B6-A920-F843E84B9D85}"/>
    <dataValidation allowBlank="1" showInputMessage="1" showErrorMessage="1" prompt="Entrez les heures normales dans cette colonne sous ce titre" sqref="D4 D13 D20 D27 D34" xr:uid="{05D60760-3DE2-4BAF-A2F5-3044B2A7E699}"/>
    <dataValidation allowBlank="1" showInputMessage="1" showErrorMessage="1" prompt="La date est automatiquement mise à jour dans cette colonne sous ce titre en fonction de la date de fin de la semaine dans la cellule C5" sqref="F34 F20:F21 F4 F27:F28 C4 F6:F7 C6:C35 F13:F14" xr:uid="{0B0DC1FB-34CE-496C-B8A4-EB99518DEC57}"/>
    <dataValidation allowBlank="1" showInputMessage="1" showErrorMessage="1" prompt="Le nombre total d’heures pour chaque jour de la semaine est calculé automatiquement dans cette colonne sous ce titre" sqref="E4 E13 E20 E27 E34" xr:uid="{BE654E41-5760-43AE-9D3A-37C1F994187B}"/>
    <dataValidation allowBlank="1" showInputMessage="1" showErrorMessage="1" prompt="Les jours de la semaine sont mis à jour automatiquement dans cette colonne sous ce titre" sqref="I19:I20 B6:B35 B4 G27:I28 G20:H21 G6:I7 G13:I14 G4:I4 G34:I34" xr:uid="{1EEB1868-8338-4DC1-802A-555C158DCB16}"/>
  </dataValidations>
  <printOptions horizontalCentered="1"/>
  <pageMargins left="0.23622047244094491" right="0.23622047244094491" top="0.74803149606299213" bottom="0.74803149606299213" header="0.31496062992125984" footer="0.31496062992125984"/>
  <pageSetup paperSize="9" scale="68" fitToHeight="0" orientation="portrait" r:id="rId1"/>
  <headerFooter differentFirst="1">
    <oddFooter>Page &amp;P of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croll Bar 1">
              <controlPr defaultSize="0" autoPict="0">
                <anchor moveWithCells="1">
                  <from>
                    <xdr:col>12</xdr:col>
                    <xdr:colOff>9525</xdr:colOff>
                    <xdr:row>0</xdr:row>
                    <xdr:rowOff>28575</xdr:rowOff>
                  </from>
                  <to>
                    <xdr:col>12</xdr:col>
                    <xdr:colOff>238125</xdr:colOff>
                    <xdr:row>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Scroll Bar 2">
              <controlPr defaultSize="0" autoPict="0">
                <anchor moveWithCells="1">
                  <from>
                    <xdr:col>10</xdr:col>
                    <xdr:colOff>0</xdr:colOff>
                    <xdr:row>0</xdr:row>
                    <xdr:rowOff>0</xdr:rowOff>
                  </from>
                  <to>
                    <xdr:col>10</xdr:col>
                    <xdr:colOff>228600</xdr:colOff>
                    <xdr:row>0</xdr:row>
                    <xdr:rowOff>361950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Feuille 1.1</vt:lpstr>
      <vt:lpstr>'Feuille 1.1'!Impression_des_titres</vt:lpstr>
      <vt:lpstr>'Feuille 1.1'!LigneTitreRégion1..C5</vt:lpstr>
      <vt:lpstr>'Feuille 1.1'!Titre1</vt:lpstr>
      <vt:lpstr>'Feuille 1.1'!Zone_d_impression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Bouillaud</dc:creator>
  <cp:lastModifiedBy>Philippe Bouillaud</cp:lastModifiedBy>
  <dcterms:created xsi:type="dcterms:W3CDTF">2019-03-06T17:46:07Z</dcterms:created>
  <dcterms:modified xsi:type="dcterms:W3CDTF">2019-03-06T18:41:57Z</dcterms:modified>
</cp:coreProperties>
</file>