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S_Yoga\Desktop\Ddes Excel\"/>
    </mc:Choice>
  </mc:AlternateContent>
  <xr:revisionPtr revIDLastSave="0" documentId="13_ncr:1_{065EA017-5B62-4B01-9AA8-DCF93E1089CF}" xr6:coauthVersionLast="40" xr6:coauthVersionMax="40" xr10:uidLastSave="{00000000-0000-0000-0000-000000000000}"/>
  <bookViews>
    <workbookView xWindow="-110" yWindow="-110" windowWidth="19420" windowHeight="10560" xr2:uid="{7BBE700B-4EAB-43D8-933A-BE478D47EBFB}"/>
  </bookViews>
  <sheets>
    <sheet name="Feuil1" sheetId="1" r:id="rId1"/>
  </sheets>
  <externalReferences>
    <externalReference r:id="rId2"/>
  </externalReferences>
  <calcPr calcId="191029" iterate="1" iterateDelta="1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5" i="1" l="1"/>
  <c r="G15" i="1"/>
  <c r="F15" i="1"/>
  <c r="E15" i="1"/>
  <c r="D15" i="1"/>
  <c r="G17" i="1"/>
  <c r="F17" i="1"/>
  <c r="E17" i="1"/>
  <c r="E16" i="1"/>
  <c r="D16" i="1"/>
  <c r="B6" i="1"/>
  <c r="C6" i="1" s="1"/>
  <c r="D6" i="1" s="1"/>
  <c r="E6" i="1" s="1"/>
  <c r="F6" i="1" s="1"/>
  <c r="G6" i="1" s="1"/>
  <c r="H6" i="1" s="1"/>
  <c r="I6" i="1" s="1"/>
  <c r="J6" i="1" s="1"/>
  <c r="K6" i="1" s="1"/>
  <c r="L6" i="1" s="1"/>
  <c r="M6" i="1" s="1"/>
  <c r="N6" i="1" s="1"/>
  <c r="O6" i="1" s="1"/>
  <c r="P6" i="1" s="1"/>
  <c r="Q6" i="1" s="1"/>
  <c r="R6" i="1" s="1"/>
  <c r="S6" i="1" s="1"/>
  <c r="T6" i="1" s="1"/>
  <c r="U6" i="1" s="1"/>
  <c r="V6" i="1" s="1"/>
  <c r="W6" i="1" s="1"/>
  <c r="X6" i="1" s="1"/>
  <c r="Y6" i="1" s="1"/>
  <c r="Z6" i="1" s="1"/>
  <c r="AA6" i="1" s="1"/>
  <c r="AB6" i="1" s="1"/>
  <c r="AC6" i="1" s="1"/>
  <c r="AD6" i="1" s="1"/>
  <c r="AE6" i="1" s="1"/>
  <c r="AF6" i="1" s="1"/>
  <c r="AG6" i="1" s="1"/>
  <c r="B16" i="1" l="1"/>
</calcChain>
</file>

<file path=xl/sharedStrings.xml><?xml version="1.0" encoding="utf-8"?>
<sst xmlns="http://schemas.openxmlformats.org/spreadsheetml/2006/main" count="66" uniqueCount="19">
  <si>
    <t>Début</t>
  </si>
  <si>
    <t>Fin</t>
  </si>
  <si>
    <t>Invest 1</t>
  </si>
  <si>
    <t>Invest 2</t>
  </si>
  <si>
    <t>Invest 3</t>
  </si>
  <si>
    <t>ETC ….</t>
  </si>
  <si>
    <t>ETC …</t>
  </si>
  <si>
    <t>TYPE D'INVESTISSEMENT</t>
  </si>
  <si>
    <r>
      <rPr>
        <b/>
        <sz val="11"/>
        <color theme="1"/>
        <rFont val="Calibri"/>
        <family val="2"/>
        <scheme val="minor"/>
      </rPr>
      <t>Input</t>
    </r>
    <r>
      <rPr>
        <sz val="11"/>
        <color theme="1"/>
        <rFont val="Calibri"/>
        <family val="2"/>
        <scheme val="minor"/>
      </rPr>
      <t xml:space="preserve"> : dans le tableau 2</t>
    </r>
  </si>
  <si>
    <t>INPUT</t>
  </si>
  <si>
    <t>…</t>
  </si>
  <si>
    <t>R&amp;D</t>
  </si>
  <si>
    <t>Design</t>
  </si>
  <si>
    <t>Etude Indus.</t>
  </si>
  <si>
    <t>Equipement</t>
  </si>
  <si>
    <t>- "Mois" de début - fin par investissement</t>
  </si>
  <si>
    <r>
      <t>- Montant TOTAL (</t>
    </r>
    <r>
      <rPr>
        <u/>
        <sz val="11"/>
        <color theme="1"/>
        <rFont val="Calibri"/>
        <family val="2"/>
        <scheme val="minor"/>
      </rPr>
      <t>tous mois confondus</t>
    </r>
    <r>
      <rPr>
        <sz val="11"/>
        <color theme="1"/>
        <rFont val="Calibri"/>
        <family val="2"/>
        <scheme val="minor"/>
      </rPr>
      <t>) par "Type d'investissement</t>
    </r>
  </si>
  <si>
    <r>
      <rPr>
        <b/>
        <sz val="11"/>
        <color theme="1"/>
        <rFont val="Calibri"/>
        <family val="2"/>
        <scheme val="minor"/>
      </rPr>
      <t>Objectif</t>
    </r>
    <r>
      <rPr>
        <sz val="11"/>
        <color theme="1"/>
        <rFont val="Calibri"/>
        <family val="2"/>
        <scheme val="minor"/>
      </rPr>
      <t xml:space="preserve"> : dans le tableau 1 (planning), remplir automatiquement les dépenses TOTALES par "</t>
    </r>
    <r>
      <rPr>
        <u/>
        <sz val="11"/>
        <color theme="1"/>
        <rFont val="Calibri"/>
        <family val="2"/>
        <scheme val="minor"/>
      </rPr>
      <t>Type d'Investissement</t>
    </r>
    <r>
      <rPr>
        <sz val="11"/>
        <color theme="1"/>
        <rFont val="Calibri"/>
        <family val="2"/>
        <scheme val="minor"/>
      </rPr>
      <t xml:space="preserve">" par </t>
    </r>
    <r>
      <rPr>
        <u/>
        <sz val="11"/>
        <color theme="1"/>
        <rFont val="Calibri"/>
        <family val="2"/>
        <scheme val="minor"/>
      </rPr>
      <t>mois</t>
    </r>
    <r>
      <rPr>
        <sz val="11"/>
        <color theme="1"/>
        <rFont val="Calibri"/>
        <family val="2"/>
        <scheme val="minor"/>
      </rPr>
      <t xml:space="preserve"> (ex. en août-19, il y a (2500/4 mois + 3000/6 mois)</t>
    </r>
  </si>
  <si>
    <t>=SI(ET(B$5&gt;=$B15;B$5&lt;=$C15);SOMME.SI($E$14:$K$14;$A6;$D$15:$H$19);"")/(C14-B14) …............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</si>
</sst>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\ _€_-;\-* #,##0.00\ _€_-;_-* &quot;-&quot;??\ _€_-;_-@_-"/>
    <numFmt numFmtId="164" formatCode=";;;@"/>
    <numFmt numFmtId="165" formatCode="[$-40C]mmm\-yy;@"/>
    <numFmt numFmtId="166" formatCode="#,##0\ &quot;€&quot;;\-#,##0\ &quot;€&quot;;;@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 Light"/>
      <family val="2"/>
    </font>
    <font>
      <sz val="11"/>
      <name val="Calibri Light"/>
      <family val="2"/>
    </font>
    <font>
      <sz val="11"/>
      <color theme="1"/>
      <name val="Calibri Light"/>
      <family val="2"/>
    </font>
    <font>
      <b/>
      <sz val="11"/>
      <color theme="1"/>
      <name val="Calibri Light"/>
      <family val="2"/>
    </font>
    <font>
      <b/>
      <sz val="11"/>
      <color rgb="FF0070C0"/>
      <name val="Calibri Light"/>
      <family val="2"/>
    </font>
    <font>
      <u/>
      <sz val="11"/>
      <color theme="1"/>
      <name val="Calibri"/>
      <family val="2"/>
      <scheme val="minor"/>
    </font>
    <font>
      <sz val="11"/>
      <color theme="0" tint="-0.499984740745262"/>
      <name val="Calibri Light"/>
      <family val="2"/>
    </font>
    <font>
      <b/>
      <u/>
      <sz val="11"/>
      <color rgb="FFC00000"/>
      <name val="Calibri Light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31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medium">
        <color theme="0" tint="-0.499984740745262"/>
      </bottom>
      <diagonal/>
    </border>
    <border>
      <left/>
      <right/>
      <top/>
      <bottom style="medium">
        <color theme="0" tint="-0.499984740745262"/>
      </bottom>
      <diagonal/>
    </border>
    <border>
      <left style="medium">
        <color theme="0" tint="-0.499984740745262"/>
      </left>
      <right style="medium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 style="medium">
        <color theme="0" tint="-0.499984740745262"/>
      </right>
      <top/>
      <bottom/>
      <diagonal/>
    </border>
    <border>
      <left style="medium">
        <color theme="0" tint="-0.499984740745262"/>
      </left>
      <right style="medium">
        <color theme="0" tint="-0.499984740745262"/>
      </right>
      <top/>
      <bottom style="medium">
        <color theme="0" tint="-0.499984740745262"/>
      </bottom>
      <diagonal/>
    </border>
    <border>
      <left/>
      <right style="medium">
        <color theme="0" tint="-0.499984740745262"/>
      </right>
      <top/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/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/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medium">
        <color theme="0" tint="-0.499984740745262"/>
      </bottom>
      <diagonal/>
    </border>
    <border>
      <left style="thin">
        <color theme="0" tint="-0.499984740745262"/>
      </left>
      <right/>
      <top/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/>
      <bottom style="medium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/>
      <diagonal/>
    </border>
    <border>
      <left/>
      <right/>
      <top style="medium">
        <color theme="0" tint="-0.499984740745262"/>
      </top>
      <bottom/>
      <diagonal/>
    </border>
    <border>
      <left/>
      <right style="medium">
        <color theme="0" tint="-0.499984740745262"/>
      </right>
      <top style="medium">
        <color theme="0" tint="-0.499984740745262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1">
    <xf numFmtId="0" fontId="0" fillId="0" borderId="0" xfId="0"/>
    <xf numFmtId="165" fontId="4" fillId="2" borderId="1" xfId="0" applyNumberFormat="1" applyFont="1" applyFill="1" applyBorder="1" applyAlignment="1">
      <alignment horizontal="center" vertical="center"/>
    </xf>
    <xf numFmtId="0" fontId="6" fillId="0" borderId="0" xfId="1" applyNumberFormat="1" applyFont="1" applyAlignment="1">
      <alignment horizontal="center" vertical="center"/>
    </xf>
    <xf numFmtId="3" fontId="6" fillId="0" borderId="0" xfId="1" applyNumberFormat="1" applyFont="1" applyAlignment="1">
      <alignment horizontal="center" vertical="center"/>
    </xf>
    <xf numFmtId="165" fontId="4" fillId="2" borderId="5" xfId="0" applyNumberFormat="1" applyFont="1" applyFill="1" applyBorder="1" applyAlignment="1">
      <alignment horizontal="center" vertical="center"/>
    </xf>
    <xf numFmtId="166" fontId="4" fillId="3" borderId="2" xfId="0" quotePrefix="1" applyNumberFormat="1" applyFont="1" applyFill="1" applyBorder="1" applyAlignment="1" applyProtection="1">
      <alignment vertical="center"/>
      <protection locked="0"/>
    </xf>
    <xf numFmtId="166" fontId="5" fillId="2" borderId="2" xfId="0" applyNumberFormat="1" applyFont="1" applyFill="1" applyBorder="1" applyAlignment="1" applyProtection="1">
      <alignment vertical="center"/>
      <protection locked="0"/>
    </xf>
    <xf numFmtId="0" fontId="0" fillId="0" borderId="2" xfId="0" applyBorder="1"/>
    <xf numFmtId="164" fontId="7" fillId="0" borderId="0" xfId="0" applyNumberFormat="1" applyFont="1" applyAlignment="1" applyProtection="1">
      <alignment horizontal="center" vertical="center" wrapText="1"/>
      <protection locked="0"/>
    </xf>
    <xf numFmtId="3" fontId="5" fillId="0" borderId="0" xfId="1" applyNumberFormat="1" applyFont="1" applyAlignment="1" applyProtection="1">
      <alignment horizontal="center" vertical="center"/>
      <protection locked="0"/>
    </xf>
    <xf numFmtId="0" fontId="0" fillId="4" borderId="0" xfId="0" applyFill="1"/>
    <xf numFmtId="0" fontId="0" fillId="2" borderId="0" xfId="0" applyFill="1"/>
    <xf numFmtId="0" fontId="9" fillId="2" borderId="17" xfId="0" applyFont="1" applyFill="1" applyBorder="1" applyAlignment="1">
      <alignment horizontal="right" vertical="center"/>
    </xf>
    <xf numFmtId="0" fontId="9" fillId="2" borderId="18" xfId="0" applyFont="1" applyFill="1" applyBorder="1" applyAlignment="1">
      <alignment horizontal="right" vertical="center"/>
    </xf>
    <xf numFmtId="0" fontId="9" fillId="2" borderId="19" xfId="0" applyFont="1" applyFill="1" applyBorder="1" applyAlignment="1">
      <alignment horizontal="right" vertical="center"/>
    </xf>
    <xf numFmtId="164" fontId="3" fillId="2" borderId="6" xfId="0" applyNumberFormat="1" applyFont="1" applyFill="1" applyBorder="1" applyAlignment="1">
      <alignment horizontal="center" vertical="center"/>
    </xf>
    <xf numFmtId="165" fontId="3" fillId="2" borderId="12" xfId="0" applyNumberFormat="1" applyFont="1" applyFill="1" applyBorder="1" applyAlignment="1">
      <alignment horizontal="center" vertical="center"/>
    </xf>
    <xf numFmtId="165" fontId="3" fillId="2" borderId="7" xfId="0" applyNumberFormat="1" applyFont="1" applyFill="1" applyBorder="1" applyAlignment="1">
      <alignment horizontal="center" vertical="center"/>
    </xf>
    <xf numFmtId="164" fontId="7" fillId="2" borderId="8" xfId="0" applyNumberFormat="1" applyFont="1" applyFill="1" applyBorder="1" applyAlignment="1" applyProtection="1">
      <alignment horizontal="left" vertical="center"/>
      <protection locked="0"/>
    </xf>
    <xf numFmtId="0" fontId="0" fillId="0" borderId="9" xfId="0" applyBorder="1"/>
    <xf numFmtId="164" fontId="7" fillId="2" borderId="10" xfId="0" applyNumberFormat="1" applyFont="1" applyFill="1" applyBorder="1" applyAlignment="1" applyProtection="1">
      <alignment horizontal="left" vertical="center"/>
      <protection locked="0"/>
    </xf>
    <xf numFmtId="0" fontId="0" fillId="0" borderId="14" xfId="0" applyBorder="1"/>
    <xf numFmtId="0" fontId="0" fillId="0" borderId="16" xfId="0" applyBorder="1"/>
    <xf numFmtId="0" fontId="0" fillId="0" borderId="20" xfId="0" applyBorder="1"/>
    <xf numFmtId="0" fontId="10" fillId="2" borderId="0" xfId="0" applyFont="1" applyFill="1" applyAlignment="1">
      <alignment horizontal="center" vertical="center"/>
    </xf>
    <xf numFmtId="0" fontId="7" fillId="2" borderId="24" xfId="0" applyFont="1" applyFill="1" applyBorder="1" applyAlignment="1" applyProtection="1">
      <alignment horizontal="center" vertical="center" wrapText="1"/>
      <protection locked="0"/>
    </xf>
    <xf numFmtId="0" fontId="7" fillId="2" borderId="25" xfId="0" applyFont="1" applyFill="1" applyBorder="1" applyAlignment="1" applyProtection="1">
      <alignment horizontal="center" vertical="center" wrapText="1"/>
      <protection locked="0"/>
    </xf>
    <xf numFmtId="0" fontId="7" fillId="2" borderId="26" xfId="0" applyFont="1" applyFill="1" applyBorder="1" applyAlignment="1" applyProtection="1">
      <alignment horizontal="center" vertical="center" wrapText="1"/>
      <protection locked="0"/>
    </xf>
    <xf numFmtId="164" fontId="7" fillId="2" borderId="27" xfId="0" applyNumberFormat="1" applyFont="1" applyFill="1" applyBorder="1" applyAlignment="1" applyProtection="1">
      <alignment horizontal="center" vertical="center" wrapText="1"/>
      <protection locked="0"/>
    </xf>
    <xf numFmtId="0" fontId="6" fillId="2" borderId="6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0" fillId="4" borderId="0" xfId="0" quotePrefix="1" applyFill="1"/>
    <xf numFmtId="0" fontId="2" fillId="2" borderId="28" xfId="0" applyFont="1" applyFill="1" applyBorder="1" applyAlignment="1">
      <alignment horizontal="center"/>
    </xf>
    <xf numFmtId="0" fontId="2" fillId="2" borderId="29" xfId="0" applyFont="1" applyFill="1" applyBorder="1" applyAlignment="1">
      <alignment horizontal="center"/>
    </xf>
    <xf numFmtId="0" fontId="2" fillId="2" borderId="30" xfId="0" applyFont="1" applyFill="1" applyBorder="1" applyAlignment="1">
      <alignment horizontal="center"/>
    </xf>
    <xf numFmtId="165" fontId="5" fillId="5" borderId="8" xfId="0" applyNumberFormat="1" applyFont="1" applyFill="1" applyBorder="1" applyAlignment="1">
      <alignment horizontal="center" vertical="center"/>
    </xf>
    <xf numFmtId="165" fontId="5" fillId="5" borderId="9" xfId="0" applyNumberFormat="1" applyFont="1" applyFill="1" applyBorder="1" applyAlignment="1">
      <alignment horizontal="center" vertical="center"/>
    </xf>
    <xf numFmtId="3" fontId="5" fillId="5" borderId="21" xfId="1" applyNumberFormat="1" applyFont="1" applyFill="1" applyBorder="1" applyAlignment="1" applyProtection="1">
      <alignment horizontal="center" vertical="center"/>
      <protection locked="0"/>
    </xf>
    <xf numFmtId="3" fontId="5" fillId="5" borderId="3" xfId="1" applyNumberFormat="1" applyFont="1" applyFill="1" applyBorder="1" applyAlignment="1" applyProtection="1">
      <alignment horizontal="center" vertical="center"/>
      <protection locked="0"/>
    </xf>
    <xf numFmtId="3" fontId="5" fillId="5" borderId="22" xfId="1" applyNumberFormat="1" applyFont="1" applyFill="1" applyBorder="1" applyAlignment="1" applyProtection="1">
      <alignment horizontal="center" vertical="center"/>
      <protection locked="0"/>
    </xf>
    <xf numFmtId="3" fontId="5" fillId="5" borderId="23" xfId="1" applyNumberFormat="1" applyFont="1" applyFill="1" applyBorder="1" applyAlignment="1" applyProtection="1">
      <alignment horizontal="center" vertical="center"/>
      <protection locked="0"/>
    </xf>
    <xf numFmtId="3" fontId="5" fillId="5" borderId="8" xfId="1" applyNumberFormat="1" applyFont="1" applyFill="1" applyBorder="1" applyAlignment="1" applyProtection="1">
      <alignment horizontal="center" vertical="center"/>
      <protection locked="0"/>
    </xf>
    <xf numFmtId="3" fontId="5" fillId="5" borderId="2" xfId="1" applyNumberFormat="1" applyFont="1" applyFill="1" applyBorder="1" applyAlignment="1" applyProtection="1">
      <alignment horizontal="center" vertical="center"/>
      <protection locked="0"/>
    </xf>
    <xf numFmtId="3" fontId="5" fillId="5" borderId="4" xfId="1" applyNumberFormat="1" applyFont="1" applyFill="1" applyBorder="1" applyAlignment="1" applyProtection="1">
      <alignment horizontal="center" vertical="center"/>
      <protection locked="0"/>
    </xf>
    <xf numFmtId="3" fontId="5" fillId="5" borderId="9" xfId="1" applyNumberFormat="1" applyFont="1" applyFill="1" applyBorder="1" applyAlignment="1" applyProtection="1">
      <alignment horizontal="center" vertical="center"/>
      <protection locked="0"/>
    </xf>
    <xf numFmtId="165" fontId="5" fillId="5" borderId="10" xfId="0" applyNumberFormat="1" applyFont="1" applyFill="1" applyBorder="1" applyAlignment="1">
      <alignment horizontal="center" vertical="center"/>
    </xf>
    <xf numFmtId="165" fontId="5" fillId="5" borderId="11" xfId="0" applyNumberFormat="1" applyFont="1" applyFill="1" applyBorder="1" applyAlignment="1">
      <alignment horizontal="center" vertical="center"/>
    </xf>
    <xf numFmtId="3" fontId="5" fillId="5" borderId="10" xfId="1" applyNumberFormat="1" applyFont="1" applyFill="1" applyBorder="1" applyAlignment="1" applyProtection="1">
      <alignment horizontal="center" vertical="center"/>
      <protection locked="0"/>
    </xf>
    <xf numFmtId="3" fontId="5" fillId="5" borderId="14" xfId="1" applyNumberFormat="1" applyFont="1" applyFill="1" applyBorder="1" applyAlignment="1" applyProtection="1">
      <alignment horizontal="center" vertical="center"/>
      <protection locked="0"/>
    </xf>
    <xf numFmtId="3" fontId="5" fillId="5" borderId="15" xfId="1" applyNumberFormat="1" applyFont="1" applyFill="1" applyBorder="1" applyAlignment="1" applyProtection="1">
      <alignment horizontal="center" vertical="center"/>
      <protection locked="0"/>
    </xf>
    <xf numFmtId="3" fontId="5" fillId="5" borderId="11" xfId="1" applyNumberFormat="1" applyFont="1" applyFill="1" applyBorder="1" applyAlignment="1" applyProtection="1">
      <alignment horizontal="center" vertical="center"/>
      <protection locked="0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17f3d6145ac24078/ays_%20PCE%20SOURCINNO/4_%20IDEASUP/a_NO%20ORDER/2-norder_%20livrables/1.0_norder_mgt%20-%20Plan%20Financier%20-%20COMPLET%200503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UIDE"/>
      <sheetName val="Source - INSEE"/>
      <sheetName val="Source - Subventions"/>
      <sheetName val="CONFIG"/>
      <sheetName val="Investissements"/>
      <sheetName val="Commandes"/>
      <sheetName val="Personnel"/>
      <sheetName val="Sous-traitances"/>
      <sheetName val="Personnel - Calculs Auto"/>
      <sheetName val="CIR - CII - CICE"/>
      <sheetName val="Commandes - Calculs Auto"/>
      <sheetName val="Charges variables-Calculs auto"/>
      <sheetName val="Charges externes"/>
      <sheetName val="Trésorerie"/>
      <sheetName val="JEI"/>
      <sheetName val="SYNTHESE"/>
      <sheetName val="Comptes de résultats"/>
      <sheetName val="Bilans"/>
      <sheetName val="Plan de financement"/>
      <sheetName val="PILOTAGE"/>
      <sheetName val="Prestations - Calculs Auto"/>
      <sheetName val="Investissements - Calculs Auto"/>
      <sheetName val="TVA"/>
      <sheetName val="BFR"/>
      <sheetName val="Impôts et taxes"/>
    </sheetNames>
    <sheetDataSet>
      <sheetData sheetId="0"/>
      <sheetData sheetId="1"/>
      <sheetData sheetId="2"/>
      <sheetData sheetId="3">
        <row r="3">
          <cell r="C3">
            <v>43586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032894-6DE2-4970-B4EC-27E8648AA474}">
  <dimension ref="A1:AO19"/>
  <sheetViews>
    <sheetView tabSelected="1" workbookViewId="0">
      <selection activeCell="D9" sqref="D9"/>
    </sheetView>
  </sheetViews>
  <sheetFormatPr baseColWidth="10" defaultRowHeight="14.5" x14ac:dyDescent="0.35"/>
  <cols>
    <col min="1" max="1" width="26.7265625" customWidth="1"/>
    <col min="4" max="10" width="12.1796875" customWidth="1"/>
  </cols>
  <sheetData>
    <row r="1" spans="1:41" x14ac:dyDescent="0.35">
      <c r="A1" s="10" t="s">
        <v>17</v>
      </c>
      <c r="B1" s="10"/>
      <c r="C1" s="10"/>
      <c r="D1" s="10"/>
      <c r="E1" s="10"/>
      <c r="F1" s="10"/>
      <c r="G1" s="10"/>
      <c r="H1" s="10"/>
      <c r="I1" s="11"/>
      <c r="J1" s="11"/>
      <c r="K1" s="11"/>
      <c r="L1" s="11"/>
    </row>
    <row r="2" spans="1:41" x14ac:dyDescent="0.35">
      <c r="A2" s="10" t="s">
        <v>8</v>
      </c>
      <c r="B2" s="10"/>
      <c r="C2" s="10"/>
      <c r="D2" s="10"/>
      <c r="E2" s="10"/>
      <c r="F2" s="10"/>
      <c r="G2" s="10"/>
      <c r="H2" s="10"/>
      <c r="I2" s="11"/>
      <c r="J2" s="11"/>
      <c r="K2" s="11"/>
      <c r="L2" s="11"/>
    </row>
    <row r="3" spans="1:41" x14ac:dyDescent="0.35">
      <c r="A3" s="31" t="s">
        <v>15</v>
      </c>
      <c r="B3" s="10"/>
      <c r="C3" s="10"/>
      <c r="D3" s="10"/>
      <c r="E3" s="10"/>
      <c r="F3" s="10"/>
      <c r="G3" s="10"/>
      <c r="H3" s="10"/>
      <c r="I3" s="11"/>
      <c r="J3" s="11"/>
      <c r="K3" s="11"/>
      <c r="L3" s="11"/>
    </row>
    <row r="4" spans="1:41" x14ac:dyDescent="0.35">
      <c r="A4" s="31" t="s">
        <v>16</v>
      </c>
      <c r="B4" s="10"/>
      <c r="C4" s="10"/>
      <c r="D4" s="10"/>
      <c r="E4" s="10"/>
      <c r="F4" s="10"/>
      <c r="G4" s="10"/>
      <c r="H4" s="10"/>
      <c r="I4" s="11"/>
      <c r="J4" s="11"/>
      <c r="K4" s="11"/>
      <c r="L4" s="11"/>
    </row>
    <row r="5" spans="1:41" ht="15" thickBot="1" x14ac:dyDescent="0.4"/>
    <row r="6" spans="1:41" x14ac:dyDescent="0.35">
      <c r="A6" s="15" t="s">
        <v>7</v>
      </c>
      <c r="B6" s="16">
        <f>[1]CONFIG!$C$3</f>
        <v>43586</v>
      </c>
      <c r="C6" s="16">
        <f>DATE(YEAR(B6),MONTH(B6)+1,DAY(B6))</f>
        <v>43617</v>
      </c>
      <c r="D6" s="16">
        <f t="shared" ref="D6:M6" si="0">DATE(YEAR(C6),MONTH(C6)+1,DAY(C6))</f>
        <v>43647</v>
      </c>
      <c r="E6" s="16">
        <f t="shared" si="0"/>
        <v>43678</v>
      </c>
      <c r="F6" s="16">
        <f t="shared" si="0"/>
        <v>43709</v>
      </c>
      <c r="G6" s="16">
        <f t="shared" si="0"/>
        <v>43739</v>
      </c>
      <c r="H6" s="16">
        <f t="shared" si="0"/>
        <v>43770</v>
      </c>
      <c r="I6" s="16">
        <f t="shared" si="0"/>
        <v>43800</v>
      </c>
      <c r="J6" s="16">
        <f t="shared" si="0"/>
        <v>43831</v>
      </c>
      <c r="K6" s="16">
        <f t="shared" si="0"/>
        <v>43862</v>
      </c>
      <c r="L6" s="16">
        <f t="shared" si="0"/>
        <v>43891</v>
      </c>
      <c r="M6" s="16">
        <f t="shared" si="0"/>
        <v>43922</v>
      </c>
      <c r="N6" s="16">
        <f t="shared" ref="N6" si="1">DATE(YEAR(M6),MONTH(M6)+1,DAY(M6))</f>
        <v>43952</v>
      </c>
      <c r="O6" s="16">
        <f t="shared" ref="O6" si="2">DATE(YEAR(N6),MONTH(N6)+1,DAY(N6))</f>
        <v>43983</v>
      </c>
      <c r="P6" s="16">
        <f t="shared" ref="P6" si="3">DATE(YEAR(O6),MONTH(O6)+1,DAY(O6))</f>
        <v>44013</v>
      </c>
      <c r="Q6" s="16">
        <f t="shared" ref="Q6" si="4">DATE(YEAR(P6),MONTH(P6)+1,DAY(P6))</f>
        <v>44044</v>
      </c>
      <c r="R6" s="16">
        <f t="shared" ref="R6" si="5">DATE(YEAR(Q6),MONTH(Q6)+1,DAY(Q6))</f>
        <v>44075</v>
      </c>
      <c r="S6" s="16">
        <f t="shared" ref="S6" si="6">DATE(YEAR(R6),MONTH(R6)+1,DAY(R6))</f>
        <v>44105</v>
      </c>
      <c r="T6" s="16">
        <f t="shared" ref="T6" si="7">DATE(YEAR(S6),MONTH(S6)+1,DAY(S6))</f>
        <v>44136</v>
      </c>
      <c r="U6" s="16">
        <f t="shared" ref="U6" si="8">DATE(YEAR(T6),MONTH(T6)+1,DAY(T6))</f>
        <v>44166</v>
      </c>
      <c r="V6" s="16">
        <f t="shared" ref="V6" si="9">DATE(YEAR(U6),MONTH(U6)+1,DAY(U6))</f>
        <v>44197</v>
      </c>
      <c r="W6" s="16">
        <f t="shared" ref="W6" si="10">DATE(YEAR(V6),MONTH(V6)+1,DAY(V6))</f>
        <v>44228</v>
      </c>
      <c r="X6" s="16">
        <f t="shared" ref="X6" si="11">DATE(YEAR(W6),MONTH(W6)+1,DAY(W6))</f>
        <v>44256</v>
      </c>
      <c r="Y6" s="16">
        <f t="shared" ref="Y6" si="12">DATE(YEAR(X6),MONTH(X6)+1,DAY(X6))</f>
        <v>44287</v>
      </c>
      <c r="Z6" s="16">
        <f t="shared" ref="Z6" si="13">DATE(YEAR(Y6),MONTH(Y6)+1,DAY(Y6))</f>
        <v>44317</v>
      </c>
      <c r="AA6" s="16">
        <f t="shared" ref="AA6" si="14">DATE(YEAR(Z6),MONTH(Z6)+1,DAY(Z6))</f>
        <v>44348</v>
      </c>
      <c r="AB6" s="16">
        <f t="shared" ref="AB6" si="15">DATE(YEAR(AA6),MONTH(AA6)+1,DAY(AA6))</f>
        <v>44378</v>
      </c>
      <c r="AC6" s="16">
        <f t="shared" ref="AC6" si="16">DATE(YEAR(AB6),MONTH(AB6)+1,DAY(AB6))</f>
        <v>44409</v>
      </c>
      <c r="AD6" s="16">
        <f t="shared" ref="AD6" si="17">DATE(YEAR(AC6),MONTH(AC6)+1,DAY(AC6))</f>
        <v>44440</v>
      </c>
      <c r="AE6" s="16">
        <f t="shared" ref="AE6" si="18">DATE(YEAR(AD6),MONTH(AD6)+1,DAY(AD6))</f>
        <v>44470</v>
      </c>
      <c r="AF6" s="16">
        <f t="shared" ref="AF6" si="19">DATE(YEAR(AE6),MONTH(AE6)+1,DAY(AE6))</f>
        <v>44501</v>
      </c>
      <c r="AG6" s="17">
        <f t="shared" ref="AG6" si="20">DATE(YEAR(AF6),MONTH(AF6)+1,DAY(AF6))</f>
        <v>44531</v>
      </c>
      <c r="AH6" s="4"/>
      <c r="AI6" s="1"/>
      <c r="AJ6" s="1"/>
      <c r="AK6" s="1"/>
      <c r="AL6" s="1"/>
      <c r="AM6" s="1"/>
      <c r="AN6" s="1"/>
      <c r="AO6" s="1"/>
    </row>
    <row r="7" spans="1:41" x14ac:dyDescent="0.35">
      <c r="A7" s="18" t="s">
        <v>14</v>
      </c>
      <c r="B7" s="5" t="s">
        <v>18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19"/>
    </row>
    <row r="8" spans="1:41" x14ac:dyDescent="0.35">
      <c r="A8" s="18" t="s">
        <v>11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19"/>
    </row>
    <row r="9" spans="1:41" x14ac:dyDescent="0.35">
      <c r="A9" s="18" t="s">
        <v>12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19"/>
    </row>
    <row r="10" spans="1:41" x14ac:dyDescent="0.35">
      <c r="A10" s="18" t="s">
        <v>13</v>
      </c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19"/>
    </row>
    <row r="11" spans="1:41" ht="15" thickBot="1" x14ac:dyDescent="0.4">
      <c r="A11" s="20" t="s">
        <v>6</v>
      </c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3"/>
    </row>
    <row r="13" spans="1:41" ht="15" thickBot="1" x14ac:dyDescent="0.4"/>
    <row r="14" spans="1:41" ht="15" thickBot="1" x14ac:dyDescent="0.4">
      <c r="A14" s="11"/>
      <c r="B14" s="11"/>
      <c r="C14" s="11"/>
      <c r="D14" s="32" t="s">
        <v>7</v>
      </c>
      <c r="E14" s="33"/>
      <c r="F14" s="33"/>
      <c r="G14" s="33"/>
      <c r="H14" s="34"/>
    </row>
    <row r="15" spans="1:41" ht="15" thickBot="1" x14ac:dyDescent="0.4">
      <c r="A15" s="24" t="s">
        <v>9</v>
      </c>
      <c r="B15" s="29" t="s">
        <v>0</v>
      </c>
      <c r="C15" s="30" t="s">
        <v>1</v>
      </c>
      <c r="D15" s="25" t="str">
        <f>A7</f>
        <v>Equipement</v>
      </c>
      <c r="E15" s="26" t="str">
        <f>A8</f>
        <v>R&amp;D</v>
      </c>
      <c r="F15" s="26" t="str">
        <f>A9</f>
        <v>Design</v>
      </c>
      <c r="G15" s="27" t="str">
        <f>A10</f>
        <v>Etude Indus.</v>
      </c>
      <c r="H15" s="28" t="str">
        <f>A11</f>
        <v>ETC …</v>
      </c>
      <c r="I15" s="8"/>
      <c r="J15" s="8"/>
      <c r="K15" s="2"/>
    </row>
    <row r="16" spans="1:41" x14ac:dyDescent="0.35">
      <c r="A16" s="12" t="s">
        <v>2</v>
      </c>
      <c r="B16" s="35">
        <f>B6</f>
        <v>43586</v>
      </c>
      <c r="C16" s="36">
        <v>43678</v>
      </c>
      <c r="D16" s="37">
        <f>10*500</f>
        <v>5000</v>
      </c>
      <c r="E16" s="38">
        <f>5*500</f>
        <v>2500</v>
      </c>
      <c r="F16" s="38"/>
      <c r="G16" s="39">
        <v>10000</v>
      </c>
      <c r="H16" s="40"/>
      <c r="I16" s="9"/>
      <c r="J16" s="9"/>
      <c r="K16" s="3"/>
    </row>
    <row r="17" spans="1:11" x14ac:dyDescent="0.35">
      <c r="A17" s="13" t="s">
        <v>3</v>
      </c>
      <c r="B17" s="35">
        <v>43647</v>
      </c>
      <c r="C17" s="36">
        <v>43800</v>
      </c>
      <c r="D17" s="41"/>
      <c r="E17" s="42">
        <f>6*500</f>
        <v>3000</v>
      </c>
      <c r="F17" s="42">
        <f>10*500</f>
        <v>5000</v>
      </c>
      <c r="G17" s="43">
        <f>50%*G$58</f>
        <v>0</v>
      </c>
      <c r="H17" s="44"/>
      <c r="I17" s="9"/>
      <c r="J17" s="9"/>
      <c r="K17" s="3"/>
    </row>
    <row r="18" spans="1:11" x14ac:dyDescent="0.35">
      <c r="A18" s="13" t="s">
        <v>4</v>
      </c>
      <c r="B18" s="35">
        <v>43831</v>
      </c>
      <c r="C18" s="36">
        <v>43922</v>
      </c>
      <c r="D18" s="41"/>
      <c r="E18" s="42"/>
      <c r="F18" s="42"/>
      <c r="G18" s="43"/>
      <c r="H18" s="44"/>
      <c r="I18" s="9"/>
      <c r="J18" s="9"/>
      <c r="K18" s="3"/>
    </row>
    <row r="19" spans="1:11" ht="15" thickBot="1" x14ac:dyDescent="0.4">
      <c r="A19" s="14" t="s">
        <v>5</v>
      </c>
      <c r="B19" s="45" t="s">
        <v>10</v>
      </c>
      <c r="C19" s="46" t="s">
        <v>10</v>
      </c>
      <c r="D19" s="47"/>
      <c r="E19" s="48"/>
      <c r="F19" s="48"/>
      <c r="G19" s="49"/>
      <c r="H19" s="50" t="s">
        <v>10</v>
      </c>
      <c r="I19" s="9"/>
      <c r="J19" s="9"/>
      <c r="K19" s="3"/>
    </row>
  </sheetData>
  <mergeCells count="1">
    <mergeCell ref="D14:H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Aymard de Scorbiac</dc:creator>
  <cp:lastModifiedBy>Aymard de Scorbiac</cp:lastModifiedBy>
  <dcterms:created xsi:type="dcterms:W3CDTF">2019-03-11T23:32:50Z</dcterms:created>
  <dcterms:modified xsi:type="dcterms:W3CDTF">2019-03-12T01:27:41Z</dcterms:modified>
</cp:coreProperties>
</file>